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DATA\Documents\Volejbal\Foto\turnaje_mladeze_2018\"/>
    </mc:Choice>
  </mc:AlternateContent>
  <bookViews>
    <workbookView xWindow="0" yWindow="0" windowWidth="19200" windowHeight="8235" tabRatio="776" activeTab="1"/>
  </bookViews>
  <sheets>
    <sheet name="modrý D" sheetId="80" r:id="rId1"/>
    <sheet name="modrý K" sheetId="47" r:id="rId2"/>
    <sheet name="červený" sheetId="28" r:id="rId3"/>
    <sheet name="oranžový" sheetId="77" r:id="rId4"/>
    <sheet name="žlutý" sheetId="78" r:id="rId5"/>
    <sheet name="startující" sheetId="33" r:id="rId6"/>
    <sheet name="počty zápasů" sheetId="65" r:id="rId7"/>
    <sheet name="hřiště" sheetId="44" r:id="rId8"/>
  </sheets>
  <calcPr calcId="152511"/>
</workbook>
</file>

<file path=xl/calcChain.xml><?xml version="1.0" encoding="utf-8"?>
<calcChain xmlns="http://schemas.openxmlformats.org/spreadsheetml/2006/main">
  <c r="X17" i="47" l="1"/>
  <c r="BW24" i="78" l="1"/>
  <c r="AI24" i="78"/>
  <c r="B37" i="77"/>
  <c r="I37" i="77"/>
  <c r="O37" i="77"/>
  <c r="W37" i="77"/>
  <c r="AD37" i="77"/>
  <c r="AJ37" i="77"/>
  <c r="AQ37" i="77"/>
  <c r="AX37" i="77"/>
  <c r="BD37" i="77"/>
  <c r="BL37" i="77"/>
  <c r="BS37" i="77"/>
  <c r="BY37" i="77"/>
  <c r="CF37" i="77"/>
  <c r="CM37" i="77"/>
  <c r="CS37" i="77"/>
  <c r="DA37" i="77"/>
  <c r="DH37" i="77"/>
  <c r="B38" i="77"/>
  <c r="I38" i="77"/>
  <c r="W38" i="77"/>
  <c r="AD38" i="77"/>
  <c r="AQ38" i="77"/>
  <c r="AX38" i="77"/>
  <c r="BL38" i="77"/>
  <c r="BS38" i="77"/>
  <c r="CF38" i="77"/>
  <c r="CM38" i="77"/>
  <c r="CS38" i="77"/>
  <c r="DA38" i="77"/>
  <c r="DH38" i="77"/>
  <c r="DL38" i="77"/>
  <c r="B39" i="77"/>
  <c r="I39" i="77"/>
  <c r="O39" i="77"/>
  <c r="W39" i="77"/>
  <c r="AD39" i="77"/>
  <c r="AJ39" i="77"/>
  <c r="AQ39" i="77"/>
  <c r="AX39" i="77"/>
  <c r="BD39" i="77"/>
  <c r="BL39" i="77"/>
  <c r="BS39" i="77"/>
  <c r="BY39" i="77"/>
  <c r="CF39" i="77"/>
  <c r="CM39" i="77"/>
  <c r="CS39" i="77"/>
  <c r="DA39" i="77"/>
  <c r="DH39" i="77"/>
  <c r="DL39" i="77"/>
  <c r="B40" i="77"/>
  <c r="I40" i="77"/>
  <c r="W40" i="77"/>
  <c r="AD40" i="77"/>
  <c r="AQ40" i="77"/>
  <c r="AX40" i="77"/>
  <c r="BL40" i="77"/>
  <c r="BS40" i="77"/>
  <c r="CF40" i="77"/>
  <c r="CM40" i="77"/>
  <c r="CS40" i="77"/>
  <c r="DA40" i="77"/>
  <c r="DH40" i="77"/>
  <c r="DL40" i="77"/>
  <c r="B41" i="77"/>
  <c r="I41" i="77"/>
  <c r="O41" i="77"/>
  <c r="W41" i="77"/>
  <c r="AD41" i="77"/>
  <c r="AJ41" i="77"/>
  <c r="AQ41" i="77"/>
  <c r="AX41" i="77"/>
  <c r="BD41" i="77"/>
  <c r="BL41" i="77"/>
  <c r="BS41" i="77"/>
  <c r="BY41" i="77"/>
  <c r="CF41" i="77"/>
  <c r="CM41" i="77"/>
  <c r="CS41" i="77"/>
  <c r="DA41" i="77"/>
  <c r="DH41" i="77"/>
  <c r="DL41" i="77"/>
  <c r="B42" i="77"/>
  <c r="I42" i="77"/>
  <c r="W42" i="77"/>
  <c r="AD42" i="77"/>
  <c r="AQ42" i="77"/>
  <c r="AX42" i="77"/>
  <c r="BL42" i="77"/>
  <c r="BS42" i="77"/>
  <c r="CF42" i="77"/>
  <c r="CM42" i="77"/>
  <c r="CS42" i="77"/>
  <c r="DA42" i="77"/>
  <c r="DH42" i="77"/>
  <c r="B43" i="77"/>
  <c r="I43" i="77"/>
  <c r="O43" i="77"/>
  <c r="W43" i="77"/>
  <c r="AD43" i="77"/>
  <c r="AJ43" i="77"/>
  <c r="AQ43" i="77"/>
  <c r="AX43" i="77"/>
  <c r="BD43" i="77"/>
  <c r="BL43" i="77"/>
  <c r="BS43" i="77"/>
  <c r="BY43" i="77"/>
  <c r="CF43" i="77"/>
  <c r="CM43" i="77"/>
  <c r="CS43" i="77"/>
  <c r="DA43" i="77"/>
  <c r="B44" i="77"/>
  <c r="I44" i="77"/>
  <c r="W44" i="77"/>
  <c r="AD44" i="77"/>
  <c r="AQ44" i="77"/>
  <c r="AX44" i="77"/>
  <c r="BL44" i="77"/>
  <c r="BS44" i="77"/>
  <c r="CF44" i="77"/>
  <c r="CM44" i="77"/>
  <c r="CS44" i="77"/>
  <c r="DA44" i="77"/>
  <c r="DH44" i="77"/>
  <c r="DL44" i="77"/>
  <c r="B45" i="77"/>
  <c r="I45" i="77"/>
  <c r="O45" i="77"/>
  <c r="W45" i="77"/>
  <c r="AD45" i="77"/>
  <c r="AJ45" i="77"/>
  <c r="AQ45" i="77"/>
  <c r="AX45" i="77"/>
  <c r="BD45" i="77"/>
  <c r="BL45" i="77"/>
  <c r="BS45" i="77"/>
  <c r="BY45" i="77"/>
  <c r="CF45" i="77"/>
  <c r="CM45" i="77"/>
  <c r="CS45" i="77"/>
  <c r="DA45" i="77"/>
  <c r="DH45" i="77"/>
  <c r="B46" i="77"/>
  <c r="I46" i="77"/>
  <c r="W46" i="77"/>
  <c r="AD46" i="77"/>
  <c r="AQ46" i="77"/>
  <c r="AX46" i="77"/>
  <c r="BL46" i="77"/>
  <c r="BS46" i="77"/>
  <c r="CF46" i="77"/>
  <c r="CM46" i="77"/>
  <c r="CS46" i="77"/>
  <c r="DA46" i="77"/>
  <c r="DH46" i="77"/>
  <c r="B47" i="77"/>
  <c r="I47" i="77"/>
  <c r="O47" i="77"/>
  <c r="W47" i="77"/>
  <c r="AD47" i="77"/>
  <c r="AJ47" i="77"/>
  <c r="AQ47" i="77"/>
  <c r="AX47" i="77"/>
  <c r="BD47" i="77"/>
  <c r="BL47" i="77"/>
  <c r="BS47" i="77"/>
  <c r="BY47" i="77"/>
  <c r="CF47" i="77"/>
  <c r="CM47" i="77"/>
  <c r="DH43" i="77" s="1"/>
  <c r="DA47" i="77"/>
  <c r="DH47" i="77"/>
  <c r="DL47" i="77"/>
  <c r="B48" i="77"/>
  <c r="I48" i="77"/>
  <c r="W48" i="77"/>
  <c r="AD48" i="77"/>
  <c r="AQ48" i="77"/>
  <c r="AX48" i="77"/>
  <c r="BL48" i="77"/>
  <c r="BS48" i="77"/>
  <c r="CF48" i="77"/>
  <c r="CM48" i="77"/>
  <c r="DA48" i="77"/>
  <c r="DH48" i="77"/>
  <c r="DL48" i="77"/>
  <c r="B49" i="77"/>
  <c r="I49" i="77"/>
  <c r="O49" i="77"/>
  <c r="W49" i="77"/>
  <c r="AD49" i="77"/>
  <c r="AJ49" i="77"/>
  <c r="AQ49" i="77"/>
  <c r="AX49" i="77"/>
  <c r="BD49" i="77"/>
  <c r="BL49" i="77"/>
  <c r="BS49" i="77"/>
  <c r="BY49" i="77"/>
  <c r="CF49" i="77"/>
  <c r="CM49" i="77"/>
  <c r="CS49" i="77"/>
  <c r="DA49" i="77"/>
  <c r="DH49" i="77"/>
  <c r="DL49" i="77"/>
  <c r="B50" i="77"/>
  <c r="I50" i="77"/>
  <c r="W50" i="77"/>
  <c r="AD50" i="77"/>
  <c r="AQ50" i="77"/>
  <c r="AX50" i="77"/>
  <c r="BL50" i="77"/>
  <c r="BS50" i="77"/>
  <c r="CF50" i="77"/>
  <c r="CM50" i="77"/>
  <c r="DA50" i="77"/>
  <c r="DH50" i="77"/>
  <c r="DL50" i="77"/>
  <c r="B51" i="77"/>
  <c r="I51" i="77"/>
  <c r="O51" i="77"/>
  <c r="W51" i="77"/>
  <c r="AD51" i="77"/>
  <c r="AJ51" i="77"/>
  <c r="AQ51" i="77"/>
  <c r="AX51" i="77"/>
  <c r="BD51" i="77"/>
  <c r="BL51" i="77"/>
  <c r="BS51" i="77"/>
  <c r="BY51" i="77"/>
  <c r="B52" i="77"/>
  <c r="I52" i="77"/>
  <c r="W52" i="77"/>
  <c r="AD52" i="77"/>
  <c r="AQ52" i="77"/>
  <c r="AX52" i="77"/>
  <c r="BL52" i="77"/>
  <c r="BS52" i="77"/>
  <c r="B53" i="77"/>
  <c r="I53" i="77"/>
  <c r="O53" i="77"/>
  <c r="W53" i="77"/>
  <c r="AD53" i="77"/>
  <c r="AJ53" i="77"/>
  <c r="AQ53" i="77"/>
  <c r="AX53" i="77"/>
  <c r="BD53" i="77"/>
  <c r="BL53" i="77"/>
  <c r="BS53" i="77"/>
  <c r="BY53" i="77"/>
  <c r="B54" i="77"/>
  <c r="I54" i="77"/>
  <c r="W54" i="77"/>
  <c r="AD54" i="77"/>
  <c r="AQ54" i="77"/>
  <c r="AX54" i="77"/>
  <c r="BL54" i="77"/>
  <c r="BS54" i="77"/>
  <c r="BX24" i="77"/>
  <c r="AI24" i="77"/>
  <c r="DI19" i="28"/>
  <c r="BS18" i="28"/>
  <c r="AD18" i="28"/>
  <c r="AD20" i="47"/>
  <c r="BW24" i="80"/>
  <c r="AI24" i="80" l="1"/>
  <c r="DH20" i="77"/>
  <c r="BC59" i="80"/>
  <c r="AW59" i="80"/>
  <c r="AP59" i="80"/>
  <c r="O59" i="80"/>
  <c r="I59" i="80"/>
  <c r="B59" i="80"/>
  <c r="BX58" i="80"/>
  <c r="BR58" i="80"/>
  <c r="BK58" i="80"/>
  <c r="AW58" i="80"/>
  <c r="AP58" i="80"/>
  <c r="AJ58" i="80"/>
  <c r="AD58" i="80"/>
  <c r="W58" i="80"/>
  <c r="I58" i="80"/>
  <c r="B58" i="80"/>
  <c r="BR57" i="80"/>
  <c r="BK57" i="80"/>
  <c r="BC57" i="80"/>
  <c r="AW57" i="80"/>
  <c r="AP57" i="80"/>
  <c r="AD57" i="80"/>
  <c r="W57" i="80"/>
  <c r="O57" i="80"/>
  <c r="I57" i="80"/>
  <c r="B57" i="80"/>
  <c r="BX56" i="80"/>
  <c r="BR56" i="80"/>
  <c r="BK56" i="80"/>
  <c r="AW56" i="80"/>
  <c r="AP56" i="80"/>
  <c r="AJ56" i="80"/>
  <c r="AD56" i="80"/>
  <c r="W56" i="80"/>
  <c r="I56" i="80"/>
  <c r="B56" i="80"/>
  <c r="BR55" i="80"/>
  <c r="BK55" i="80"/>
  <c r="BC55" i="80"/>
  <c r="AW55" i="80"/>
  <c r="AP55" i="80"/>
  <c r="AD55" i="80"/>
  <c r="W55" i="80"/>
  <c r="O55" i="80"/>
  <c r="I55" i="80"/>
  <c r="B55" i="80"/>
  <c r="BX54" i="80"/>
  <c r="BR54" i="80"/>
  <c r="BK54" i="80"/>
  <c r="AW54" i="80"/>
  <c r="AP54" i="80"/>
  <c r="AJ54" i="80"/>
  <c r="AD54" i="80"/>
  <c r="W54" i="80"/>
  <c r="I54" i="80"/>
  <c r="B54" i="80"/>
  <c r="BR53" i="80"/>
  <c r="BK53" i="80"/>
  <c r="BC53" i="80"/>
  <c r="AW53" i="80"/>
  <c r="AP53" i="80"/>
  <c r="AD53" i="80"/>
  <c r="W53" i="80"/>
  <c r="O53" i="80"/>
  <c r="I53" i="80"/>
  <c r="B53" i="80"/>
  <c r="BX52" i="80"/>
  <c r="BR52" i="80"/>
  <c r="BK52" i="80"/>
  <c r="AW52" i="80"/>
  <c r="AP52" i="80"/>
  <c r="AJ52" i="80"/>
  <c r="AD52" i="80"/>
  <c r="W52" i="80"/>
  <c r="I52" i="80"/>
  <c r="B52" i="80"/>
  <c r="BR51" i="80"/>
  <c r="BK51" i="80"/>
  <c r="BC51" i="80"/>
  <c r="AW51" i="80"/>
  <c r="AP51" i="80"/>
  <c r="AD51" i="80"/>
  <c r="W51" i="80"/>
  <c r="O51" i="80"/>
  <c r="I51" i="80"/>
  <c r="B51" i="80"/>
  <c r="BX50" i="80"/>
  <c r="BR50" i="80"/>
  <c r="BK50" i="80"/>
  <c r="AW50" i="80"/>
  <c r="AP50" i="80"/>
  <c r="AJ50" i="80"/>
  <c r="AD50" i="80"/>
  <c r="W50" i="80"/>
  <c r="I50" i="80"/>
  <c r="B50" i="80"/>
  <c r="BR49" i="80"/>
  <c r="BK49" i="80"/>
  <c r="BC49" i="80"/>
  <c r="AW49" i="80"/>
  <c r="AP49" i="80"/>
  <c r="AD49" i="80"/>
  <c r="W49" i="80"/>
  <c r="O49" i="80"/>
  <c r="I49" i="80"/>
  <c r="B49" i="80"/>
  <c r="BX48" i="80"/>
  <c r="BR48" i="80"/>
  <c r="BK48" i="80"/>
  <c r="AW48" i="80"/>
  <c r="AP48" i="80"/>
  <c r="AJ48" i="80"/>
  <c r="AD48" i="80"/>
  <c r="W48" i="80"/>
  <c r="I48" i="80"/>
  <c r="B48" i="80"/>
  <c r="BR47" i="80"/>
  <c r="BK47" i="80"/>
  <c r="BC47" i="80"/>
  <c r="AW47" i="80"/>
  <c r="AP47" i="80"/>
  <c r="AD47" i="80"/>
  <c r="W47" i="80"/>
  <c r="O47" i="80"/>
  <c r="I47" i="80"/>
  <c r="B47" i="80"/>
  <c r="BX46" i="80"/>
  <c r="BR46" i="80"/>
  <c r="BK46" i="80"/>
  <c r="AW46" i="80"/>
  <c r="AP46" i="80"/>
  <c r="AJ46" i="80"/>
  <c r="AD46" i="80"/>
  <c r="W46" i="80"/>
  <c r="I46" i="80"/>
  <c r="B46" i="80"/>
  <c r="BR45" i="80"/>
  <c r="BK45" i="80"/>
  <c r="BC45" i="80"/>
  <c r="AW45" i="80"/>
  <c r="AP45" i="80"/>
  <c r="AD45" i="80"/>
  <c r="W45" i="80"/>
  <c r="O45" i="80"/>
  <c r="I45" i="80"/>
  <c r="B45" i="80"/>
  <c r="BX44" i="80"/>
  <c r="BR44" i="80"/>
  <c r="BK44" i="80"/>
  <c r="AW44" i="80"/>
  <c r="AP44" i="80"/>
  <c r="AJ44" i="80"/>
  <c r="AD44" i="80"/>
  <c r="W44" i="80"/>
  <c r="I44" i="80"/>
  <c r="B44" i="80"/>
  <c r="BR43" i="80"/>
  <c r="BK43" i="80"/>
  <c r="BC43" i="80"/>
  <c r="AW43" i="80"/>
  <c r="AP43" i="80"/>
  <c r="AD43" i="80"/>
  <c r="W43" i="80"/>
  <c r="O43" i="80"/>
  <c r="I43" i="80"/>
  <c r="B43" i="80"/>
  <c r="BX42" i="80"/>
  <c r="BR42" i="80"/>
  <c r="BK42" i="80"/>
  <c r="AW42" i="80"/>
  <c r="AP42" i="80"/>
  <c r="AJ42" i="80"/>
  <c r="AD42" i="80"/>
  <c r="W42" i="80"/>
  <c r="I42" i="80"/>
  <c r="B42" i="80"/>
  <c r="BR41" i="80"/>
  <c r="BK41" i="80"/>
  <c r="BC41" i="80"/>
  <c r="AW41" i="80"/>
  <c r="AP41" i="80"/>
  <c r="AD41" i="80"/>
  <c r="W41" i="80"/>
  <c r="O41" i="80"/>
  <c r="I41" i="80"/>
  <c r="B41" i="80"/>
  <c r="BX40" i="80"/>
  <c r="BR40" i="80"/>
  <c r="BK40" i="80"/>
  <c r="AW40" i="80"/>
  <c r="AP40" i="80"/>
  <c r="AJ40" i="80"/>
  <c r="AD40" i="80"/>
  <c r="W40" i="80"/>
  <c r="I40" i="80"/>
  <c r="B40" i="80"/>
  <c r="BR39" i="80"/>
  <c r="BK39" i="80"/>
  <c r="BC39" i="80"/>
  <c r="AW39" i="80"/>
  <c r="AP39" i="80"/>
  <c r="AD39" i="80"/>
  <c r="W39" i="80"/>
  <c r="O39" i="80"/>
  <c r="I39" i="80"/>
  <c r="B39" i="80"/>
  <c r="BX38" i="80"/>
  <c r="BR38" i="80"/>
  <c r="BK38" i="80"/>
  <c r="AW38" i="80"/>
  <c r="AP38" i="80"/>
  <c r="AJ38" i="80"/>
  <c r="AD38" i="80"/>
  <c r="W38" i="80"/>
  <c r="I38" i="80"/>
  <c r="B38" i="80"/>
  <c r="BR37" i="80"/>
  <c r="BK37" i="80"/>
  <c r="BC37" i="80"/>
  <c r="AW37" i="80"/>
  <c r="AP37" i="80"/>
  <c r="AD37" i="80"/>
  <c r="W37" i="80"/>
  <c r="O37" i="80"/>
  <c r="I37" i="80"/>
  <c r="B37" i="80"/>
  <c r="AP26" i="80"/>
  <c r="AR26" i="80" s="1"/>
  <c r="AT26" i="80" s="1"/>
  <c r="B26" i="80"/>
  <c r="D26" i="80" s="1"/>
  <c r="AP25" i="80"/>
  <c r="AR25" i="80" s="1"/>
  <c r="AT25" i="80" s="1"/>
  <c r="AO25" i="80"/>
  <c r="B25" i="80"/>
  <c r="D25" i="80" s="1"/>
  <c r="A25" i="80"/>
  <c r="BS23" i="80"/>
  <c r="BQ23" i="80"/>
  <c r="BP23" i="80"/>
  <c r="BN23" i="80"/>
  <c r="BM23" i="80"/>
  <c r="BK23" i="80"/>
  <c r="BJ23" i="80"/>
  <c r="BH23" i="80"/>
  <c r="BG23" i="80"/>
  <c r="BE23" i="80"/>
  <c r="BD23" i="80"/>
  <c r="BB23" i="80"/>
  <c r="BA23" i="80"/>
  <c r="AY23" i="80"/>
  <c r="AX23" i="80"/>
  <c r="AV23" i="80"/>
  <c r="AU23" i="80"/>
  <c r="AS23" i="80"/>
  <c r="AE23" i="80"/>
  <c r="AC23" i="80"/>
  <c r="AB23" i="80"/>
  <c r="Z23" i="80"/>
  <c r="Y23" i="80"/>
  <c r="W23" i="80"/>
  <c r="V23" i="80"/>
  <c r="T23" i="80"/>
  <c r="S23" i="80"/>
  <c r="Q23" i="80"/>
  <c r="P23" i="80"/>
  <c r="N23" i="80"/>
  <c r="M23" i="80"/>
  <c r="K23" i="80"/>
  <c r="J23" i="80"/>
  <c r="H23" i="80"/>
  <c r="G23" i="80"/>
  <c r="E23" i="80"/>
  <c r="AJ23" i="80" s="1"/>
  <c r="BS22" i="80"/>
  <c r="BQ22" i="80"/>
  <c r="BP22" i="80"/>
  <c r="BN22" i="80"/>
  <c r="BM22" i="80"/>
  <c r="BK22" i="80"/>
  <c r="BJ22" i="80"/>
  <c r="BH22" i="80"/>
  <c r="BG22" i="80"/>
  <c r="BE22" i="80"/>
  <c r="BD22" i="80"/>
  <c r="BB22" i="80"/>
  <c r="BA22" i="80"/>
  <c r="AY22" i="80"/>
  <c r="AX22" i="80"/>
  <c r="AV22" i="80"/>
  <c r="AU22" i="80"/>
  <c r="AS22" i="80"/>
  <c r="AE22" i="80"/>
  <c r="AC22" i="80"/>
  <c r="AB22" i="80"/>
  <c r="Z22" i="80"/>
  <c r="Y22" i="80"/>
  <c r="W22" i="80"/>
  <c r="V22" i="80"/>
  <c r="T22" i="80"/>
  <c r="S22" i="80"/>
  <c r="Q22" i="80"/>
  <c r="P22" i="80"/>
  <c r="N22" i="80"/>
  <c r="M22" i="80"/>
  <c r="K22" i="80"/>
  <c r="J22" i="80"/>
  <c r="H22" i="80"/>
  <c r="G22" i="80"/>
  <c r="E22" i="80"/>
  <c r="BP21" i="80"/>
  <c r="BN21" i="80"/>
  <c r="BM21" i="80"/>
  <c r="BK21" i="80"/>
  <c r="BJ21" i="80"/>
  <c r="BH21" i="80"/>
  <c r="BG21" i="80"/>
  <c r="BE21" i="80"/>
  <c r="BD21" i="80"/>
  <c r="BB21" i="80"/>
  <c r="BA21" i="80"/>
  <c r="AY21" i="80"/>
  <c r="AX21" i="80"/>
  <c r="AV21" i="80"/>
  <c r="AU21" i="80"/>
  <c r="AS21" i="80"/>
  <c r="BX21" i="80" s="1"/>
  <c r="AB21" i="80"/>
  <c r="Z21" i="80"/>
  <c r="Y21" i="80"/>
  <c r="W21" i="80"/>
  <c r="V21" i="80"/>
  <c r="T21" i="80"/>
  <c r="S21" i="80"/>
  <c r="Q21" i="80"/>
  <c r="P21" i="80"/>
  <c r="N21" i="80"/>
  <c r="M21" i="80"/>
  <c r="K21" i="80"/>
  <c r="J21" i="80"/>
  <c r="H21" i="80"/>
  <c r="G21" i="80"/>
  <c r="E21" i="80"/>
  <c r="BP20" i="80"/>
  <c r="BN20" i="80"/>
  <c r="BM20" i="80"/>
  <c r="BK20" i="80"/>
  <c r="BJ20" i="80"/>
  <c r="BH20" i="80"/>
  <c r="BG20" i="80"/>
  <c r="BE20" i="80"/>
  <c r="BD20" i="80"/>
  <c r="BB20" i="80"/>
  <c r="BA20" i="80"/>
  <c r="AY20" i="80"/>
  <c r="AX20" i="80"/>
  <c r="AV20" i="80"/>
  <c r="AU20" i="80"/>
  <c r="AS20" i="80"/>
  <c r="AB20" i="80"/>
  <c r="Z20" i="80"/>
  <c r="Y20" i="80"/>
  <c r="W20" i="80"/>
  <c r="V20" i="80"/>
  <c r="T20" i="80"/>
  <c r="S20" i="80"/>
  <c r="Q20" i="80"/>
  <c r="P20" i="80"/>
  <c r="N20" i="80"/>
  <c r="M20" i="80"/>
  <c r="K20" i="80"/>
  <c r="J20" i="80"/>
  <c r="H20" i="80"/>
  <c r="G20" i="80"/>
  <c r="E20" i="80"/>
  <c r="BM19" i="80"/>
  <c r="BK19" i="80"/>
  <c r="BJ19" i="80"/>
  <c r="BH19" i="80"/>
  <c r="BG19" i="80"/>
  <c r="BE19" i="80"/>
  <c r="BD19" i="80"/>
  <c r="BB19" i="80"/>
  <c r="BA19" i="80"/>
  <c r="AY19" i="80"/>
  <c r="AX19" i="80"/>
  <c r="AV19" i="80"/>
  <c r="AU19" i="80"/>
  <c r="AS19" i="80"/>
  <c r="Y19" i="80"/>
  <c r="W19" i="80"/>
  <c r="V19" i="80"/>
  <c r="T19" i="80"/>
  <c r="S19" i="80"/>
  <c r="Q19" i="80"/>
  <c r="P19" i="80"/>
  <c r="N19" i="80"/>
  <c r="M19" i="80"/>
  <c r="K19" i="80"/>
  <c r="J19" i="80"/>
  <c r="H19" i="80"/>
  <c r="G19" i="80"/>
  <c r="E19" i="80"/>
  <c r="AJ19" i="80" s="1"/>
  <c r="BM18" i="80"/>
  <c r="BK18" i="80"/>
  <c r="BJ18" i="80"/>
  <c r="BH18" i="80"/>
  <c r="BG18" i="80"/>
  <c r="BE18" i="80"/>
  <c r="BD18" i="80"/>
  <c r="BB18" i="80"/>
  <c r="BA18" i="80"/>
  <c r="AY18" i="80"/>
  <c r="AX18" i="80"/>
  <c r="AV18" i="80"/>
  <c r="AU18" i="80"/>
  <c r="AS18" i="80"/>
  <c r="Y18" i="80"/>
  <c r="W18" i="80"/>
  <c r="V18" i="80"/>
  <c r="T18" i="80"/>
  <c r="S18" i="80"/>
  <c r="Q18" i="80"/>
  <c r="P18" i="80"/>
  <c r="N18" i="80"/>
  <c r="M18" i="80"/>
  <c r="K18" i="80"/>
  <c r="J18" i="80"/>
  <c r="H18" i="80"/>
  <c r="G18" i="80"/>
  <c r="AL18" i="80" s="1"/>
  <c r="E18" i="80"/>
  <c r="BJ17" i="80"/>
  <c r="BH17" i="80"/>
  <c r="BG17" i="80"/>
  <c r="BE17" i="80"/>
  <c r="BD17" i="80"/>
  <c r="BB17" i="80"/>
  <c r="BA17" i="80"/>
  <c r="AY17" i="80"/>
  <c r="AX17" i="80"/>
  <c r="AV17" i="80"/>
  <c r="AU17" i="80"/>
  <c r="BZ17" i="80" s="1"/>
  <c r="AS17" i="80"/>
  <c r="BX17" i="80" s="1"/>
  <c r="V17" i="80"/>
  <c r="T17" i="80"/>
  <c r="S17" i="80"/>
  <c r="Q17" i="80"/>
  <c r="P17" i="80"/>
  <c r="N17" i="80"/>
  <c r="M17" i="80"/>
  <c r="K17" i="80"/>
  <c r="J17" i="80"/>
  <c r="H17" i="80"/>
  <c r="G17" i="80"/>
  <c r="AL17" i="80" s="1"/>
  <c r="E17" i="80"/>
  <c r="BJ16" i="80"/>
  <c r="BH16" i="80"/>
  <c r="BG16" i="80"/>
  <c r="BE16" i="80"/>
  <c r="BD16" i="80"/>
  <c r="BB16" i="80"/>
  <c r="BA16" i="80"/>
  <c r="AY16" i="80"/>
  <c r="AX16" i="80"/>
  <c r="AV16" i="80"/>
  <c r="AU16" i="80"/>
  <c r="AS16" i="80"/>
  <c r="V16" i="80"/>
  <c r="T16" i="80"/>
  <c r="S16" i="80"/>
  <c r="Q16" i="80"/>
  <c r="P16" i="80"/>
  <c r="N16" i="80"/>
  <c r="M16" i="80"/>
  <c r="K16" i="80"/>
  <c r="J16" i="80"/>
  <c r="H16" i="80"/>
  <c r="G16" i="80"/>
  <c r="E16" i="80"/>
  <c r="AJ16" i="80" s="1"/>
  <c r="BG15" i="80"/>
  <c r="BE15" i="80"/>
  <c r="BD15" i="80"/>
  <c r="BB15" i="80"/>
  <c r="BA15" i="80"/>
  <c r="AY15" i="80"/>
  <c r="AX15" i="80"/>
  <c r="AV15" i="80"/>
  <c r="AU15" i="80"/>
  <c r="AS15" i="80"/>
  <c r="S15" i="80"/>
  <c r="Q15" i="80"/>
  <c r="P15" i="80"/>
  <c r="N15" i="80"/>
  <c r="M15" i="80"/>
  <c r="K15" i="80"/>
  <c r="J15" i="80"/>
  <c r="H15" i="80"/>
  <c r="G15" i="80"/>
  <c r="E15" i="80"/>
  <c r="AJ15" i="80" s="1"/>
  <c r="BG14" i="80"/>
  <c r="BE14" i="80"/>
  <c r="BD14" i="80"/>
  <c r="BB14" i="80"/>
  <c r="BA14" i="80"/>
  <c r="AY14" i="80"/>
  <c r="AX14" i="80"/>
  <c r="AV14" i="80"/>
  <c r="AU14" i="80"/>
  <c r="AS14" i="80"/>
  <c r="S14" i="80"/>
  <c r="Q14" i="80"/>
  <c r="P14" i="80"/>
  <c r="N14" i="80"/>
  <c r="M14" i="80"/>
  <c r="K14" i="80"/>
  <c r="J14" i="80"/>
  <c r="H14" i="80"/>
  <c r="G14" i="80"/>
  <c r="E14" i="80"/>
  <c r="AJ14" i="80" s="1"/>
  <c r="BD13" i="80"/>
  <c r="BB13" i="80"/>
  <c r="BA13" i="80"/>
  <c r="AY13" i="80"/>
  <c r="AX13" i="80"/>
  <c r="AV13" i="80"/>
  <c r="AU13" i="80"/>
  <c r="AS13" i="80"/>
  <c r="BX13" i="80" s="1"/>
  <c r="P13" i="80"/>
  <c r="N13" i="80"/>
  <c r="M13" i="80"/>
  <c r="K13" i="80"/>
  <c r="J13" i="80"/>
  <c r="H13" i="80"/>
  <c r="G13" i="80"/>
  <c r="AL13" i="80" s="1"/>
  <c r="E13" i="80"/>
  <c r="BD12" i="80"/>
  <c r="BB12" i="80"/>
  <c r="BA12" i="80"/>
  <c r="AY12" i="80"/>
  <c r="AX12" i="80"/>
  <c r="AV12" i="80"/>
  <c r="AU12" i="80"/>
  <c r="BZ12" i="80" s="1"/>
  <c r="AS12" i="80"/>
  <c r="P12" i="80"/>
  <c r="N12" i="80"/>
  <c r="M12" i="80"/>
  <c r="K12" i="80"/>
  <c r="J12" i="80"/>
  <c r="H12" i="80"/>
  <c r="G12" i="80"/>
  <c r="AL12" i="80" s="1"/>
  <c r="E12" i="80"/>
  <c r="BA11" i="80"/>
  <c r="AY11" i="80"/>
  <c r="AX11" i="80"/>
  <c r="AV11" i="80"/>
  <c r="AU11" i="80"/>
  <c r="BZ11" i="80" s="1"/>
  <c r="AS11" i="80"/>
  <c r="BX11" i="80" s="1"/>
  <c r="M11" i="80"/>
  <c r="K11" i="80"/>
  <c r="J11" i="80"/>
  <c r="H11" i="80"/>
  <c r="G11" i="80"/>
  <c r="E11" i="80"/>
  <c r="BA10" i="80"/>
  <c r="AY10" i="80"/>
  <c r="AX10" i="80"/>
  <c r="AV10" i="80"/>
  <c r="AU10" i="80"/>
  <c r="AS10" i="80"/>
  <c r="M10" i="80"/>
  <c r="K10" i="80"/>
  <c r="J10" i="80"/>
  <c r="H10" i="80"/>
  <c r="G10" i="80"/>
  <c r="E10" i="80"/>
  <c r="AX9" i="80"/>
  <c r="AV9" i="80"/>
  <c r="AU9" i="80"/>
  <c r="AS9" i="80"/>
  <c r="J9" i="80"/>
  <c r="H9" i="80"/>
  <c r="G9" i="80"/>
  <c r="E9" i="80"/>
  <c r="AJ9" i="80" s="1"/>
  <c r="AX8" i="80"/>
  <c r="AV8" i="80"/>
  <c r="AU8" i="80"/>
  <c r="AS8" i="80"/>
  <c r="BX8" i="80" s="1"/>
  <c r="J8" i="80"/>
  <c r="H8" i="80"/>
  <c r="G8" i="80"/>
  <c r="E8" i="80"/>
  <c r="BZ7" i="80"/>
  <c r="AU7" i="80"/>
  <c r="AS7" i="80"/>
  <c r="BX7" i="80" s="1"/>
  <c r="G7" i="80"/>
  <c r="AL7" i="80" s="1"/>
  <c r="E7" i="80"/>
  <c r="AJ7" i="80" s="1"/>
  <c r="AU6" i="80"/>
  <c r="BZ6" i="80" s="1"/>
  <c r="AS6" i="80"/>
  <c r="BX6" i="80" s="1"/>
  <c r="G6" i="80"/>
  <c r="AL6" i="80" s="1"/>
  <c r="E6" i="80"/>
  <c r="AJ6" i="80" s="1"/>
  <c r="BZ5" i="80"/>
  <c r="BX5" i="80"/>
  <c r="AL5" i="80"/>
  <c r="AJ5" i="80"/>
  <c r="BZ4" i="80"/>
  <c r="BX4" i="80"/>
  <c r="AL4" i="80"/>
  <c r="AJ4" i="80"/>
  <c r="BT2" i="80"/>
  <c r="AP22" i="80" s="1"/>
  <c r="BQ2" i="80"/>
  <c r="AP20" i="80" s="1"/>
  <c r="BN2" i="80"/>
  <c r="AP18" i="80" s="1"/>
  <c r="BK2" i="80"/>
  <c r="AP16" i="80" s="1"/>
  <c r="BH2" i="80"/>
  <c r="AP14" i="80" s="1"/>
  <c r="BE2" i="80"/>
  <c r="AP12" i="80" s="1"/>
  <c r="BB2" i="80"/>
  <c r="AP10" i="80" s="1"/>
  <c r="AY2" i="80"/>
  <c r="AP8" i="80" s="1"/>
  <c r="AV2" i="80"/>
  <c r="AP6" i="80" s="1"/>
  <c r="AS2" i="80"/>
  <c r="AP4" i="80" s="1"/>
  <c r="AF2" i="80"/>
  <c r="B22" i="80" s="1"/>
  <c r="AC2" i="80"/>
  <c r="B20" i="80" s="1"/>
  <c r="Z2" i="80"/>
  <c r="B18" i="80" s="1"/>
  <c r="W2" i="80"/>
  <c r="B16" i="80" s="1"/>
  <c r="T2" i="80"/>
  <c r="B14" i="80" s="1"/>
  <c r="Q2" i="80"/>
  <c r="B12" i="80" s="1"/>
  <c r="N2" i="80"/>
  <c r="B10" i="80" s="1"/>
  <c r="K2" i="80"/>
  <c r="B8" i="80" s="1"/>
  <c r="H2" i="80"/>
  <c r="B6" i="80" s="1"/>
  <c r="E2" i="80"/>
  <c r="B4" i="80" s="1"/>
  <c r="AL9" i="80" l="1"/>
  <c r="AL11" i="80"/>
  <c r="BZ14" i="80"/>
  <c r="BZ15" i="80"/>
  <c r="BZ19" i="80"/>
  <c r="AL23" i="80"/>
  <c r="R38" i="80"/>
  <c r="BF37" i="80"/>
  <c r="AJ13" i="80"/>
  <c r="AL15" i="80"/>
  <c r="AL19" i="80"/>
  <c r="BX23" i="80"/>
  <c r="BZ22" i="80"/>
  <c r="BZ8" i="80"/>
  <c r="BX9" i="80"/>
  <c r="AJ11" i="80"/>
  <c r="BX14" i="80"/>
  <c r="CB14" i="80" s="1"/>
  <c r="BX15" i="80"/>
  <c r="BX19" i="80"/>
  <c r="AL21" i="80"/>
  <c r="BZ21" i="80"/>
  <c r="BZ23" i="80"/>
  <c r="AJ22" i="80"/>
  <c r="BX18" i="80"/>
  <c r="AJ18" i="80"/>
  <c r="BX12" i="80"/>
  <c r="AL16" i="80"/>
  <c r="AL14" i="80"/>
  <c r="AN14" i="80" s="1"/>
  <c r="BX10" i="80"/>
  <c r="AJ10" i="80"/>
  <c r="AL10" i="80"/>
  <c r="BZ10" i="80"/>
  <c r="AL22" i="80"/>
  <c r="BZ18" i="80"/>
  <c r="BX20" i="80"/>
  <c r="BX22" i="80"/>
  <c r="BX16" i="80"/>
  <c r="AJ20" i="80"/>
  <c r="AJ8" i="80"/>
  <c r="BZ9" i="80"/>
  <c r="BZ16" i="80"/>
  <c r="AJ17" i="80"/>
  <c r="AL20" i="80"/>
  <c r="F25" i="80"/>
  <c r="BF38" i="80"/>
  <c r="AL8" i="80"/>
  <c r="AJ12" i="80"/>
  <c r="AN12" i="80" s="1"/>
  <c r="BZ13" i="80"/>
  <c r="BZ20" i="80"/>
  <c r="AJ21" i="80"/>
  <c r="AV25" i="80"/>
  <c r="AV26" i="80"/>
  <c r="AQ25" i="80"/>
  <c r="F26" i="80"/>
  <c r="R37" i="80"/>
  <c r="C25" i="80"/>
  <c r="E25" i="80" s="1"/>
  <c r="AJ24" i="80" l="1"/>
  <c r="CB10" i="80"/>
  <c r="BX24" i="80"/>
  <c r="BZ24" i="80" s="1"/>
  <c r="CB20" i="80"/>
  <c r="AN22" i="80"/>
  <c r="AN20" i="80"/>
  <c r="R42" i="80"/>
  <c r="R41" i="80"/>
  <c r="BF39" i="80"/>
  <c r="BF40" i="80"/>
  <c r="AS25" i="80"/>
  <c r="AX25" i="80"/>
  <c r="G25" i="80"/>
  <c r="H25" i="80"/>
  <c r="R40" i="80"/>
  <c r="R39" i="80"/>
  <c r="H26" i="80"/>
  <c r="AX26" i="80"/>
  <c r="CF22" i="77"/>
  <c r="CH22" i="77" s="1"/>
  <c r="CJ22" i="77" s="1"/>
  <c r="CE22" i="77"/>
  <c r="DD19" i="77"/>
  <c r="DB19" i="77"/>
  <c r="DA19" i="77"/>
  <c r="CY19" i="77"/>
  <c r="CX19" i="77"/>
  <c r="CV19" i="77"/>
  <c r="CU19" i="77"/>
  <c r="CS19" i="77"/>
  <c r="CR19" i="77"/>
  <c r="CP19" i="77"/>
  <c r="CO19" i="77"/>
  <c r="CM19" i="77"/>
  <c r="CL19" i="77"/>
  <c r="CJ19" i="77"/>
  <c r="DD18" i="77"/>
  <c r="DB18" i="77"/>
  <c r="DA18" i="77"/>
  <c r="CY18" i="77"/>
  <c r="CX18" i="77"/>
  <c r="CV18" i="77"/>
  <c r="CU18" i="77"/>
  <c r="CS18" i="77"/>
  <c r="CR18" i="77"/>
  <c r="CP18" i="77"/>
  <c r="CO18" i="77"/>
  <c r="CM18" i="77"/>
  <c r="CL18" i="77"/>
  <c r="CJ18" i="77"/>
  <c r="DA17" i="77"/>
  <c r="CY17" i="77"/>
  <c r="CX17" i="77"/>
  <c r="CV17" i="77"/>
  <c r="CU17" i="77"/>
  <c r="CS17" i="77"/>
  <c r="CR17" i="77"/>
  <c r="CP17" i="77"/>
  <c r="CO17" i="77"/>
  <c r="CM17" i="77"/>
  <c r="CL17" i="77"/>
  <c r="CJ17" i="77"/>
  <c r="DA16" i="77"/>
  <c r="CY16" i="77"/>
  <c r="CX16" i="77"/>
  <c r="CV16" i="77"/>
  <c r="CU16" i="77"/>
  <c r="CS16" i="77"/>
  <c r="CR16" i="77"/>
  <c r="CP16" i="77"/>
  <c r="CO16" i="77"/>
  <c r="CM16" i="77"/>
  <c r="CL16" i="77"/>
  <c r="CJ16" i="77"/>
  <c r="CX15" i="77"/>
  <c r="CV15" i="77"/>
  <c r="CU15" i="77"/>
  <c r="CS15" i="77"/>
  <c r="CR15" i="77"/>
  <c r="CP15" i="77"/>
  <c r="CO15" i="77"/>
  <c r="CM15" i="77"/>
  <c r="CL15" i="77"/>
  <c r="CJ15" i="77"/>
  <c r="CX14" i="77"/>
  <c r="CV14" i="77"/>
  <c r="CU14" i="77"/>
  <c r="CS14" i="77"/>
  <c r="CR14" i="77"/>
  <c r="CP14" i="77"/>
  <c r="CO14" i="77"/>
  <c r="CM14" i="77"/>
  <c r="CL14" i="77"/>
  <c r="CJ14" i="77"/>
  <c r="CU13" i="77"/>
  <c r="CS13" i="77"/>
  <c r="CR13" i="77"/>
  <c r="CP13" i="77"/>
  <c r="CO13" i="77"/>
  <c r="CM13" i="77"/>
  <c r="CL13" i="77"/>
  <c r="DK13" i="77" s="1"/>
  <c r="CJ13" i="77"/>
  <c r="CU12" i="77"/>
  <c r="CS12" i="77"/>
  <c r="CR12" i="77"/>
  <c r="CP12" i="77"/>
  <c r="CO12" i="77"/>
  <c r="CM12" i="77"/>
  <c r="CL12" i="77"/>
  <c r="DK12" i="77" s="1"/>
  <c r="CJ12" i="77"/>
  <c r="CR11" i="77"/>
  <c r="CP11" i="77"/>
  <c r="CO11" i="77"/>
  <c r="CM11" i="77"/>
  <c r="CL11" i="77"/>
  <c r="CJ11" i="77"/>
  <c r="CR10" i="77"/>
  <c r="CP10" i="77"/>
  <c r="CO10" i="77"/>
  <c r="CM10" i="77"/>
  <c r="CL10" i="77"/>
  <c r="CJ10" i="77"/>
  <c r="CO9" i="77"/>
  <c r="CM9" i="77"/>
  <c r="CL9" i="77"/>
  <c r="DK9" i="77" s="1"/>
  <c r="CJ9" i="77"/>
  <c r="CO8" i="77"/>
  <c r="CM8" i="77"/>
  <c r="CL8" i="77"/>
  <c r="DK8" i="77" s="1"/>
  <c r="CJ8" i="77"/>
  <c r="CL7" i="77"/>
  <c r="DK7" i="77" s="1"/>
  <c r="CJ7" i="77"/>
  <c r="DI7" i="77" s="1"/>
  <c r="CL6" i="77"/>
  <c r="DK6" i="77" s="1"/>
  <c r="CJ6" i="77"/>
  <c r="DI6" i="77" s="1"/>
  <c r="DK5" i="77"/>
  <c r="DI5" i="77"/>
  <c r="DK4" i="77"/>
  <c r="DI4" i="77"/>
  <c r="DE2" i="77"/>
  <c r="CG18" i="77" s="1"/>
  <c r="DB2" i="77"/>
  <c r="CG16" i="77" s="1"/>
  <c r="CY2" i="77"/>
  <c r="CG14" i="77" s="1"/>
  <c r="CV2" i="77"/>
  <c r="CG12" i="77" s="1"/>
  <c r="CS2" i="77"/>
  <c r="CG10" i="77" s="1"/>
  <c r="CP2" i="77"/>
  <c r="CG8" i="77" s="1"/>
  <c r="CM2" i="77"/>
  <c r="CG6" i="77" s="1"/>
  <c r="CJ2" i="77"/>
  <c r="CG4" i="77" s="1"/>
  <c r="I37" i="78"/>
  <c r="I38" i="78"/>
  <c r="I39" i="78"/>
  <c r="BS23" i="78"/>
  <c r="BQ23" i="78"/>
  <c r="BP23" i="78"/>
  <c r="BN23" i="78"/>
  <c r="BM23" i="78"/>
  <c r="BK23" i="78"/>
  <c r="BJ23" i="78"/>
  <c r="BH23" i="78"/>
  <c r="BG23" i="78"/>
  <c r="BE23" i="78"/>
  <c r="BD23" i="78"/>
  <c r="BB23" i="78"/>
  <c r="BA23" i="78"/>
  <c r="AY23" i="78"/>
  <c r="AX23" i="78"/>
  <c r="AV23" i="78"/>
  <c r="AU23" i="78"/>
  <c r="BZ23" i="78" s="1"/>
  <c r="AS23" i="78"/>
  <c r="BS22" i="78"/>
  <c r="BQ22" i="78"/>
  <c r="BP22" i="78"/>
  <c r="BN22" i="78"/>
  <c r="BM22" i="78"/>
  <c r="BK22" i="78"/>
  <c r="BJ22" i="78"/>
  <c r="BH22" i="78"/>
  <c r="BG22" i="78"/>
  <c r="BE22" i="78"/>
  <c r="BD22" i="78"/>
  <c r="BB22" i="78"/>
  <c r="BA22" i="78"/>
  <c r="AY22" i="78"/>
  <c r="AX22" i="78"/>
  <c r="AV22" i="78"/>
  <c r="AU22" i="78"/>
  <c r="AS22" i="78"/>
  <c r="BP21" i="78"/>
  <c r="BN21" i="78"/>
  <c r="BM21" i="78"/>
  <c r="BK21" i="78"/>
  <c r="BJ21" i="78"/>
  <c r="BH21" i="78"/>
  <c r="BG21" i="78"/>
  <c r="BE21" i="78"/>
  <c r="BD21" i="78"/>
  <c r="BB21" i="78"/>
  <c r="BA21" i="78"/>
  <c r="AY21" i="78"/>
  <c r="AX21" i="78"/>
  <c r="AV21" i="78"/>
  <c r="AU21" i="78"/>
  <c r="AS21" i="78"/>
  <c r="BX21" i="78" s="1"/>
  <c r="BP20" i="78"/>
  <c r="BN20" i="78"/>
  <c r="BM20" i="78"/>
  <c r="BK20" i="78"/>
  <c r="BJ20" i="78"/>
  <c r="BH20" i="78"/>
  <c r="BG20" i="78"/>
  <c r="BE20" i="78"/>
  <c r="BD20" i="78"/>
  <c r="BB20" i="78"/>
  <c r="BA20" i="78"/>
  <c r="AY20" i="78"/>
  <c r="AX20" i="78"/>
  <c r="AV20" i="78"/>
  <c r="AU20" i="78"/>
  <c r="AS20" i="78"/>
  <c r="BM19" i="78"/>
  <c r="BK19" i="78"/>
  <c r="BJ19" i="78"/>
  <c r="BH19" i="78"/>
  <c r="BG19" i="78"/>
  <c r="BE19" i="78"/>
  <c r="BD19" i="78"/>
  <c r="BB19" i="78"/>
  <c r="BA19" i="78"/>
  <c r="AY19" i="78"/>
  <c r="AX19" i="78"/>
  <c r="AV19" i="78"/>
  <c r="AU19" i="78"/>
  <c r="AS19" i="78"/>
  <c r="BM18" i="78"/>
  <c r="BK18" i="78"/>
  <c r="BJ18" i="78"/>
  <c r="BH18" i="78"/>
  <c r="BG18" i="78"/>
  <c r="BE18" i="78"/>
  <c r="BD18" i="78"/>
  <c r="BB18" i="78"/>
  <c r="BA18" i="78"/>
  <c r="AY18" i="78"/>
  <c r="AX18" i="78"/>
  <c r="AV18" i="78"/>
  <c r="AU18" i="78"/>
  <c r="AS18" i="78"/>
  <c r="BJ17" i="78"/>
  <c r="BH17" i="78"/>
  <c r="BG17" i="78"/>
  <c r="BE17" i="78"/>
  <c r="BD17" i="78"/>
  <c r="BB17" i="78"/>
  <c r="BA17" i="78"/>
  <c r="AY17" i="78"/>
  <c r="AX17" i="78"/>
  <c r="AV17" i="78"/>
  <c r="AU17" i="78"/>
  <c r="AS17" i="78"/>
  <c r="BJ16" i="78"/>
  <c r="BH16" i="78"/>
  <c r="BG16" i="78"/>
  <c r="BE16" i="78"/>
  <c r="BD16" i="78"/>
  <c r="BB16" i="78"/>
  <c r="BA16" i="78"/>
  <c r="AY16" i="78"/>
  <c r="AX16" i="78"/>
  <c r="AV16" i="78"/>
  <c r="AU16" i="78"/>
  <c r="AS16" i="78"/>
  <c r="BG15" i="78"/>
  <c r="BE15" i="78"/>
  <c r="BD15" i="78"/>
  <c r="BB15" i="78"/>
  <c r="BA15" i="78"/>
  <c r="AY15" i="78"/>
  <c r="AX15" i="78"/>
  <c r="AV15" i="78"/>
  <c r="AU15" i="78"/>
  <c r="BZ15" i="78" s="1"/>
  <c r="AS15" i="78"/>
  <c r="BG14" i="78"/>
  <c r="BE14" i="78"/>
  <c r="BD14" i="78"/>
  <c r="BB14" i="78"/>
  <c r="BA14" i="78"/>
  <c r="AY14" i="78"/>
  <c r="AX14" i="78"/>
  <c r="AV14" i="78"/>
  <c r="AU14" i="78"/>
  <c r="AS14" i="78"/>
  <c r="BD13" i="78"/>
  <c r="BB13" i="78"/>
  <c r="BA13" i="78"/>
  <c r="AY13" i="78"/>
  <c r="AX13" i="78"/>
  <c r="AV13" i="78"/>
  <c r="AU13" i="78"/>
  <c r="AS13" i="78"/>
  <c r="BX13" i="78" s="1"/>
  <c r="BD12" i="78"/>
  <c r="BB12" i="78"/>
  <c r="BA12" i="78"/>
  <c r="AY12" i="78"/>
  <c r="AX12" i="78"/>
  <c r="AV12" i="78"/>
  <c r="AU12" i="78"/>
  <c r="AS12" i="78"/>
  <c r="BA11" i="78"/>
  <c r="AY11" i="78"/>
  <c r="AX11" i="78"/>
  <c r="AV11" i="78"/>
  <c r="AU11" i="78"/>
  <c r="AS11" i="78"/>
  <c r="BA10" i="78"/>
  <c r="AY10" i="78"/>
  <c r="AX10" i="78"/>
  <c r="AV10" i="78"/>
  <c r="AU10" i="78"/>
  <c r="AS10" i="78"/>
  <c r="AX9" i="78"/>
  <c r="AV9" i="78"/>
  <c r="AU9" i="78"/>
  <c r="AS9" i="78"/>
  <c r="BX9" i="78" s="1"/>
  <c r="AX8" i="78"/>
  <c r="AV8" i="78"/>
  <c r="AU8" i="78"/>
  <c r="AS8" i="78"/>
  <c r="AU7" i="78"/>
  <c r="BZ7" i="78" s="1"/>
  <c r="AS7" i="78"/>
  <c r="BX7" i="78" s="1"/>
  <c r="AU6" i="78"/>
  <c r="BZ6" i="78" s="1"/>
  <c r="AS6" i="78"/>
  <c r="BX6" i="78" s="1"/>
  <c r="BZ5" i="78"/>
  <c r="BX5" i="78"/>
  <c r="BZ4" i="78"/>
  <c r="BX4" i="78"/>
  <c r="BT2" i="78"/>
  <c r="AP22" i="78" s="1"/>
  <c r="BQ2" i="78"/>
  <c r="AP20" i="78" s="1"/>
  <c r="BN2" i="78"/>
  <c r="AP18" i="78" s="1"/>
  <c r="BK2" i="78"/>
  <c r="AP16" i="78" s="1"/>
  <c r="BH2" i="78"/>
  <c r="AP14" i="78" s="1"/>
  <c r="BE2" i="78"/>
  <c r="AP12" i="78" s="1"/>
  <c r="BB2" i="78"/>
  <c r="AP10" i="78" s="1"/>
  <c r="AY2" i="78"/>
  <c r="AP8" i="78" s="1"/>
  <c r="AV2" i="78"/>
  <c r="AP6" i="78" s="1"/>
  <c r="AS2" i="78"/>
  <c r="AP4" i="78" s="1"/>
  <c r="BC59" i="78"/>
  <c r="AW59" i="78"/>
  <c r="AP59" i="78"/>
  <c r="BX58" i="78"/>
  <c r="BR58" i="78"/>
  <c r="BK58" i="78"/>
  <c r="AW58" i="78"/>
  <c r="AP58" i="78"/>
  <c r="BR57" i="78"/>
  <c r="BK57" i="78"/>
  <c r="BC57" i="78"/>
  <c r="AW57" i="78"/>
  <c r="AP57" i="78"/>
  <c r="BX56" i="78"/>
  <c r="BR56" i="78"/>
  <c r="BK56" i="78"/>
  <c r="AW56" i="78"/>
  <c r="AP56" i="78"/>
  <c r="BR55" i="78"/>
  <c r="BK55" i="78"/>
  <c r="BC55" i="78"/>
  <c r="AW55" i="78"/>
  <c r="AP55" i="78"/>
  <c r="BX54" i="78"/>
  <c r="BR54" i="78"/>
  <c r="BK54" i="78"/>
  <c r="AW54" i="78"/>
  <c r="AP54" i="78"/>
  <c r="BR53" i="78"/>
  <c r="BK53" i="78"/>
  <c r="BC53" i="78"/>
  <c r="AW53" i="78"/>
  <c r="AP53" i="78"/>
  <c r="BX52" i="78"/>
  <c r="BR52" i="78"/>
  <c r="BK52" i="78"/>
  <c r="AW52" i="78"/>
  <c r="AP52" i="78"/>
  <c r="BR51" i="78"/>
  <c r="BK51" i="78"/>
  <c r="BC51" i="78"/>
  <c r="AW51" i="78"/>
  <c r="AP51" i="78"/>
  <c r="BX50" i="78"/>
  <c r="BR50" i="78"/>
  <c r="BK50" i="78"/>
  <c r="AW50" i="78"/>
  <c r="AP50" i="78"/>
  <c r="BR49" i="78"/>
  <c r="BK49" i="78"/>
  <c r="BC49" i="78"/>
  <c r="AW49" i="78"/>
  <c r="AP49" i="78"/>
  <c r="BX48" i="78"/>
  <c r="BR48" i="78"/>
  <c r="BK48" i="78"/>
  <c r="AW48" i="78"/>
  <c r="AP48" i="78"/>
  <c r="BR47" i="78"/>
  <c r="BK47" i="78"/>
  <c r="BC47" i="78"/>
  <c r="AW47" i="78"/>
  <c r="AP47" i="78"/>
  <c r="BX46" i="78"/>
  <c r="BR46" i="78"/>
  <c r="BK46" i="78"/>
  <c r="AW46" i="78"/>
  <c r="AP46" i="78"/>
  <c r="BR45" i="78"/>
  <c r="BK45" i="78"/>
  <c r="BC45" i="78"/>
  <c r="AW45" i="78"/>
  <c r="AP45" i="78"/>
  <c r="BX44" i="78"/>
  <c r="BR44" i="78"/>
  <c r="BK44" i="78"/>
  <c r="AW44" i="78"/>
  <c r="AP44" i="78"/>
  <c r="BR43" i="78"/>
  <c r="BK43" i="78"/>
  <c r="BC43" i="78"/>
  <c r="AW43" i="78"/>
  <c r="AP43" i="78"/>
  <c r="BX42" i="78"/>
  <c r="BR42" i="78"/>
  <c r="BK42" i="78"/>
  <c r="AW42" i="78"/>
  <c r="AP42" i="78"/>
  <c r="BR41" i="78"/>
  <c r="BK41" i="78"/>
  <c r="BC41" i="78"/>
  <c r="AW41" i="78"/>
  <c r="AP41" i="78"/>
  <c r="BX40" i="78"/>
  <c r="BR40" i="78"/>
  <c r="BK40" i="78"/>
  <c r="AW40" i="78"/>
  <c r="AP40" i="78"/>
  <c r="BR39" i="78"/>
  <c r="BK39" i="78"/>
  <c r="BC39" i="78"/>
  <c r="AW39" i="78"/>
  <c r="AP39" i="78"/>
  <c r="BX38" i="78"/>
  <c r="BR38" i="78"/>
  <c r="BK38" i="78"/>
  <c r="AW38" i="78"/>
  <c r="AP38" i="78"/>
  <c r="BR37" i="78"/>
  <c r="BK37" i="78"/>
  <c r="BC37" i="78"/>
  <c r="AW37" i="78"/>
  <c r="AP37" i="78"/>
  <c r="AP26" i="78"/>
  <c r="AR26" i="78" s="1"/>
  <c r="AP25" i="78"/>
  <c r="AO25" i="78"/>
  <c r="O59" i="78"/>
  <c r="I59" i="78"/>
  <c r="B59" i="78"/>
  <c r="AJ58" i="78"/>
  <c r="AD58" i="78"/>
  <c r="W58" i="78"/>
  <c r="I58" i="78"/>
  <c r="B58" i="78"/>
  <c r="AD57" i="78"/>
  <c r="W57" i="78"/>
  <c r="O57" i="78"/>
  <c r="I57" i="78"/>
  <c r="B57" i="78"/>
  <c r="AJ56" i="78"/>
  <c r="AD56" i="78"/>
  <c r="W56" i="78"/>
  <c r="I56" i="78"/>
  <c r="B56" i="78"/>
  <c r="AD55" i="78"/>
  <c r="W55" i="78"/>
  <c r="O55" i="78"/>
  <c r="I55" i="78"/>
  <c r="B55" i="78"/>
  <c r="AJ54" i="78"/>
  <c r="AD54" i="78"/>
  <c r="W54" i="78"/>
  <c r="I54" i="78"/>
  <c r="B54" i="78"/>
  <c r="AD53" i="78"/>
  <c r="W53" i="78"/>
  <c r="O53" i="78"/>
  <c r="I53" i="78"/>
  <c r="B53" i="78"/>
  <c r="AJ52" i="78"/>
  <c r="AD52" i="78"/>
  <c r="W52" i="78"/>
  <c r="I52" i="78"/>
  <c r="B52" i="78"/>
  <c r="AD51" i="78"/>
  <c r="W51" i="78"/>
  <c r="O51" i="78"/>
  <c r="I51" i="78"/>
  <c r="B51" i="78"/>
  <c r="AJ50" i="78"/>
  <c r="AD50" i="78"/>
  <c r="W50" i="78"/>
  <c r="I50" i="78"/>
  <c r="B50" i="78"/>
  <c r="AD49" i="78"/>
  <c r="W49" i="78"/>
  <c r="O49" i="78"/>
  <c r="I49" i="78"/>
  <c r="B49" i="78"/>
  <c r="AJ48" i="78"/>
  <c r="AD48" i="78"/>
  <c r="W48" i="78"/>
  <c r="I48" i="78"/>
  <c r="B48" i="78"/>
  <c r="AD47" i="78"/>
  <c r="W47" i="78"/>
  <c r="O47" i="78"/>
  <c r="I47" i="78"/>
  <c r="B47" i="78"/>
  <c r="AJ46" i="78"/>
  <c r="AD46" i="78"/>
  <c r="W46" i="78"/>
  <c r="I46" i="78"/>
  <c r="B46" i="78"/>
  <c r="AD45" i="78"/>
  <c r="W45" i="78"/>
  <c r="O45" i="78"/>
  <c r="I45" i="78"/>
  <c r="B45" i="78"/>
  <c r="AJ44" i="78"/>
  <c r="AD44" i="78"/>
  <c r="W44" i="78"/>
  <c r="I44" i="78"/>
  <c r="B44" i="78"/>
  <c r="AD43" i="78"/>
  <c r="W43" i="78"/>
  <c r="O43" i="78"/>
  <c r="I43" i="78"/>
  <c r="B43" i="78"/>
  <c r="AJ42" i="78"/>
  <c r="AD42" i="78"/>
  <c r="W42" i="78"/>
  <c r="I42" i="78"/>
  <c r="B42" i="78"/>
  <c r="AD41" i="78"/>
  <c r="W41" i="78"/>
  <c r="O41" i="78"/>
  <c r="I41" i="78"/>
  <c r="B41" i="78"/>
  <c r="AJ40" i="78"/>
  <c r="AD40" i="78"/>
  <c r="W40" i="78"/>
  <c r="I40" i="78"/>
  <c r="B40" i="78"/>
  <c r="AD39" i="78"/>
  <c r="W39" i="78"/>
  <c r="O39" i="78"/>
  <c r="B39" i="78"/>
  <c r="AJ38" i="78"/>
  <c r="AD38" i="78"/>
  <c r="W38" i="78"/>
  <c r="B38" i="78"/>
  <c r="AD37" i="78"/>
  <c r="W37" i="78"/>
  <c r="O37" i="78"/>
  <c r="B37" i="78"/>
  <c r="B26" i="78"/>
  <c r="D26" i="78" s="1"/>
  <c r="B25" i="78"/>
  <c r="A25" i="78"/>
  <c r="AE23" i="78"/>
  <c r="AC23" i="78"/>
  <c r="AB23" i="78"/>
  <c r="Z23" i="78"/>
  <c r="Y23" i="78"/>
  <c r="W23" i="78"/>
  <c r="V23" i="78"/>
  <c r="T23" i="78"/>
  <c r="S23" i="78"/>
  <c r="Q23" i="78"/>
  <c r="P23" i="78"/>
  <c r="N23" i="78"/>
  <c r="M23" i="78"/>
  <c r="K23" i="78"/>
  <c r="J23" i="78"/>
  <c r="H23" i="78"/>
  <c r="G23" i="78"/>
  <c r="E23" i="78"/>
  <c r="AE22" i="78"/>
  <c r="AC22" i="78"/>
  <c r="AB22" i="78"/>
  <c r="Z22" i="78"/>
  <c r="Y22" i="78"/>
  <c r="W22" i="78"/>
  <c r="V22" i="78"/>
  <c r="T22" i="78"/>
  <c r="S22" i="78"/>
  <c r="Q22" i="78"/>
  <c r="P22" i="78"/>
  <c r="N22" i="78"/>
  <c r="M22" i="78"/>
  <c r="K22" i="78"/>
  <c r="J22" i="78"/>
  <c r="H22" i="78"/>
  <c r="G22" i="78"/>
  <c r="E22" i="78"/>
  <c r="AB21" i="78"/>
  <c r="Z21" i="78"/>
  <c r="Y21" i="78"/>
  <c r="W21" i="78"/>
  <c r="V21" i="78"/>
  <c r="T21" i="78"/>
  <c r="S21" i="78"/>
  <c r="Q21" i="78"/>
  <c r="P21" i="78"/>
  <c r="N21" i="78"/>
  <c r="M21" i="78"/>
  <c r="K21" i="78"/>
  <c r="J21" i="78"/>
  <c r="H21" i="78"/>
  <c r="G21" i="78"/>
  <c r="E21" i="78"/>
  <c r="AB20" i="78"/>
  <c r="Z20" i="78"/>
  <c r="Y20" i="78"/>
  <c r="W20" i="78"/>
  <c r="V20" i="78"/>
  <c r="T20" i="78"/>
  <c r="S20" i="78"/>
  <c r="Q20" i="78"/>
  <c r="P20" i="78"/>
  <c r="N20" i="78"/>
  <c r="M20" i="78"/>
  <c r="K20" i="78"/>
  <c r="J20" i="78"/>
  <c r="H20" i="78"/>
  <c r="G20" i="78"/>
  <c r="E20" i="78"/>
  <c r="Y19" i="78"/>
  <c r="W19" i="78"/>
  <c r="V19" i="78"/>
  <c r="T19" i="78"/>
  <c r="S19" i="78"/>
  <c r="Q19" i="78"/>
  <c r="P19" i="78"/>
  <c r="N19" i="78"/>
  <c r="M19" i="78"/>
  <c r="K19" i="78"/>
  <c r="J19" i="78"/>
  <c r="H19" i="78"/>
  <c r="G19" i="78"/>
  <c r="E19" i="78"/>
  <c r="Y18" i="78"/>
  <c r="W18" i="78"/>
  <c r="V18" i="78"/>
  <c r="T18" i="78"/>
  <c r="S18" i="78"/>
  <c r="Q18" i="78"/>
  <c r="P18" i="78"/>
  <c r="N18" i="78"/>
  <c r="M18" i="78"/>
  <c r="K18" i="78"/>
  <c r="J18" i="78"/>
  <c r="H18" i="78"/>
  <c r="G18" i="78"/>
  <c r="E18" i="78"/>
  <c r="V17" i="78"/>
  <c r="T17" i="78"/>
  <c r="S17" i="78"/>
  <c r="Q17" i="78"/>
  <c r="P17" i="78"/>
  <c r="N17" i="78"/>
  <c r="M17" i="78"/>
  <c r="K17" i="78"/>
  <c r="J17" i="78"/>
  <c r="H17" i="78"/>
  <c r="G17" i="78"/>
  <c r="E17" i="78"/>
  <c r="V16" i="78"/>
  <c r="T16" i="78"/>
  <c r="S16" i="78"/>
  <c r="Q16" i="78"/>
  <c r="P16" i="78"/>
  <c r="N16" i="78"/>
  <c r="M16" i="78"/>
  <c r="K16" i="78"/>
  <c r="J16" i="78"/>
  <c r="H16" i="78"/>
  <c r="G16" i="78"/>
  <c r="E16" i="78"/>
  <c r="S15" i="78"/>
  <c r="Q15" i="78"/>
  <c r="P15" i="78"/>
  <c r="N15" i="78"/>
  <c r="M15" i="78"/>
  <c r="K15" i="78"/>
  <c r="J15" i="78"/>
  <c r="H15" i="78"/>
  <c r="G15" i="78"/>
  <c r="E15" i="78"/>
  <c r="S14" i="78"/>
  <c r="Q14" i="78"/>
  <c r="P14" i="78"/>
  <c r="N14" i="78"/>
  <c r="M14" i="78"/>
  <c r="K14" i="78"/>
  <c r="J14" i="78"/>
  <c r="H14" i="78"/>
  <c r="G14" i="78"/>
  <c r="E14" i="78"/>
  <c r="P13" i="78"/>
  <c r="N13" i="78"/>
  <c r="M13" i="78"/>
  <c r="K13" i="78"/>
  <c r="J13" i="78"/>
  <c r="H13" i="78"/>
  <c r="G13" i="78"/>
  <c r="E13" i="78"/>
  <c r="P12" i="78"/>
  <c r="N12" i="78"/>
  <c r="M12" i="78"/>
  <c r="K12" i="78"/>
  <c r="J12" i="78"/>
  <c r="H12" i="78"/>
  <c r="G12" i="78"/>
  <c r="E12" i="78"/>
  <c r="M11" i="78"/>
  <c r="K11" i="78"/>
  <c r="J11" i="78"/>
  <c r="H11" i="78"/>
  <c r="G11" i="78"/>
  <c r="E11" i="78"/>
  <c r="M10" i="78"/>
  <c r="K10" i="78"/>
  <c r="J10" i="78"/>
  <c r="H10" i="78"/>
  <c r="G10" i="78"/>
  <c r="E10" i="78"/>
  <c r="J9" i="78"/>
  <c r="H9" i="78"/>
  <c r="G9" i="78"/>
  <c r="E9" i="78"/>
  <c r="J8" i="78"/>
  <c r="H8" i="78"/>
  <c r="G8" i="78"/>
  <c r="E8" i="78"/>
  <c r="G7" i="78"/>
  <c r="AL7" i="78" s="1"/>
  <c r="E7" i="78"/>
  <c r="AJ7" i="78" s="1"/>
  <c r="G6" i="78"/>
  <c r="AL6" i="78" s="1"/>
  <c r="E6" i="78"/>
  <c r="AJ6" i="78" s="1"/>
  <c r="AL5" i="78"/>
  <c r="AJ5" i="78"/>
  <c r="AL4" i="78"/>
  <c r="AJ4" i="78"/>
  <c r="AF2" i="78"/>
  <c r="B22" i="78" s="1"/>
  <c r="AC2" i="78"/>
  <c r="B20" i="78" s="1"/>
  <c r="Z2" i="78"/>
  <c r="B18" i="78" s="1"/>
  <c r="W2" i="78"/>
  <c r="B16" i="78" s="1"/>
  <c r="T2" i="78"/>
  <c r="B14" i="78" s="1"/>
  <c r="Q2" i="78"/>
  <c r="B12" i="78" s="1"/>
  <c r="N2" i="78"/>
  <c r="B10" i="78" s="1"/>
  <c r="K2" i="78"/>
  <c r="B8" i="78" s="1"/>
  <c r="H2" i="78"/>
  <c r="B6" i="78" s="1"/>
  <c r="E2" i="78"/>
  <c r="B4" i="78" s="1"/>
  <c r="AW2" i="77"/>
  <c r="AT4" i="77" s="1"/>
  <c r="AQ23" i="77"/>
  <c r="B23" i="77"/>
  <c r="AQ22" i="77"/>
  <c r="AS22" i="77" s="1"/>
  <c r="AP22" i="77"/>
  <c r="B22" i="77"/>
  <c r="A22" i="77"/>
  <c r="BT21" i="77"/>
  <c r="BR21" i="77"/>
  <c r="BQ21" i="77"/>
  <c r="BO21" i="77"/>
  <c r="BN21" i="77"/>
  <c r="BL21" i="77"/>
  <c r="BK21" i="77"/>
  <c r="BI21" i="77"/>
  <c r="BH21" i="77"/>
  <c r="BF21" i="77"/>
  <c r="BE21" i="77"/>
  <c r="BC21" i="77"/>
  <c r="BB21" i="77"/>
  <c r="AZ21" i="77"/>
  <c r="AY21" i="77"/>
  <c r="AW21" i="77"/>
  <c r="AE21" i="77"/>
  <c r="AC21" i="77"/>
  <c r="AB21" i="77"/>
  <c r="Z21" i="77"/>
  <c r="Y21" i="77"/>
  <c r="W21" i="77"/>
  <c r="V21" i="77"/>
  <c r="T21" i="77"/>
  <c r="S21" i="77"/>
  <c r="Q21" i="77"/>
  <c r="P21" i="77"/>
  <c r="N21" i="77"/>
  <c r="M21" i="77"/>
  <c r="K21" i="77"/>
  <c r="J21" i="77"/>
  <c r="H21" i="77"/>
  <c r="BT20" i="77"/>
  <c r="BR20" i="77"/>
  <c r="BQ20" i="77"/>
  <c r="BO20" i="77"/>
  <c r="BN20" i="77"/>
  <c r="BL20" i="77"/>
  <c r="BK20" i="77"/>
  <c r="BI20" i="77"/>
  <c r="BH20" i="77"/>
  <c r="BF20" i="77"/>
  <c r="BE20" i="77"/>
  <c r="BC20" i="77"/>
  <c r="BB20" i="77"/>
  <c r="AZ20" i="77"/>
  <c r="AY20" i="77"/>
  <c r="AW20" i="77"/>
  <c r="AE20" i="77"/>
  <c r="AC20" i="77"/>
  <c r="AB20" i="77"/>
  <c r="Z20" i="77"/>
  <c r="Y20" i="77"/>
  <c r="W20" i="77"/>
  <c r="V20" i="77"/>
  <c r="T20" i="77"/>
  <c r="S20" i="77"/>
  <c r="Q20" i="77"/>
  <c r="P20" i="77"/>
  <c r="N20" i="77"/>
  <c r="M20" i="77"/>
  <c r="K20" i="77"/>
  <c r="J20" i="77"/>
  <c r="H20" i="77"/>
  <c r="BQ19" i="77"/>
  <c r="BO19" i="77"/>
  <c r="BN19" i="77"/>
  <c r="BL19" i="77"/>
  <c r="BK19" i="77"/>
  <c r="BI19" i="77"/>
  <c r="BH19" i="77"/>
  <c r="BF19" i="77"/>
  <c r="BE19" i="77"/>
  <c r="BC19" i="77"/>
  <c r="BB19" i="77"/>
  <c r="AZ19" i="77"/>
  <c r="AY19" i="77"/>
  <c r="AW19" i="77"/>
  <c r="AB19" i="77"/>
  <c r="Z19" i="77"/>
  <c r="Y19" i="77"/>
  <c r="W19" i="77"/>
  <c r="V19" i="77"/>
  <c r="T19" i="77"/>
  <c r="S19" i="77"/>
  <c r="Q19" i="77"/>
  <c r="P19" i="77"/>
  <c r="N19" i="77"/>
  <c r="M19" i="77"/>
  <c r="K19" i="77"/>
  <c r="J19" i="77"/>
  <c r="H19" i="77"/>
  <c r="BQ18" i="77"/>
  <c r="BO18" i="77"/>
  <c r="BN18" i="77"/>
  <c r="BL18" i="77"/>
  <c r="BK18" i="77"/>
  <c r="BI18" i="77"/>
  <c r="BH18" i="77"/>
  <c r="BF18" i="77"/>
  <c r="BE18" i="77"/>
  <c r="BC18" i="77"/>
  <c r="BB18" i="77"/>
  <c r="AZ18" i="77"/>
  <c r="AY18" i="77"/>
  <c r="AW18" i="77"/>
  <c r="AB18" i="77"/>
  <c r="Z18" i="77"/>
  <c r="Y18" i="77"/>
  <c r="W18" i="77"/>
  <c r="V18" i="77"/>
  <c r="T18" i="77"/>
  <c r="S18" i="77"/>
  <c r="Q18" i="77"/>
  <c r="P18" i="77"/>
  <c r="N18" i="77"/>
  <c r="M18" i="77"/>
  <c r="K18" i="77"/>
  <c r="J18" i="77"/>
  <c r="H18" i="77"/>
  <c r="BN17" i="77"/>
  <c r="BL17" i="77"/>
  <c r="BK17" i="77"/>
  <c r="BI17" i="77"/>
  <c r="BH17" i="77"/>
  <c r="BF17" i="77"/>
  <c r="BE17" i="77"/>
  <c r="BC17" i="77"/>
  <c r="BB17" i="77"/>
  <c r="AZ17" i="77"/>
  <c r="AY17" i="77"/>
  <c r="AW17" i="77"/>
  <c r="Y17" i="77"/>
  <c r="W17" i="77"/>
  <c r="V17" i="77"/>
  <c r="T17" i="77"/>
  <c r="S17" i="77"/>
  <c r="Q17" i="77"/>
  <c r="P17" i="77"/>
  <c r="N17" i="77"/>
  <c r="M17" i="77"/>
  <c r="K17" i="77"/>
  <c r="J17" i="77"/>
  <c r="H17" i="77"/>
  <c r="BN16" i="77"/>
  <c r="BL16" i="77"/>
  <c r="BK16" i="77"/>
  <c r="BI16" i="77"/>
  <c r="BH16" i="77"/>
  <c r="BF16" i="77"/>
  <c r="BE16" i="77"/>
  <c r="BC16" i="77"/>
  <c r="BB16" i="77"/>
  <c r="AZ16" i="77"/>
  <c r="AY16" i="77"/>
  <c r="AW16" i="77"/>
  <c r="Y16" i="77"/>
  <c r="W16" i="77"/>
  <c r="V16" i="77"/>
  <c r="T16" i="77"/>
  <c r="S16" i="77"/>
  <c r="Q16" i="77"/>
  <c r="P16" i="77"/>
  <c r="N16" i="77"/>
  <c r="M16" i="77"/>
  <c r="K16" i="77"/>
  <c r="J16" i="77"/>
  <c r="H16" i="77"/>
  <c r="BK15" i="77"/>
  <c r="BI15" i="77"/>
  <c r="BH15" i="77"/>
  <c r="BF15" i="77"/>
  <c r="BE15" i="77"/>
  <c r="BC15" i="77"/>
  <c r="BB15" i="77"/>
  <c r="AZ15" i="77"/>
  <c r="AY15" i="77"/>
  <c r="AW15" i="77"/>
  <c r="V15" i="77"/>
  <c r="T15" i="77"/>
  <c r="S15" i="77"/>
  <c r="Q15" i="77"/>
  <c r="P15" i="77"/>
  <c r="N15" i="77"/>
  <c r="M15" i="77"/>
  <c r="K15" i="77"/>
  <c r="J15" i="77"/>
  <c r="H15" i="77"/>
  <c r="BK14" i="77"/>
  <c r="BI14" i="77"/>
  <c r="BH14" i="77"/>
  <c r="BF14" i="77"/>
  <c r="BE14" i="77"/>
  <c r="BC14" i="77"/>
  <c r="BB14" i="77"/>
  <c r="AZ14" i="77"/>
  <c r="AY14" i="77"/>
  <c r="AW14" i="77"/>
  <c r="V14" i="77"/>
  <c r="T14" i="77"/>
  <c r="S14" i="77"/>
  <c r="Q14" i="77"/>
  <c r="P14" i="77"/>
  <c r="N14" i="77"/>
  <c r="M14" i="77"/>
  <c r="K14" i="77"/>
  <c r="J14" i="77"/>
  <c r="H14" i="77"/>
  <c r="BH13" i="77"/>
  <c r="BF13" i="77"/>
  <c r="BE13" i="77"/>
  <c r="BC13" i="77"/>
  <c r="BB13" i="77"/>
  <c r="AZ13" i="77"/>
  <c r="AY13" i="77"/>
  <c r="AW13" i="77"/>
  <c r="S13" i="77"/>
  <c r="Q13" i="77"/>
  <c r="P13" i="77"/>
  <c r="N13" i="77"/>
  <c r="M13" i="77"/>
  <c r="K13" i="77"/>
  <c r="J13" i="77"/>
  <c r="H13" i="77"/>
  <c r="BH12" i="77"/>
  <c r="BF12" i="77"/>
  <c r="BE12" i="77"/>
  <c r="BC12" i="77"/>
  <c r="BB12" i="77"/>
  <c r="AZ12" i="77"/>
  <c r="AY12" i="77"/>
  <c r="AW12" i="77"/>
  <c r="S12" i="77"/>
  <c r="Q12" i="77"/>
  <c r="P12" i="77"/>
  <c r="N12" i="77"/>
  <c r="M12" i="77"/>
  <c r="K12" i="77"/>
  <c r="J12" i="77"/>
  <c r="H12" i="77"/>
  <c r="BE11" i="77"/>
  <c r="BC11" i="77"/>
  <c r="BB11" i="77"/>
  <c r="AZ11" i="77"/>
  <c r="AY11" i="77"/>
  <c r="AW11" i="77"/>
  <c r="P11" i="77"/>
  <c r="N11" i="77"/>
  <c r="M11" i="77"/>
  <c r="K11" i="77"/>
  <c r="J11" i="77"/>
  <c r="H11" i="77"/>
  <c r="BE10" i="77"/>
  <c r="BC10" i="77"/>
  <c r="BB10" i="77"/>
  <c r="AZ10" i="77"/>
  <c r="AY10" i="77"/>
  <c r="AW10" i="77"/>
  <c r="P10" i="77"/>
  <c r="N10" i="77"/>
  <c r="M10" i="77"/>
  <c r="K10" i="77"/>
  <c r="J10" i="77"/>
  <c r="H10" i="77"/>
  <c r="BB9" i="77"/>
  <c r="AZ9" i="77"/>
  <c r="AY9" i="77"/>
  <c r="AW9" i="77"/>
  <c r="M9" i="77"/>
  <c r="K9" i="77"/>
  <c r="J9" i="77"/>
  <c r="H9" i="77"/>
  <c r="BB8" i="77"/>
  <c r="AZ8" i="77"/>
  <c r="AY8" i="77"/>
  <c r="AW8" i="77"/>
  <c r="M8" i="77"/>
  <c r="K8" i="77"/>
  <c r="J8" i="77"/>
  <c r="H8" i="77"/>
  <c r="AY7" i="77"/>
  <c r="CA7" i="77" s="1"/>
  <c r="AW7" i="77"/>
  <c r="BY7" i="77" s="1"/>
  <c r="J7" i="77"/>
  <c r="AL7" i="77" s="1"/>
  <c r="H7" i="77"/>
  <c r="AJ7" i="77" s="1"/>
  <c r="AY6" i="77"/>
  <c r="CA6" i="77" s="1"/>
  <c r="AW6" i="77"/>
  <c r="BY6" i="77" s="1"/>
  <c r="J6" i="77"/>
  <c r="AL6" i="77" s="1"/>
  <c r="H6" i="77"/>
  <c r="AJ6" i="77" s="1"/>
  <c r="CA5" i="77"/>
  <c r="BY5" i="77"/>
  <c r="AL5" i="77"/>
  <c r="AJ5" i="77"/>
  <c r="CA4" i="77"/>
  <c r="BY4" i="77"/>
  <c r="AL4" i="77"/>
  <c r="AJ4" i="77"/>
  <c r="BU2" i="77"/>
  <c r="AT20" i="77" s="1"/>
  <c r="BR2" i="77"/>
  <c r="AT18" i="77" s="1"/>
  <c r="BO2" i="77"/>
  <c r="AT16" i="77" s="1"/>
  <c r="BL2" i="77"/>
  <c r="AT14" i="77" s="1"/>
  <c r="BI2" i="77"/>
  <c r="AT12" i="77" s="1"/>
  <c r="BF2" i="77"/>
  <c r="AT10" i="77" s="1"/>
  <c r="BC2" i="77"/>
  <c r="AT8" i="77" s="1"/>
  <c r="AZ2" i="77"/>
  <c r="AT6" i="77" s="1"/>
  <c r="AF2" i="77"/>
  <c r="E20" i="77" s="1"/>
  <c r="AC2" i="77"/>
  <c r="E18" i="77" s="1"/>
  <c r="Z2" i="77"/>
  <c r="E16" i="77" s="1"/>
  <c r="W2" i="77"/>
  <c r="E14" i="77" s="1"/>
  <c r="T2" i="77"/>
  <c r="E12" i="77" s="1"/>
  <c r="Q2" i="77"/>
  <c r="E10" i="77" s="1"/>
  <c r="N2" i="77"/>
  <c r="E8" i="77" s="1"/>
  <c r="K2" i="77"/>
  <c r="E6" i="77" s="1"/>
  <c r="H2" i="77"/>
  <c r="E4" i="77" s="1"/>
  <c r="BO16" i="28"/>
  <c r="BM16" i="28"/>
  <c r="BL16" i="28"/>
  <c r="BJ16" i="28"/>
  <c r="BI16" i="28"/>
  <c r="BV16" i="28" s="1"/>
  <c r="BG16" i="28"/>
  <c r="BT16" i="28" s="1"/>
  <c r="BF16" i="28"/>
  <c r="BD16" i="28"/>
  <c r="BC16" i="28"/>
  <c r="BA16" i="28"/>
  <c r="BO15" i="28"/>
  <c r="BM15" i="28"/>
  <c r="BL15" i="28"/>
  <c r="BJ15" i="28"/>
  <c r="BI15" i="28"/>
  <c r="BG15" i="28"/>
  <c r="BF15" i="28"/>
  <c r="BD15" i="28"/>
  <c r="BC15" i="28"/>
  <c r="BA15" i="28"/>
  <c r="BL14" i="28"/>
  <c r="BJ14" i="28"/>
  <c r="BI14" i="28"/>
  <c r="BG14" i="28"/>
  <c r="BF14" i="28"/>
  <c r="BD14" i="28"/>
  <c r="BC14" i="28"/>
  <c r="BV14" i="28" s="1"/>
  <c r="BA14" i="28"/>
  <c r="BT14" i="28" s="1"/>
  <c r="BL13" i="28"/>
  <c r="BJ13" i="28"/>
  <c r="BI13" i="28"/>
  <c r="BG13" i="28"/>
  <c r="BF13" i="28"/>
  <c r="BD13" i="28"/>
  <c r="BC13" i="28"/>
  <c r="BA13" i="28"/>
  <c r="BI12" i="28"/>
  <c r="BG12" i="28"/>
  <c r="BF12" i="28"/>
  <c r="BV12" i="28" s="1"/>
  <c r="BD12" i="28"/>
  <c r="BT12" i="28" s="1"/>
  <c r="BC12" i="28"/>
  <c r="BA12" i="28"/>
  <c r="BI11" i="28"/>
  <c r="BG11" i="28"/>
  <c r="BF11" i="28"/>
  <c r="BD11" i="28"/>
  <c r="BC11" i="28"/>
  <c r="BA11" i="28"/>
  <c r="BV10" i="28"/>
  <c r="BT10" i="28"/>
  <c r="BF10" i="28"/>
  <c r="BD10" i="28"/>
  <c r="BC10" i="28"/>
  <c r="BA10" i="28"/>
  <c r="BF9" i="28"/>
  <c r="BD9" i="28"/>
  <c r="BC9" i="28"/>
  <c r="BV9" i="28" s="1"/>
  <c r="BA9" i="28"/>
  <c r="BT9" i="28" s="1"/>
  <c r="BV8" i="28"/>
  <c r="BT8" i="28"/>
  <c r="BC8" i="28"/>
  <c r="BA8" i="28"/>
  <c r="BC7" i="28"/>
  <c r="BV7" i="28" s="1"/>
  <c r="BA7" i="28"/>
  <c r="BT7" i="28" s="1"/>
  <c r="BV6" i="28"/>
  <c r="BT6" i="28"/>
  <c r="BV5" i="28"/>
  <c r="BT5" i="28"/>
  <c r="BP3" i="28"/>
  <c r="AX15" i="28" s="1"/>
  <c r="BM3" i="28"/>
  <c r="AX13" i="28" s="1"/>
  <c r="BJ3" i="28"/>
  <c r="AX11" i="28" s="1"/>
  <c r="BG3" i="28"/>
  <c r="AX9" i="28" s="1"/>
  <c r="BD3" i="28"/>
  <c r="AX7" i="28" s="1"/>
  <c r="BA3" i="28"/>
  <c r="AX5" i="28" s="1"/>
  <c r="W5" i="33"/>
  <c r="CV37" i="77" l="1"/>
  <c r="AN6" i="77"/>
  <c r="BX11" i="78"/>
  <c r="BX19" i="78"/>
  <c r="DK15" i="77"/>
  <c r="CC9" i="28"/>
  <c r="BV11" i="28"/>
  <c r="CC6" i="77"/>
  <c r="AL13" i="78"/>
  <c r="AL17" i="78"/>
  <c r="AL21" i="78"/>
  <c r="BF38" i="78"/>
  <c r="BT15" i="28"/>
  <c r="DR5" i="77"/>
  <c r="DR6" i="77"/>
  <c r="BV15" i="28"/>
  <c r="BT11" i="28"/>
  <c r="CC10" i="28" s="1"/>
  <c r="AL9" i="77"/>
  <c r="CA9" i="77"/>
  <c r="AL10" i="77"/>
  <c r="AL11" i="77"/>
  <c r="AL13" i="77"/>
  <c r="CA13" i="77"/>
  <c r="AL15" i="77"/>
  <c r="AL17" i="77"/>
  <c r="CA17" i="77"/>
  <c r="AL19" i="77"/>
  <c r="AL21" i="77"/>
  <c r="CA21" i="77"/>
  <c r="AJ9" i="78"/>
  <c r="AJ13" i="78"/>
  <c r="AJ17" i="78"/>
  <c r="AJ21" i="78"/>
  <c r="R38" i="78"/>
  <c r="R37" i="77"/>
  <c r="R38" i="77"/>
  <c r="BG37" i="77"/>
  <c r="BG38" i="77"/>
  <c r="AL18" i="77"/>
  <c r="AL14" i="77"/>
  <c r="DK10" i="77"/>
  <c r="BV13" i="28"/>
  <c r="BZ10" i="78"/>
  <c r="AL12" i="77"/>
  <c r="CA12" i="77"/>
  <c r="AL16" i="78"/>
  <c r="DK18" i="77"/>
  <c r="BT13" i="28"/>
  <c r="AL8" i="77"/>
  <c r="CA8" i="77"/>
  <c r="BZ18" i="78"/>
  <c r="BX22" i="78"/>
  <c r="BX20" i="78"/>
  <c r="BX14" i="78"/>
  <c r="BX12" i="78"/>
  <c r="BX8" i="78"/>
  <c r="BZ8" i="78"/>
  <c r="AJ8" i="78"/>
  <c r="AJ16" i="78"/>
  <c r="AJ12" i="78"/>
  <c r="AL12" i="78"/>
  <c r="BX16" i="78"/>
  <c r="AJ20" i="78"/>
  <c r="AL20" i="78"/>
  <c r="AL16" i="77"/>
  <c r="CA16" i="77"/>
  <c r="CA20" i="77"/>
  <c r="AL20" i="77"/>
  <c r="R44" i="80"/>
  <c r="R43" i="80"/>
  <c r="AZ26" i="80"/>
  <c r="AZ25" i="80"/>
  <c r="J26" i="80"/>
  <c r="J25" i="80"/>
  <c r="I25" i="80"/>
  <c r="BF41" i="80"/>
  <c r="BF42" i="80"/>
  <c r="AU25" i="80"/>
  <c r="DK16" i="77"/>
  <c r="DK17" i="77"/>
  <c r="BX17" i="78"/>
  <c r="AJ15" i="78"/>
  <c r="AJ23" i="78"/>
  <c r="AQ25" i="78"/>
  <c r="BX10" i="78"/>
  <c r="CB10" i="78" s="1"/>
  <c r="BX15" i="78"/>
  <c r="BX18" i="78"/>
  <c r="BX23" i="78"/>
  <c r="C25" i="78"/>
  <c r="AJ8" i="77"/>
  <c r="AN8" i="77" s="1"/>
  <c r="BY8" i="77"/>
  <c r="AJ9" i="77"/>
  <c r="BY9" i="77"/>
  <c r="AJ11" i="77"/>
  <c r="AJ12" i="77"/>
  <c r="BY12" i="77"/>
  <c r="CC12" i="77" s="1"/>
  <c r="AJ13" i="77"/>
  <c r="BY13" i="77"/>
  <c r="AJ15" i="77"/>
  <c r="AJ16" i="77"/>
  <c r="BY16" i="77"/>
  <c r="AJ17" i="77"/>
  <c r="BY17" i="77"/>
  <c r="AJ19" i="77"/>
  <c r="AJ20" i="77"/>
  <c r="BY20" i="77"/>
  <c r="AJ21" i="77"/>
  <c r="BY21" i="77"/>
  <c r="AL10" i="78"/>
  <c r="AL15" i="78"/>
  <c r="AL19" i="78"/>
  <c r="AL23" i="78"/>
  <c r="DI11" i="77"/>
  <c r="BZ9" i="78"/>
  <c r="BZ11" i="78"/>
  <c r="BZ12" i="78"/>
  <c r="BZ13" i="78"/>
  <c r="BZ14" i="78"/>
  <c r="BZ16" i="78"/>
  <c r="BZ17" i="78"/>
  <c r="BZ19" i="78"/>
  <c r="BZ20" i="78"/>
  <c r="BZ21" i="78"/>
  <c r="BZ22" i="78"/>
  <c r="C22" i="77"/>
  <c r="DI15" i="77"/>
  <c r="DI19" i="77"/>
  <c r="CG22" i="77"/>
  <c r="CV38" i="77" s="1"/>
  <c r="CL22" i="77"/>
  <c r="CA10" i="77"/>
  <c r="CA11" i="77"/>
  <c r="CA14" i="77"/>
  <c r="CA15" i="77"/>
  <c r="CA18" i="77"/>
  <c r="CA19" i="77"/>
  <c r="D22" i="77"/>
  <c r="AJ10" i="77"/>
  <c r="BY10" i="77"/>
  <c r="CC10" i="77" s="1"/>
  <c r="BY11" i="77"/>
  <c r="AJ14" i="77"/>
  <c r="AN14" i="77" s="1"/>
  <c r="BY14" i="77"/>
  <c r="BY15" i="77"/>
  <c r="AJ18" i="77"/>
  <c r="BY18" i="77"/>
  <c r="BY19" i="77"/>
  <c r="DI8" i="77"/>
  <c r="DR8" i="77" s="1"/>
  <c r="DI9" i="77"/>
  <c r="DI10" i="77"/>
  <c r="DI12" i="77"/>
  <c r="DR11" i="77" s="1"/>
  <c r="DI13" i="77"/>
  <c r="DI14" i="77"/>
  <c r="DI16" i="77"/>
  <c r="DR16" i="77" s="1"/>
  <c r="DI17" i="77"/>
  <c r="DI18" i="77"/>
  <c r="DR18" i="77" s="1"/>
  <c r="AR22" i="77"/>
  <c r="DK11" i="77"/>
  <c r="DK14" i="77"/>
  <c r="DK19" i="77"/>
  <c r="AJ22" i="78"/>
  <c r="AL22" i="78"/>
  <c r="AJ18" i="78"/>
  <c r="AJ19" i="78"/>
  <c r="AL18" i="78"/>
  <c r="AJ14" i="78"/>
  <c r="AL14" i="78"/>
  <c r="AJ10" i="78"/>
  <c r="AJ11" i="78"/>
  <c r="AL11" i="78"/>
  <c r="AL8" i="78"/>
  <c r="AL9" i="78"/>
  <c r="AT26" i="78"/>
  <c r="AR25" i="78"/>
  <c r="BF37" i="78"/>
  <c r="F26" i="78"/>
  <c r="D25" i="78"/>
  <c r="R39" i="78" s="1"/>
  <c r="R37" i="78"/>
  <c r="AT22" i="77"/>
  <c r="D23" i="77"/>
  <c r="AS23" i="77"/>
  <c r="AU22" i="77"/>
  <c r="N16" i="65"/>
  <c r="H15" i="65"/>
  <c r="T6" i="65"/>
  <c r="T5" i="65"/>
  <c r="T4" i="65"/>
  <c r="T3" i="65"/>
  <c r="T2" i="65"/>
  <c r="P7" i="65"/>
  <c r="N6" i="65"/>
  <c r="N5" i="65"/>
  <c r="N4" i="65"/>
  <c r="N3" i="65"/>
  <c r="N2" i="65"/>
  <c r="K6" i="65"/>
  <c r="M6" i="65" s="1"/>
  <c r="K5" i="65"/>
  <c r="M5" i="65" s="1"/>
  <c r="K4" i="65"/>
  <c r="M4" i="65" s="1"/>
  <c r="K3" i="65"/>
  <c r="M3" i="65" s="1"/>
  <c r="K2" i="65"/>
  <c r="M2" i="65" s="1"/>
  <c r="I7" i="65"/>
  <c r="H7" i="65"/>
  <c r="G7" i="65"/>
  <c r="F7" i="65"/>
  <c r="E7" i="65"/>
  <c r="J7" i="65"/>
  <c r="AJ24" i="78" l="1"/>
  <c r="BX24" i="78"/>
  <c r="AN22" i="78"/>
  <c r="DR14" i="77"/>
  <c r="CC14" i="77"/>
  <c r="AN12" i="77"/>
  <c r="BY24" i="77"/>
  <c r="AN20" i="78"/>
  <c r="CB16" i="78"/>
  <c r="AJ24" i="77"/>
  <c r="DI20" i="77"/>
  <c r="DK20" i="77" s="1"/>
  <c r="AN18" i="78"/>
  <c r="CC15" i="28"/>
  <c r="K7" i="65"/>
  <c r="CB22" i="78"/>
  <c r="BT18" i="28"/>
  <c r="BG40" i="77"/>
  <c r="BG39" i="77"/>
  <c r="R39" i="77"/>
  <c r="R40" i="77"/>
  <c r="BG42" i="77"/>
  <c r="BG41" i="77"/>
  <c r="CB18" i="78"/>
  <c r="L26" i="80"/>
  <c r="BB26" i="80"/>
  <c r="R46" i="80"/>
  <c r="R45" i="80"/>
  <c r="BF43" i="80"/>
  <c r="BF44" i="80"/>
  <c r="AW25" i="80"/>
  <c r="K25" i="80"/>
  <c r="L25" i="80"/>
  <c r="BB25" i="80"/>
  <c r="CI22" i="77"/>
  <c r="E22" i="77"/>
  <c r="R40" i="78"/>
  <c r="M7" i="65"/>
  <c r="F22" i="77"/>
  <c r="CN22" i="77"/>
  <c r="AS25" i="78"/>
  <c r="AT25" i="78"/>
  <c r="AV26" i="78"/>
  <c r="BF40" i="78"/>
  <c r="BF39" i="78"/>
  <c r="E25" i="78"/>
  <c r="F25" i="78"/>
  <c r="H26" i="78"/>
  <c r="F23" i="77"/>
  <c r="AW22" i="77"/>
  <c r="AV22" i="77"/>
  <c r="AU23" i="77"/>
  <c r="H22" i="77"/>
  <c r="U3" i="65"/>
  <c r="U4" i="65" s="1"/>
  <c r="U6" i="65"/>
  <c r="U7" i="65" s="1"/>
  <c r="T7" i="65"/>
  <c r="T9" i="65" s="1"/>
  <c r="T11" i="65" s="1"/>
  <c r="G22" i="77" l="1"/>
  <c r="R43" i="77" s="1"/>
  <c r="BZ24" i="78"/>
  <c r="CK22" i="77"/>
  <c r="CV39" i="77"/>
  <c r="R44" i="77"/>
  <c r="BG43" i="77"/>
  <c r="BG44" i="77"/>
  <c r="R41" i="77"/>
  <c r="R42" i="77"/>
  <c r="N26" i="80"/>
  <c r="BD25" i="80"/>
  <c r="BD26" i="80"/>
  <c r="N25" i="80"/>
  <c r="M25" i="80"/>
  <c r="R48" i="80"/>
  <c r="R47" i="80"/>
  <c r="BF46" i="80"/>
  <c r="BF45" i="80"/>
  <c r="AY25" i="80"/>
  <c r="V8" i="65"/>
  <c r="V7" i="65"/>
  <c r="V5" i="65"/>
  <c r="V4" i="65"/>
  <c r="CP22" i="77"/>
  <c r="BF42" i="78"/>
  <c r="BF41" i="78"/>
  <c r="AU25" i="78"/>
  <c r="AV25" i="78"/>
  <c r="AX26" i="78"/>
  <c r="R42" i="78"/>
  <c r="R41" i="78"/>
  <c r="G25" i="78"/>
  <c r="H25" i="78"/>
  <c r="J26" i="78"/>
  <c r="AX22" i="77"/>
  <c r="AY22" i="77"/>
  <c r="J22" i="77"/>
  <c r="H23" i="77"/>
  <c r="AW23" i="77"/>
  <c r="Z16" i="28"/>
  <c r="X16" i="28"/>
  <c r="W16" i="28"/>
  <c r="U16" i="28"/>
  <c r="T16" i="28"/>
  <c r="AG16" i="28" s="1"/>
  <c r="R16" i="28"/>
  <c r="AE16" i="28" s="1"/>
  <c r="Q16" i="28"/>
  <c r="O16" i="28"/>
  <c r="N16" i="28"/>
  <c r="L16" i="28"/>
  <c r="Z15" i="28"/>
  <c r="X15" i="28"/>
  <c r="W15" i="28"/>
  <c r="U15" i="28"/>
  <c r="T15" i="28"/>
  <c r="R15" i="28"/>
  <c r="Q15" i="28"/>
  <c r="O15" i="28"/>
  <c r="N15" i="28"/>
  <c r="L15" i="28"/>
  <c r="W14" i="28"/>
  <c r="U14" i="28"/>
  <c r="T14" i="28"/>
  <c r="R14" i="28"/>
  <c r="Q14" i="28"/>
  <c r="O14" i="28"/>
  <c r="N14" i="28"/>
  <c r="AG14" i="28" s="1"/>
  <c r="L14" i="28"/>
  <c r="AE14" i="28" s="1"/>
  <c r="W13" i="28"/>
  <c r="U13" i="28"/>
  <c r="T13" i="28"/>
  <c r="R13" i="28"/>
  <c r="Q13" i="28"/>
  <c r="O13" i="28"/>
  <c r="N13" i="28"/>
  <c r="AG13" i="28" s="1"/>
  <c r="L13" i="28"/>
  <c r="T12" i="28"/>
  <c r="R12" i="28"/>
  <c r="Q12" i="28"/>
  <c r="AG12" i="28" s="1"/>
  <c r="O12" i="28"/>
  <c r="AE12" i="28" s="1"/>
  <c r="N12" i="28"/>
  <c r="L12" i="28"/>
  <c r="T11" i="28"/>
  <c r="R11" i="28"/>
  <c r="Q11" i="28"/>
  <c r="O11" i="28"/>
  <c r="N11" i="28"/>
  <c r="L11" i="28"/>
  <c r="AG10" i="28"/>
  <c r="AE10" i="28"/>
  <c r="Q10" i="28"/>
  <c r="O10" i="28"/>
  <c r="N10" i="28"/>
  <c r="L10" i="28"/>
  <c r="Q9" i="28"/>
  <c r="O9" i="28"/>
  <c r="N9" i="28"/>
  <c r="L9" i="28"/>
  <c r="AE9" i="28" s="1"/>
  <c r="AG8" i="28"/>
  <c r="AE8" i="28"/>
  <c r="N8" i="28"/>
  <c r="L8" i="28"/>
  <c r="N7" i="28"/>
  <c r="AG7" i="28" s="1"/>
  <c r="L7" i="28"/>
  <c r="AE7" i="28" s="1"/>
  <c r="AG6" i="28"/>
  <c r="AE6" i="28"/>
  <c r="AG5" i="28"/>
  <c r="AE5" i="28"/>
  <c r="AA3" i="28"/>
  <c r="I15" i="28" s="1"/>
  <c r="X3" i="28"/>
  <c r="I13" i="28" s="1"/>
  <c r="U3" i="28"/>
  <c r="I11" i="28" s="1"/>
  <c r="R3" i="28"/>
  <c r="I9" i="28" s="1"/>
  <c r="O3" i="28"/>
  <c r="I7" i="28" s="1"/>
  <c r="L3" i="28"/>
  <c r="I5" i="28" s="1"/>
  <c r="I22" i="77" l="1"/>
  <c r="R46" i="77" s="1"/>
  <c r="AG15" i="28"/>
  <c r="AE11" i="28"/>
  <c r="AG9" i="28"/>
  <c r="AM9" i="28" s="1"/>
  <c r="AG11" i="28"/>
  <c r="CV40" i="77"/>
  <c r="CM22" i="77"/>
  <c r="AM6" i="28"/>
  <c r="AM7" i="28"/>
  <c r="AE13" i="28"/>
  <c r="AE15" i="28"/>
  <c r="AM15" i="28" s="1"/>
  <c r="BG45" i="77"/>
  <c r="BG46" i="77"/>
  <c r="R45" i="77"/>
  <c r="BF48" i="80"/>
  <c r="BF47" i="80"/>
  <c r="BA25" i="80"/>
  <c r="R50" i="80"/>
  <c r="R49" i="80"/>
  <c r="BF25" i="80"/>
  <c r="O25" i="80"/>
  <c r="P25" i="80"/>
  <c r="BF26" i="80"/>
  <c r="P26" i="80"/>
  <c r="CR22" i="77"/>
  <c r="AZ26" i="78"/>
  <c r="BF44" i="78"/>
  <c r="BF43" i="78"/>
  <c r="AW25" i="78"/>
  <c r="AX25" i="78"/>
  <c r="L26" i="78"/>
  <c r="R44" i="78"/>
  <c r="R43" i="78"/>
  <c r="I25" i="78"/>
  <c r="J25" i="78"/>
  <c r="J23" i="77"/>
  <c r="L22" i="77"/>
  <c r="AY23" i="77"/>
  <c r="BA22" i="77"/>
  <c r="AZ22" i="77"/>
  <c r="K22" i="77" l="1"/>
  <c r="R47" i="77" s="1"/>
  <c r="CV41" i="77"/>
  <c r="CO22" i="77"/>
  <c r="BG47" i="77"/>
  <c r="BG48" i="77"/>
  <c r="R48" i="77"/>
  <c r="R26" i="80"/>
  <c r="R52" i="80"/>
  <c r="R51" i="80"/>
  <c r="BH26" i="80"/>
  <c r="BF49" i="80"/>
  <c r="BF50" i="80"/>
  <c r="BC25" i="80"/>
  <c r="BH25" i="80"/>
  <c r="R25" i="80"/>
  <c r="Q25" i="80"/>
  <c r="CT22" i="77"/>
  <c r="BF46" i="78"/>
  <c r="BF45" i="78"/>
  <c r="BB26" i="78"/>
  <c r="AY25" i="78"/>
  <c r="AZ25" i="78"/>
  <c r="R46" i="78"/>
  <c r="R45" i="78"/>
  <c r="N26" i="78"/>
  <c r="K25" i="78"/>
  <c r="L25" i="78"/>
  <c r="M22" i="77"/>
  <c r="N22" i="77"/>
  <c r="BA23" i="77"/>
  <c r="BB22" i="77"/>
  <c r="BC22" i="77"/>
  <c r="L23" i="77"/>
  <c r="CV42" i="77" l="1"/>
  <c r="CQ22" i="77"/>
  <c r="BG50" i="77"/>
  <c r="BG49" i="77"/>
  <c r="R50" i="77"/>
  <c r="R49" i="77"/>
  <c r="BF51" i="80"/>
  <c r="BF52" i="80"/>
  <c r="BE25" i="80"/>
  <c r="BJ26" i="80"/>
  <c r="S25" i="80"/>
  <c r="T25" i="80"/>
  <c r="BJ25" i="80"/>
  <c r="T26" i="80"/>
  <c r="R54" i="80"/>
  <c r="R53" i="80"/>
  <c r="CV22" i="77"/>
  <c r="BF48" i="78"/>
  <c r="BF47" i="78"/>
  <c r="BA25" i="78"/>
  <c r="BB25" i="78"/>
  <c r="BD26" i="78"/>
  <c r="R48" i="78"/>
  <c r="R47" i="78"/>
  <c r="M25" i="78"/>
  <c r="N25" i="78"/>
  <c r="P26" i="78"/>
  <c r="BC23" i="77"/>
  <c r="N23" i="77"/>
  <c r="BE22" i="77"/>
  <c r="BD22" i="77"/>
  <c r="O22" i="77"/>
  <c r="P22" i="77"/>
  <c r="CV43" i="77" l="1"/>
  <c r="CS22" i="77"/>
  <c r="BG51" i="77"/>
  <c r="BG52" i="77"/>
  <c r="R51" i="77"/>
  <c r="R52" i="77"/>
  <c r="BL25" i="80"/>
  <c r="V25" i="80"/>
  <c r="U25" i="80"/>
  <c r="BF54" i="80"/>
  <c r="BF53" i="80"/>
  <c r="BG25" i="80"/>
  <c r="V26" i="80"/>
  <c r="R56" i="80"/>
  <c r="R55" i="80"/>
  <c r="BL26" i="80"/>
  <c r="CX22" i="77"/>
  <c r="BF26" i="78"/>
  <c r="BF50" i="78"/>
  <c r="BF49" i="78"/>
  <c r="BC25" i="78"/>
  <c r="BD25" i="78"/>
  <c r="R26" i="78"/>
  <c r="R50" i="78"/>
  <c r="R49" i="78"/>
  <c r="O25" i="78"/>
  <c r="P25" i="78"/>
  <c r="BF22" i="77"/>
  <c r="BG22" i="77"/>
  <c r="BE23" i="77"/>
  <c r="Q22" i="77"/>
  <c r="R22" i="77"/>
  <c r="P23" i="77"/>
  <c r="AM3" i="33"/>
  <c r="P26" i="28"/>
  <c r="J26" i="28"/>
  <c r="C26" i="28"/>
  <c r="AI25" i="28"/>
  <c r="AE25" i="28"/>
  <c r="X25" i="28"/>
  <c r="P25" i="28"/>
  <c r="J25" i="28"/>
  <c r="C25" i="28"/>
  <c r="AI24" i="28"/>
  <c r="AE24" i="28"/>
  <c r="X24" i="28"/>
  <c r="P24" i="28"/>
  <c r="J24" i="28"/>
  <c r="C24" i="28"/>
  <c r="AI23" i="28"/>
  <c r="AE23" i="28"/>
  <c r="X23" i="28"/>
  <c r="P23" i="28"/>
  <c r="J23" i="28"/>
  <c r="C23" i="28"/>
  <c r="AI22" i="28"/>
  <c r="AE22" i="28"/>
  <c r="X22" i="28"/>
  <c r="P22" i="28"/>
  <c r="J22" i="28"/>
  <c r="C22" i="28"/>
  <c r="AI21" i="28"/>
  <c r="AE21" i="28"/>
  <c r="X21" i="28"/>
  <c r="P21" i="28"/>
  <c r="J21" i="28"/>
  <c r="C21" i="28"/>
  <c r="AI20" i="28"/>
  <c r="AE20" i="28"/>
  <c r="X20" i="28"/>
  <c r="P20" i="28"/>
  <c r="J20" i="28"/>
  <c r="C20" i="28"/>
  <c r="AI19" i="28"/>
  <c r="AE19" i="28"/>
  <c r="X19" i="28"/>
  <c r="P19" i="28"/>
  <c r="J19" i="28"/>
  <c r="C19" i="28"/>
  <c r="BE26" i="28"/>
  <c r="AY26" i="28"/>
  <c r="AR26" i="28"/>
  <c r="BX25" i="28"/>
  <c r="BT25" i="28"/>
  <c r="BM25" i="28"/>
  <c r="BE25" i="28"/>
  <c r="AY25" i="28"/>
  <c r="AR25" i="28"/>
  <c r="BX24" i="28"/>
  <c r="BT24" i="28"/>
  <c r="BM24" i="28"/>
  <c r="BE24" i="28"/>
  <c r="AY24" i="28"/>
  <c r="AR24" i="28"/>
  <c r="BX23" i="28"/>
  <c r="BT23" i="28"/>
  <c r="BM23" i="28"/>
  <c r="BE23" i="28"/>
  <c r="AY23" i="28"/>
  <c r="AR23" i="28"/>
  <c r="BX22" i="28"/>
  <c r="BT22" i="28"/>
  <c r="BM22" i="28"/>
  <c r="BE22" i="28"/>
  <c r="AY22" i="28"/>
  <c r="AR22" i="28"/>
  <c r="BX21" i="28"/>
  <c r="BT21" i="28"/>
  <c r="BM21" i="28"/>
  <c r="BE21" i="28"/>
  <c r="AY21" i="28"/>
  <c r="AR21" i="28"/>
  <c r="BX20" i="28"/>
  <c r="BT20" i="28"/>
  <c r="BM20" i="28"/>
  <c r="BE20" i="28"/>
  <c r="AY20" i="28"/>
  <c r="AR20" i="28"/>
  <c r="BX19" i="28"/>
  <c r="BT19" i="28"/>
  <c r="BM19" i="28"/>
  <c r="BE19" i="28"/>
  <c r="AY19" i="28"/>
  <c r="AR19" i="28"/>
  <c r="CV44" i="77" l="1"/>
  <c r="CU22" i="77"/>
  <c r="R53" i="77"/>
  <c r="R54" i="77"/>
  <c r="BG53" i="77"/>
  <c r="BG54" i="77"/>
  <c r="R58" i="80"/>
  <c r="R57" i="80"/>
  <c r="BF56" i="80"/>
  <c r="BF55" i="80"/>
  <c r="BI25" i="80"/>
  <c r="W25" i="80"/>
  <c r="X25" i="80"/>
  <c r="X26" i="80"/>
  <c r="BN25" i="80"/>
  <c r="CZ22" i="77"/>
  <c r="BF52" i="78"/>
  <c r="BF51" i="78"/>
  <c r="BE25" i="78"/>
  <c r="BF25" i="78"/>
  <c r="BH26" i="78"/>
  <c r="R52" i="78"/>
  <c r="R51" i="78"/>
  <c r="Q25" i="78"/>
  <c r="R25" i="78"/>
  <c r="T26" i="78"/>
  <c r="S22" i="77"/>
  <c r="T22" i="77"/>
  <c r="BI22" i="77"/>
  <c r="BH22" i="77"/>
  <c r="R23" i="77"/>
  <c r="BG23" i="77"/>
  <c r="B19" i="47"/>
  <c r="C19" i="47" s="1"/>
  <c r="A19" i="47"/>
  <c r="X18" i="47"/>
  <c r="W18" i="47"/>
  <c r="U18" i="47"/>
  <c r="T18" i="47"/>
  <c r="R18" i="47"/>
  <c r="Q18" i="47"/>
  <c r="O18" i="47"/>
  <c r="N18" i="47"/>
  <c r="L18" i="47"/>
  <c r="K18" i="47"/>
  <c r="I18" i="47"/>
  <c r="AE18" i="47" s="1"/>
  <c r="W17" i="47"/>
  <c r="U17" i="47"/>
  <c r="T17" i="47"/>
  <c r="R17" i="47"/>
  <c r="Q17" i="47"/>
  <c r="O17" i="47"/>
  <c r="N17" i="47"/>
  <c r="L17" i="47"/>
  <c r="K17" i="47"/>
  <c r="I17" i="47"/>
  <c r="AA16" i="47"/>
  <c r="Z18" i="47" s="1"/>
  <c r="U16" i="47"/>
  <c r="T16" i="47"/>
  <c r="R16" i="47"/>
  <c r="Q16" i="47"/>
  <c r="O16" i="47"/>
  <c r="N16" i="47"/>
  <c r="L16" i="47"/>
  <c r="K16" i="47"/>
  <c r="I16" i="47"/>
  <c r="Z17" i="47"/>
  <c r="U15" i="47"/>
  <c r="T15" i="47"/>
  <c r="R15" i="47"/>
  <c r="Q15" i="47"/>
  <c r="O15" i="47"/>
  <c r="N15" i="47"/>
  <c r="L15" i="47"/>
  <c r="K15" i="47"/>
  <c r="I15" i="47"/>
  <c r="X14" i="47"/>
  <c r="W16" i="47" s="1"/>
  <c r="R14" i="47"/>
  <c r="Q14" i="47"/>
  <c r="O14" i="47"/>
  <c r="N14" i="47"/>
  <c r="L14" i="47"/>
  <c r="K14" i="47"/>
  <c r="I14" i="47"/>
  <c r="W15" i="47"/>
  <c r="R13" i="47"/>
  <c r="Q13" i="47"/>
  <c r="O13" i="47"/>
  <c r="N13" i="47"/>
  <c r="L13" i="47"/>
  <c r="K13" i="47"/>
  <c r="I13" i="47"/>
  <c r="U12" i="47"/>
  <c r="T14" i="47" s="1"/>
  <c r="AG14" i="47" s="1"/>
  <c r="O12" i="47"/>
  <c r="N12" i="47"/>
  <c r="L12" i="47"/>
  <c r="K12" i="47"/>
  <c r="I12" i="47"/>
  <c r="T13" i="47"/>
  <c r="O11" i="47"/>
  <c r="N11" i="47"/>
  <c r="L11" i="47"/>
  <c r="K11" i="47"/>
  <c r="I11" i="47"/>
  <c r="R10" i="47"/>
  <c r="Q12" i="47" s="1"/>
  <c r="L10" i="47"/>
  <c r="I10" i="47"/>
  <c r="Q11" i="47"/>
  <c r="L9" i="47"/>
  <c r="I9" i="47"/>
  <c r="O8" i="47"/>
  <c r="N10" i="47" s="1"/>
  <c r="N9" i="47"/>
  <c r="O6" i="47"/>
  <c r="K10" i="47" s="1"/>
  <c r="N6" i="47"/>
  <c r="I8" i="47" s="1"/>
  <c r="L6" i="47"/>
  <c r="K8" i="47" s="1"/>
  <c r="AG8" i="47" s="1"/>
  <c r="K9" i="47"/>
  <c r="I7" i="47"/>
  <c r="K7" i="47"/>
  <c r="AG7" i="47" s="1"/>
  <c r="AA3" i="47"/>
  <c r="F17" i="47" s="1"/>
  <c r="X3" i="47"/>
  <c r="F15" i="47" s="1"/>
  <c r="U3" i="47"/>
  <c r="F13" i="47" s="1"/>
  <c r="R3" i="47"/>
  <c r="F11" i="47" s="1"/>
  <c r="O3" i="47"/>
  <c r="F9" i="47" s="1"/>
  <c r="L3" i="47"/>
  <c r="F7" i="47" s="1"/>
  <c r="I3" i="47"/>
  <c r="F5" i="47" s="1"/>
  <c r="G38" i="65"/>
  <c r="CV45" i="77" l="1"/>
  <c r="CW22" i="77"/>
  <c r="CA37" i="77"/>
  <c r="CA38" i="77"/>
  <c r="BP25" i="80"/>
  <c r="Z25" i="80"/>
  <c r="Y25" i="80"/>
  <c r="AL37" i="80"/>
  <c r="R59" i="80"/>
  <c r="BF57" i="80"/>
  <c r="BF58" i="80"/>
  <c r="BK25" i="80"/>
  <c r="DB22" i="77"/>
  <c r="BJ26" i="78"/>
  <c r="BF54" i="78"/>
  <c r="BF53" i="78"/>
  <c r="BG25" i="78"/>
  <c r="BH25" i="78"/>
  <c r="V26" i="78"/>
  <c r="R54" i="78"/>
  <c r="R53" i="78"/>
  <c r="S25" i="78"/>
  <c r="T25" i="78"/>
  <c r="T23" i="77"/>
  <c r="U22" i="77"/>
  <c r="V22" i="77"/>
  <c r="BJ22" i="77"/>
  <c r="BK22" i="77"/>
  <c r="BI23" i="77"/>
  <c r="AE8" i="47"/>
  <c r="AG11" i="47"/>
  <c r="AG6" i="47"/>
  <c r="AE12" i="47"/>
  <c r="AG13" i="47"/>
  <c r="AE13" i="47"/>
  <c r="AE14" i="47"/>
  <c r="AE15" i="47"/>
  <c r="AE10" i="47"/>
  <c r="AE11" i="47"/>
  <c r="AE17" i="47"/>
  <c r="AG18" i="47"/>
  <c r="D19" i="47"/>
  <c r="AE7" i="47"/>
  <c r="AE9" i="47"/>
  <c r="AG12" i="47"/>
  <c r="AE16" i="47"/>
  <c r="AG16" i="47"/>
  <c r="AG9" i="47"/>
  <c r="AG10" i="47"/>
  <c r="AG15" i="47"/>
  <c r="AG17" i="47"/>
  <c r="AG5" i="47"/>
  <c r="AE6" i="47"/>
  <c r="AE5" i="47"/>
  <c r="AE20" i="47" l="1"/>
  <c r="AQ13" i="47"/>
  <c r="AQ15" i="47"/>
  <c r="CV47" i="77"/>
  <c r="CV46" i="77"/>
  <c r="CV48" i="77"/>
  <c r="CY22" i="77"/>
  <c r="AQ17" i="47"/>
  <c r="AL37" i="77"/>
  <c r="AL38" i="77"/>
  <c r="BF59" i="80"/>
  <c r="BZ37" i="80"/>
  <c r="BM25" i="80"/>
  <c r="AL38" i="80"/>
  <c r="AL39" i="80"/>
  <c r="AA25" i="80"/>
  <c r="AB25" i="80"/>
  <c r="BR25" i="80"/>
  <c r="BF56" i="78"/>
  <c r="BF55" i="78"/>
  <c r="BI25" i="78"/>
  <c r="BJ25" i="78"/>
  <c r="BL26" i="78"/>
  <c r="R56" i="78"/>
  <c r="R55" i="78"/>
  <c r="U25" i="78"/>
  <c r="V25" i="78"/>
  <c r="X26" i="78"/>
  <c r="BK23" i="77"/>
  <c r="W22" i="77"/>
  <c r="X22" i="77"/>
  <c r="BM22" i="77"/>
  <c r="BL22" i="77"/>
  <c r="V23" i="77"/>
  <c r="F19" i="47"/>
  <c r="E19" i="47"/>
  <c r="I10" i="65"/>
  <c r="I14" i="65"/>
  <c r="I13" i="65"/>
  <c r="I12" i="65"/>
  <c r="I11" i="65"/>
  <c r="G62" i="65"/>
  <c r="G61" i="65"/>
  <c r="G60" i="65"/>
  <c r="G59" i="65"/>
  <c r="G58" i="65"/>
  <c r="G57" i="65"/>
  <c r="G56" i="65"/>
  <c r="G55" i="65"/>
  <c r="G54" i="65"/>
  <c r="G53" i="65"/>
  <c r="G52" i="65"/>
  <c r="G51" i="65"/>
  <c r="G50" i="65"/>
  <c r="G49" i="65"/>
  <c r="G48" i="65"/>
  <c r="G47" i="65"/>
  <c r="G46" i="65"/>
  <c r="G45" i="65"/>
  <c r="G44" i="65"/>
  <c r="G36" i="65"/>
  <c r="G43" i="65"/>
  <c r="G42" i="65"/>
  <c r="G41" i="65"/>
  <c r="G40" i="65"/>
  <c r="G39" i="65"/>
  <c r="G37" i="65"/>
  <c r="G35" i="65"/>
  <c r="G34" i="65"/>
  <c r="G33" i="65"/>
  <c r="G28" i="65"/>
  <c r="G29" i="65"/>
  <c r="G23" i="65"/>
  <c r="G32" i="65"/>
  <c r="G31" i="65"/>
  <c r="G30" i="65"/>
  <c r="G27" i="65"/>
  <c r="G26" i="65"/>
  <c r="G25" i="65"/>
  <c r="G24" i="65"/>
  <c r="G22" i="65"/>
  <c r="G21" i="65"/>
  <c r="DO37" i="77" l="1"/>
  <c r="CV50" i="77"/>
  <c r="CV49" i="77"/>
  <c r="DA22" i="77"/>
  <c r="CA39" i="77"/>
  <c r="CA40" i="77"/>
  <c r="AL39" i="77"/>
  <c r="AL40" i="77"/>
  <c r="BT25" i="80"/>
  <c r="AD25" i="80"/>
  <c r="AC25" i="80"/>
  <c r="BZ39" i="80"/>
  <c r="BZ38" i="80"/>
  <c r="BO25" i="80"/>
  <c r="AL40" i="80"/>
  <c r="AL41" i="80"/>
  <c r="J10" i="65"/>
  <c r="K10" i="65"/>
  <c r="J11" i="65"/>
  <c r="K11" i="65"/>
  <c r="DD22" i="77"/>
  <c r="J13" i="65"/>
  <c r="K13" i="65"/>
  <c r="BF58" i="78"/>
  <c r="BF57" i="78"/>
  <c r="BK25" i="78"/>
  <c r="BL25" i="78"/>
  <c r="R58" i="78"/>
  <c r="R57" i="78"/>
  <c r="W25" i="78"/>
  <c r="X25" i="78"/>
  <c r="BN22" i="77"/>
  <c r="BO22" i="77"/>
  <c r="Y22" i="77"/>
  <c r="Z22" i="77"/>
  <c r="X23" i="77"/>
  <c r="BM23" i="77"/>
  <c r="J14" i="65"/>
  <c r="K14" i="65"/>
  <c r="J12" i="65"/>
  <c r="K12" i="65"/>
  <c r="G19" i="47"/>
  <c r="H19" i="47"/>
  <c r="J19" i="47" s="1"/>
  <c r="DO38" i="77" l="1"/>
  <c r="DC22" i="77"/>
  <c r="DO39" i="77" s="1"/>
  <c r="CA41" i="77"/>
  <c r="CA42" i="77"/>
  <c r="AL41" i="77"/>
  <c r="AL42" i="77"/>
  <c r="BV25" i="80"/>
  <c r="AL42" i="80"/>
  <c r="AL43" i="80"/>
  <c r="BZ40" i="80"/>
  <c r="BZ41" i="80"/>
  <c r="BQ25" i="80"/>
  <c r="AE25" i="80"/>
  <c r="AF25" i="80"/>
  <c r="DE22" i="77"/>
  <c r="DO40" i="77" s="1"/>
  <c r="DF22" i="77"/>
  <c r="BF59" i="78"/>
  <c r="BZ37" i="78"/>
  <c r="BM25" i="78"/>
  <c r="BN25" i="78"/>
  <c r="Y25" i="78"/>
  <c r="Z25" i="78"/>
  <c r="R59" i="78"/>
  <c r="AL37" i="78"/>
  <c r="AA22" i="77"/>
  <c r="AB22" i="77"/>
  <c r="BQ22" i="77"/>
  <c r="BP22" i="77"/>
  <c r="I19" i="47"/>
  <c r="L19" i="47"/>
  <c r="CA43" i="77" l="1"/>
  <c r="CA44" i="77"/>
  <c r="AL44" i="77"/>
  <c r="AL43" i="77"/>
  <c r="AL44" i="80"/>
  <c r="AL45" i="80"/>
  <c r="BZ43" i="80"/>
  <c r="BZ42" i="80"/>
  <c r="BS25" i="80"/>
  <c r="AH25" i="80"/>
  <c r="AG25" i="80"/>
  <c r="BX25" i="80"/>
  <c r="DG22" i="77"/>
  <c r="DH22" i="77"/>
  <c r="BZ39" i="78"/>
  <c r="BZ38" i="78"/>
  <c r="BO25" i="78"/>
  <c r="BP25" i="78"/>
  <c r="AL39" i="78"/>
  <c r="AL38" i="78"/>
  <c r="AA25" i="78"/>
  <c r="AB25" i="78"/>
  <c r="BR22" i="77"/>
  <c r="BS22" i="77"/>
  <c r="AC22" i="77"/>
  <c r="AD22" i="77"/>
  <c r="K19" i="47"/>
  <c r="N19" i="47"/>
  <c r="AE18" i="28"/>
  <c r="BV18" i="28" s="1"/>
  <c r="AO3" i="33" s="1"/>
  <c r="AN4" i="33"/>
  <c r="AE3" i="33"/>
  <c r="W3" i="33"/>
  <c r="O3" i="33"/>
  <c r="G3" i="33"/>
  <c r="AO1" i="33"/>
  <c r="AI1" i="33"/>
  <c r="AH1" i="33"/>
  <c r="AA1" i="33"/>
  <c r="Z1" i="33"/>
  <c r="S1" i="33"/>
  <c r="R1" i="33"/>
  <c r="K1" i="33"/>
  <c r="J1" i="33"/>
  <c r="C1" i="33"/>
  <c r="B1" i="33"/>
  <c r="DO42" i="77" l="1"/>
  <c r="DO41" i="77"/>
  <c r="DO43" i="77"/>
  <c r="CA46" i="77"/>
  <c r="CA45" i="77"/>
  <c r="BZ45" i="80"/>
  <c r="BZ44" i="80"/>
  <c r="BU25" i="80"/>
  <c r="BZ25" i="80"/>
  <c r="AL46" i="80"/>
  <c r="AL47" i="80"/>
  <c r="AI25" i="80"/>
  <c r="AJ25" i="80"/>
  <c r="M19" i="47"/>
  <c r="DJ22" i="77"/>
  <c r="DI22" i="77"/>
  <c r="BZ41" i="78"/>
  <c r="BZ40" i="78"/>
  <c r="BQ25" i="78"/>
  <c r="BR25" i="78"/>
  <c r="AL41" i="78"/>
  <c r="AL40" i="78"/>
  <c r="AC25" i="78"/>
  <c r="AD25" i="78"/>
  <c r="BU22" i="77"/>
  <c r="BT22" i="77"/>
  <c r="AE22" i="77"/>
  <c r="AF22" i="77"/>
  <c r="O19" i="47"/>
  <c r="P19" i="47"/>
  <c r="AM2" i="33"/>
  <c r="AN3" i="33" s="1"/>
  <c r="G2" i="33"/>
  <c r="H3" i="33" s="1"/>
  <c r="W2" i="33"/>
  <c r="X3" i="33" s="1"/>
  <c r="AE2" i="33"/>
  <c r="AF3" i="33" s="1"/>
  <c r="O2" i="33"/>
  <c r="P3" i="33" s="1"/>
  <c r="DO46" i="77" l="1"/>
  <c r="DO45" i="77"/>
  <c r="DO44" i="77"/>
  <c r="AL46" i="77"/>
  <c r="AL45" i="77"/>
  <c r="AL25" i="80"/>
  <c r="AK25" i="80"/>
  <c r="AL48" i="80"/>
  <c r="AL49" i="80"/>
  <c r="BZ47" i="80"/>
  <c r="BZ46" i="80"/>
  <c r="BW25" i="80"/>
  <c r="DL22" i="77"/>
  <c r="DK22" i="77"/>
  <c r="BZ43" i="78"/>
  <c r="BZ42" i="78"/>
  <c r="BS25" i="78"/>
  <c r="BT25" i="78"/>
  <c r="AE25" i="78"/>
  <c r="AF25" i="78"/>
  <c r="AL43" i="78"/>
  <c r="AL42" i="78"/>
  <c r="BV22" i="77"/>
  <c r="BW22" i="77"/>
  <c r="AG22" i="77"/>
  <c r="AH22" i="77"/>
  <c r="Q19" i="47"/>
  <c r="R19" i="47"/>
  <c r="AO2" i="33"/>
  <c r="DO47" i="77" l="1"/>
  <c r="AM25" i="80"/>
  <c r="A26" i="80" s="1"/>
  <c r="CA47" i="77"/>
  <c r="CA48" i="77"/>
  <c r="AL48" i="77"/>
  <c r="AL47" i="77"/>
  <c r="AL52" i="80"/>
  <c r="C26" i="80"/>
  <c r="AL53" i="80"/>
  <c r="BZ49" i="80"/>
  <c r="BZ48" i="80"/>
  <c r="BY25" i="80"/>
  <c r="AL50" i="80"/>
  <c r="AL51" i="80"/>
  <c r="DN22" i="77"/>
  <c r="DM22" i="77"/>
  <c r="BZ45" i="78"/>
  <c r="BZ44" i="78"/>
  <c r="BU25" i="78"/>
  <c r="BV25" i="78"/>
  <c r="AL45" i="78"/>
  <c r="AL44" i="78"/>
  <c r="AG25" i="78"/>
  <c r="AH25" i="78"/>
  <c r="AI22" i="77"/>
  <c r="AJ22" i="77"/>
  <c r="BY22" i="77"/>
  <c r="BX22" i="77"/>
  <c r="T19" i="47"/>
  <c r="S19" i="47"/>
  <c r="DO48" i="77" l="1"/>
  <c r="CA49" i="77"/>
  <c r="CA50" i="77"/>
  <c r="AL50" i="77"/>
  <c r="AL49" i="77"/>
  <c r="BZ51" i="80"/>
  <c r="BZ50" i="80"/>
  <c r="CA25" i="80"/>
  <c r="AO26" i="80" s="1"/>
  <c r="AL54" i="80"/>
  <c r="AL55" i="80"/>
  <c r="E26" i="80"/>
  <c r="DP22" i="77"/>
  <c r="DO22" i="77"/>
  <c r="BZ47" i="78"/>
  <c r="BZ46" i="78"/>
  <c r="BW25" i="78"/>
  <c r="BX25" i="78"/>
  <c r="AI25" i="78"/>
  <c r="AJ25" i="78"/>
  <c r="AL47" i="78"/>
  <c r="AL46" i="78"/>
  <c r="AK22" i="77"/>
  <c r="AL22" i="77"/>
  <c r="BZ22" i="77"/>
  <c r="CA22" i="77"/>
  <c r="U19" i="47"/>
  <c r="V19" i="47"/>
  <c r="DO49" i="77" l="1"/>
  <c r="AL51" i="77"/>
  <c r="AL52" i="77"/>
  <c r="CA51" i="77"/>
  <c r="CA52" i="77"/>
  <c r="BZ53" i="80"/>
  <c r="BZ52" i="80"/>
  <c r="AQ26" i="80"/>
  <c r="AL56" i="80"/>
  <c r="AL57" i="80"/>
  <c r="G26" i="80"/>
  <c r="DR22" i="77"/>
  <c r="DQ22" i="77"/>
  <c r="BZ49" i="78"/>
  <c r="BZ48" i="78"/>
  <c r="BY25" i="78"/>
  <c r="BZ25" i="78"/>
  <c r="AL49" i="78"/>
  <c r="AL48" i="78"/>
  <c r="AK25" i="78"/>
  <c r="AL25" i="78"/>
  <c r="CB22" i="77"/>
  <c r="AP23" i="77" s="1"/>
  <c r="AM22" i="77"/>
  <c r="W19" i="47"/>
  <c r="X19" i="47"/>
  <c r="DO50" i="77" l="1"/>
  <c r="CA53" i="77"/>
  <c r="CA54" i="77"/>
  <c r="BZ55" i="80"/>
  <c r="BZ54" i="80"/>
  <c r="AS26" i="80"/>
  <c r="AL58" i="80"/>
  <c r="I26" i="80"/>
  <c r="K26" i="80" s="1"/>
  <c r="M26" i="80" s="1"/>
  <c r="O26" i="80" s="1"/>
  <c r="Q26" i="80" s="1"/>
  <c r="S26" i="80" s="1"/>
  <c r="U26" i="80" s="1"/>
  <c r="W26" i="80" s="1"/>
  <c r="AR23" i="77"/>
  <c r="AT23" i="77" s="1"/>
  <c r="AV23" i="77" s="1"/>
  <c r="AX23" i="77" s="1"/>
  <c r="AZ23" i="77" s="1"/>
  <c r="BB23" i="77" s="1"/>
  <c r="BD23" i="77" s="1"/>
  <c r="BF23" i="77" s="1"/>
  <c r="BH23" i="77" s="1"/>
  <c r="BJ23" i="77" s="1"/>
  <c r="BL23" i="77" s="1"/>
  <c r="A23" i="77"/>
  <c r="CE23" i="77"/>
  <c r="CF23" i="77"/>
  <c r="BZ51" i="78"/>
  <c r="BZ50" i="78"/>
  <c r="CA25" i="78"/>
  <c r="AL51" i="78"/>
  <c r="AL50" i="78"/>
  <c r="AM25" i="78"/>
  <c r="Y19" i="47"/>
  <c r="Z19" i="47"/>
  <c r="AL53" i="77" l="1"/>
  <c r="AL54" i="77"/>
  <c r="BZ57" i="80"/>
  <c r="BZ56" i="80"/>
  <c r="AU26" i="80"/>
  <c r="C23" i="77"/>
  <c r="E23" i="77" s="1"/>
  <c r="G23" i="77" s="1"/>
  <c r="I23" i="77" s="1"/>
  <c r="K23" i="77" s="1"/>
  <c r="M23" i="77" s="1"/>
  <c r="O23" i="77" s="1"/>
  <c r="Q23" i="77" s="1"/>
  <c r="S23" i="77" s="1"/>
  <c r="U23" i="77" s="1"/>
  <c r="W23" i="77" s="1"/>
  <c r="CG23" i="77"/>
  <c r="CH23" i="77"/>
  <c r="CJ23" i="77" s="1"/>
  <c r="AO26" i="78"/>
  <c r="A26" i="78"/>
  <c r="AB19" i="47"/>
  <c r="AA19" i="47"/>
  <c r="AL53" i="78" l="1"/>
  <c r="AL52" i="78"/>
  <c r="BZ52" i="78"/>
  <c r="BZ53" i="78"/>
  <c r="BZ58" i="80"/>
  <c r="AW26" i="80"/>
  <c r="AY26" i="80" s="1"/>
  <c r="BA26" i="80" s="1"/>
  <c r="BC26" i="80" s="1"/>
  <c r="BE26" i="80" s="1"/>
  <c r="BG26" i="80" s="1"/>
  <c r="BI26" i="80" s="1"/>
  <c r="BK26" i="80" s="1"/>
  <c r="CL23" i="77"/>
  <c r="CI23" i="77"/>
  <c r="CK23" i="77" s="1"/>
  <c r="AQ26" i="78"/>
  <c r="C26" i="78"/>
  <c r="AC19" i="47"/>
  <c r="AD19" i="47"/>
  <c r="AL55" i="78" l="1"/>
  <c r="AL54" i="78"/>
  <c r="BZ54" i="78"/>
  <c r="BZ55" i="78"/>
  <c r="CM23" i="77"/>
  <c r="CN23" i="77"/>
  <c r="AS26" i="78"/>
  <c r="E26" i="78"/>
  <c r="AE19" i="47"/>
  <c r="AF19" i="47"/>
  <c r="AL56" i="78" l="1"/>
  <c r="AL57" i="78"/>
  <c r="BZ57" i="78"/>
  <c r="BZ56" i="78"/>
  <c r="CP23" i="77"/>
  <c r="CO23" i="77"/>
  <c r="AU26" i="78"/>
  <c r="G26" i="78"/>
  <c r="AG19" i="47"/>
  <c r="AH19" i="47"/>
  <c r="I26" i="78" l="1"/>
  <c r="K26" i="78" s="1"/>
  <c r="M26" i="78" s="1"/>
  <c r="O26" i="78" s="1"/>
  <c r="Q26" i="78" s="1"/>
  <c r="S26" i="78" s="1"/>
  <c r="U26" i="78" s="1"/>
  <c r="W26" i="78" s="1"/>
  <c r="AL58" i="78"/>
  <c r="AW26" i="78"/>
  <c r="AY26" i="78" s="1"/>
  <c r="BA26" i="78" s="1"/>
  <c r="BC26" i="78" s="1"/>
  <c r="BE26" i="78" s="1"/>
  <c r="BG26" i="78" s="1"/>
  <c r="BI26" i="78" s="1"/>
  <c r="BK26" i="78" s="1"/>
  <c r="BZ58" i="78"/>
  <c r="CQ23" i="77"/>
  <c r="CR23" i="77"/>
  <c r="AJ19" i="47"/>
  <c r="AI19" i="47"/>
  <c r="CT23" i="77" l="1"/>
  <c r="CS23" i="77"/>
  <c r="AK19" i="47"/>
  <c r="AL19" i="47"/>
  <c r="CU23" i="77" l="1"/>
  <c r="CV23" i="77"/>
  <c r="AM19" i="47"/>
  <c r="AN19" i="47"/>
  <c r="CX23" i="77" l="1"/>
  <c r="CW23" i="77"/>
  <c r="AO19" i="47"/>
  <c r="AP19" i="47"/>
  <c r="CY23" i="77" l="1"/>
  <c r="CZ23" i="77"/>
  <c r="D17" i="28"/>
  <c r="F17" i="28" s="1"/>
  <c r="H17" i="28" s="1"/>
  <c r="J17" i="28" s="1"/>
  <c r="M17" i="28" s="1"/>
  <c r="C17" i="28"/>
  <c r="S19" i="28" s="1"/>
  <c r="AS17" i="28"/>
  <c r="AU17" i="28" s="1"/>
  <c r="AR17" i="28"/>
  <c r="E17" i="28"/>
  <c r="S20" i="28" s="1"/>
  <c r="BH19" i="28" l="1"/>
  <c r="DB23" i="77"/>
  <c r="DA23" i="77"/>
  <c r="G17" i="28"/>
  <c r="S21" i="28" s="1"/>
  <c r="AT17" i="28"/>
  <c r="BH20" i="28" s="1"/>
  <c r="AW17" i="28"/>
  <c r="P17" i="28"/>
  <c r="AV17" i="28" l="1"/>
  <c r="BH21" i="28" s="1"/>
  <c r="I17" i="28"/>
  <c r="S22" i="28" s="1"/>
  <c r="S17" i="28"/>
  <c r="AX17" i="28"/>
  <c r="AY17" i="28"/>
  <c r="BH22" i="28" l="1"/>
  <c r="L17" i="28"/>
  <c r="S23" i="28" s="1"/>
  <c r="BB17" i="28"/>
  <c r="BA17" i="28"/>
  <c r="V17" i="28"/>
  <c r="BH23" i="28" l="1"/>
  <c r="O17" i="28"/>
  <c r="S24" i="28" s="1"/>
  <c r="BD17" i="28"/>
  <c r="BE17" i="28"/>
  <c r="X17" i="28"/>
  <c r="BH24" i="28" l="1"/>
  <c r="R17" i="28"/>
  <c r="S25" i="28" s="1"/>
  <c r="Z17" i="28"/>
  <c r="BH17" i="28"/>
  <c r="BG17" i="28"/>
  <c r="BH25" i="28" l="1"/>
  <c r="U17" i="28"/>
  <c r="S26" i="28" s="1"/>
  <c r="BK17" i="28"/>
  <c r="BJ17" i="28"/>
  <c r="AB17" i="28"/>
  <c r="BH26" i="28" l="1"/>
  <c r="W17" i="28"/>
  <c r="AL19" i="28" s="1"/>
  <c r="AE17" i="28"/>
  <c r="BM17" i="28"/>
  <c r="BL17" i="28"/>
  <c r="CA19" i="28" l="1"/>
  <c r="Y17" i="28"/>
  <c r="AL20" i="28" s="1"/>
  <c r="BN17" i="28"/>
  <c r="BO17" i="28"/>
  <c r="AH17" i="28"/>
  <c r="CA20" i="28" l="1"/>
  <c r="AA17" i="28"/>
  <c r="AL21" i="28" s="1"/>
  <c r="BQ17" i="28"/>
  <c r="BP17" i="28"/>
  <c r="AK17" i="28"/>
  <c r="CA21" i="28" l="1"/>
  <c r="AD17" i="28"/>
  <c r="AL22" i="28" s="1"/>
  <c r="AN17" i="28"/>
  <c r="BT17" i="28"/>
  <c r="BS17" i="28"/>
  <c r="CA22" i="28" l="1"/>
  <c r="AG17" i="28"/>
  <c r="BV17" i="28"/>
  <c r="BW17" i="28"/>
  <c r="AJ17" i="28" l="1"/>
  <c r="AL23" i="28"/>
  <c r="CA23" i="28"/>
  <c r="BZ17" i="28"/>
  <c r="BY17" i="28"/>
  <c r="AM17" i="28" l="1"/>
  <c r="AL25" i="28" s="1"/>
  <c r="AL24" i="28"/>
  <c r="CA24" i="28"/>
  <c r="CC17" i="28"/>
  <c r="CB17" i="28"/>
  <c r="CA25" i="28" l="1"/>
</calcChain>
</file>

<file path=xl/sharedStrings.xml><?xml version="1.0" encoding="utf-8"?>
<sst xmlns="http://schemas.openxmlformats.org/spreadsheetml/2006/main" count="3183" uniqueCount="408">
  <si>
    <t>:</t>
  </si>
  <si>
    <t>Body</t>
  </si>
  <si>
    <t>Pořadí</t>
  </si>
  <si>
    <t>Skore</t>
  </si>
  <si>
    <t>-</t>
  </si>
  <si>
    <t>A</t>
  </si>
  <si>
    <t>B</t>
  </si>
  <si>
    <t>Kategorie:</t>
  </si>
  <si>
    <t>Skupina:</t>
  </si>
  <si>
    <t>1.</t>
  </si>
  <si>
    <t>2.</t>
  </si>
  <si>
    <t>Družstva:</t>
  </si>
  <si>
    <t>3.</t>
  </si>
  <si>
    <t>4.</t>
  </si>
  <si>
    <t>5.</t>
  </si>
  <si>
    <t>Pořadí zápasů ve skupině:</t>
  </si>
  <si>
    <t>C</t>
  </si>
  <si>
    <t>žlutý</t>
  </si>
  <si>
    <t>oranžový</t>
  </si>
  <si>
    <t>REMA RK A</t>
  </si>
  <si>
    <t>REMA RK B</t>
  </si>
  <si>
    <t>6.</t>
  </si>
  <si>
    <t>červený</t>
  </si>
  <si>
    <t>modrý</t>
  </si>
  <si>
    <t>VK AŠ Kvasiny A</t>
  </si>
  <si>
    <t>VK AŠ Kvasiny B</t>
  </si>
  <si>
    <t>družstev</t>
  </si>
  <si>
    <t>hrací doba:</t>
  </si>
  <si>
    <t>minut</t>
  </si>
  <si>
    <t>hřiště</t>
  </si>
  <si>
    <t>čas</t>
  </si>
  <si>
    <t>tribuna</t>
  </si>
  <si>
    <t>4D</t>
  </si>
  <si>
    <t>skupina</t>
  </si>
  <si>
    <t>přestávka mezi zápasy</t>
  </si>
  <si>
    <t>první zápas v:</t>
  </si>
  <si>
    <t>hodin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</si>
  <si>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</si>
  <si>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</si>
  <si>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</si>
  <si>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</si>
  <si>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</si>
  <si>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</si>
  <si>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</si>
  <si>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</si>
  <si>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</si>
  <si>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kluci</t>
  </si>
  <si>
    <t>zápasů</t>
  </si>
  <si>
    <t>míčů</t>
  </si>
  <si>
    <t>VK AŠ Kvasiny</t>
  </si>
  <si>
    <t>Tatranky Střešovice</t>
  </si>
  <si>
    <t>Horalky Střešovice</t>
  </si>
  <si>
    <t>modrý dívky</t>
  </si>
  <si>
    <t>modrý kluci</t>
  </si>
  <si>
    <t>Všechna utkání se hrají na čas.</t>
  </si>
  <si>
    <t>Utkání:</t>
  </si>
  <si>
    <t>min</t>
  </si>
  <si>
    <t>Přestávka:</t>
  </si>
  <si>
    <t>První zápasy v:</t>
  </si>
  <si>
    <t>9,30</t>
  </si>
  <si>
    <t>hod.</t>
  </si>
  <si>
    <t>hod</t>
  </si>
  <si>
    <t>12,30</t>
  </si>
  <si>
    <t>15,00</t>
  </si>
  <si>
    <t>Náchod</t>
  </si>
  <si>
    <t>tráva</t>
  </si>
  <si>
    <t>dívky A</t>
  </si>
  <si>
    <t>dívky B</t>
  </si>
  <si>
    <t>VK Kvasiny</t>
  </si>
  <si>
    <t>Berušky Jičín</t>
  </si>
  <si>
    <t>Kapříci Jičín</t>
  </si>
  <si>
    <t>Motýlci Jičín</t>
  </si>
  <si>
    <t>Mandarinky Týniště</t>
  </si>
  <si>
    <t>Citronci Týniště</t>
  </si>
  <si>
    <t>Banáni Týniště</t>
  </si>
  <si>
    <t>Jahůdky Týniště</t>
  </si>
  <si>
    <t>SK Náchod C</t>
  </si>
  <si>
    <t>SK Náchod A</t>
  </si>
  <si>
    <t>SK Náchod D</t>
  </si>
  <si>
    <t>SK Náchod B</t>
  </si>
  <si>
    <t>Borůvky Týniště</t>
  </si>
  <si>
    <t>Švestky Týniště</t>
  </si>
  <si>
    <t>Ostružiny Týniště</t>
  </si>
  <si>
    <t>Žirafy Jičín</t>
  </si>
  <si>
    <t>Cácorky Pouchov</t>
  </si>
  <si>
    <t>Sýkorky Střešovice</t>
  </si>
  <si>
    <t>Agátky Střešovice</t>
  </si>
  <si>
    <t>Žáby Střešovice</t>
  </si>
  <si>
    <t>Andulky Střešovice</t>
  </si>
  <si>
    <t>1M</t>
  </si>
  <si>
    <t>2M</t>
  </si>
  <si>
    <t>3M</t>
  </si>
  <si>
    <t>4M</t>
  </si>
  <si>
    <t>5M</t>
  </si>
  <si>
    <t>6M</t>
  </si>
  <si>
    <t>1O</t>
  </si>
  <si>
    <t>2O</t>
  </si>
  <si>
    <t>3O</t>
  </si>
  <si>
    <t>4O</t>
  </si>
  <si>
    <t>1Č</t>
  </si>
  <si>
    <t>2Č</t>
  </si>
  <si>
    <t>1Ž</t>
  </si>
  <si>
    <t>2Ž</t>
  </si>
  <si>
    <t>3Ž</t>
  </si>
  <si>
    <t>16.</t>
  </si>
  <si>
    <t>17.</t>
  </si>
  <si>
    <t>20.</t>
  </si>
  <si>
    <t>18.</t>
  </si>
  <si>
    <t>19.</t>
  </si>
  <si>
    <t>21.</t>
  </si>
  <si>
    <t>22.</t>
  </si>
  <si>
    <t>23.</t>
  </si>
  <si>
    <t>24.</t>
  </si>
  <si>
    <t>25.</t>
  </si>
  <si>
    <t>26.</t>
  </si>
  <si>
    <t>27.</t>
  </si>
  <si>
    <t>REMA RK</t>
  </si>
  <si>
    <t>KOBRY VK Spotr RK</t>
  </si>
  <si>
    <t>GURMÁNI VK Spotr RK</t>
  </si>
  <si>
    <t>DYNAMO  VK Spotr RK</t>
  </si>
  <si>
    <t>VLCI VK Spotr RK</t>
  </si>
  <si>
    <t>CONBROSS VK Spotr RK</t>
  </si>
  <si>
    <t>KREPER VK Spotr RK</t>
  </si>
  <si>
    <t>BEZ NÁZVU VK Spotr RK</t>
  </si>
  <si>
    <t>MIMI VK Spotr RK</t>
  </si>
  <si>
    <t>CUKROUŠI VK Spotr RK</t>
  </si>
  <si>
    <t>PEŤÁNCI VK Spotr RK</t>
  </si>
  <si>
    <t>GORILY VK Spotr RK</t>
  </si>
  <si>
    <t>BROUCI VK Spotr RK</t>
  </si>
  <si>
    <t>PAPOUŠKOVÉ VK Spotr RK</t>
  </si>
  <si>
    <t>ZOMBIE VK Spotr RK</t>
  </si>
  <si>
    <t>MACHŘI VK Spotr RK</t>
  </si>
  <si>
    <t>MIMONI VK Spotr RK</t>
  </si>
  <si>
    <t>AJFÓN VK Spotr RK</t>
  </si>
  <si>
    <t>BAZ Slávie HK</t>
  </si>
  <si>
    <t>ROXY Slávie HK</t>
  </si>
  <si>
    <t>PELULE Slávie HK</t>
  </si>
  <si>
    <t>KUKIS Slávie HK</t>
  </si>
  <si>
    <t>LENTILKY Slávie HK</t>
  </si>
  <si>
    <t>Berušky VOCE Nové Město n.Met.</t>
  </si>
  <si>
    <t>Šikulové VOCE Nové Město n.Met.</t>
  </si>
  <si>
    <t>Lentilky VOCE Nové Město n.Met.</t>
  </si>
  <si>
    <t>Červenky VOCE Nové Město n.Met.</t>
  </si>
  <si>
    <t>Sluníčka VOCE Nové Město n.Met.</t>
  </si>
  <si>
    <t>Tygříci VOCE Nové Město n.Met.</t>
  </si>
  <si>
    <t>Svišti VOCE Nové Město n.Met.</t>
  </si>
  <si>
    <t>Cool girls VOCE Nové Město n.Met.</t>
  </si>
  <si>
    <t>Hřiště skupiny:</t>
  </si>
  <si>
    <t>počet zápasů</t>
  </si>
  <si>
    <t>herní systémy</t>
  </si>
  <si>
    <t>počet družstev</t>
  </si>
  <si>
    <t>zápasy skupina</t>
  </si>
  <si>
    <t>zápasy finále</t>
  </si>
  <si>
    <t>herní systém skupina</t>
  </si>
  <si>
    <t>herní systém finále</t>
  </si>
  <si>
    <t>zápasy celkem</t>
  </si>
  <si>
    <t>1x6</t>
  </si>
  <si>
    <t>2x3</t>
  </si>
  <si>
    <t>4, 3</t>
  </si>
  <si>
    <t>1-4,5-6</t>
  </si>
  <si>
    <t>1-4,5-7</t>
  </si>
  <si>
    <t>1.a 2. - finále 1-4 (vzájemné zápasy se započítávají), 3. o 5-6 místo</t>
  </si>
  <si>
    <t>1.a 2. - finále 1-4, 3.a 4. o 5-7 místo (vzájemné zápasy se započítávají)</t>
  </si>
  <si>
    <t>1x7</t>
  </si>
  <si>
    <t>2x4</t>
  </si>
  <si>
    <t>1-4,5-8</t>
  </si>
  <si>
    <t>1.a 2. - finále 1-4, 3.a 4. o 5-8 místo (vzájemné zápasy se započítávají)</t>
  </si>
  <si>
    <t>3x3</t>
  </si>
  <si>
    <t>1-3,4-6,7-9</t>
  </si>
  <si>
    <t>1. - finále 1-3, 2. o 4-6, 3. o 7-9</t>
  </si>
  <si>
    <t>2x5</t>
  </si>
  <si>
    <t>1-4,5-8,9-10</t>
  </si>
  <si>
    <t>1-4,5-9</t>
  </si>
  <si>
    <t>1.a 2. - finále 1-4, 3.,4.a 5. o 5-9 místo (vzájemné zápasy se započítávají)</t>
  </si>
  <si>
    <t>4,3,3</t>
  </si>
  <si>
    <t>1-3,4-6,7-10</t>
  </si>
  <si>
    <t>1. - finále 1-3, 2. o 4-6, 3.a 4. o 7-10</t>
  </si>
  <si>
    <t>4,4,3</t>
  </si>
  <si>
    <t>1-4,5-8,9-11</t>
  </si>
  <si>
    <t>1-3,4-6,7-11</t>
  </si>
  <si>
    <t>1.a 2. - finále 1-4, 3.a 4. o 5-8 místo, 5. o 9-10 místo (vzájemné zápasy se započítávají)</t>
  </si>
  <si>
    <t>1.a 2. - finále 1-4, 3.a 4. o 5-8 místo, 5.a 6. o 9-11 místo (vzájemné zápasy se započítávají)</t>
  </si>
  <si>
    <t>1. - finále 1-3, 2. o 4-6, 3.a 4. o 7-11</t>
  </si>
  <si>
    <t>2x6</t>
  </si>
  <si>
    <t>4x3</t>
  </si>
  <si>
    <t>3x4</t>
  </si>
  <si>
    <t>1-4,5-8,9-12</t>
  </si>
  <si>
    <t>1.a 2. - finále 1-4, 3.a 4. o 5-8 místo, 5.a 6. o 9-12 místo (vzájemné zápasy se započítávají)</t>
  </si>
  <si>
    <t>1-3,4-6,7-9,10-12</t>
  </si>
  <si>
    <t>1. - finále 1-3, 2. o 4-6, 3. o 7-9, 4. o 10-12</t>
  </si>
  <si>
    <t>1. - finále 1-4, 2. o 5-8, 3. o 9-12</t>
  </si>
  <si>
    <t>5,4,4</t>
  </si>
  <si>
    <t>5,5,4</t>
  </si>
  <si>
    <t>1-3,4-6,7-9,10-13</t>
  </si>
  <si>
    <t>1-3,4-6,7-9,10-14</t>
  </si>
  <si>
    <t>2x7</t>
  </si>
  <si>
    <t>1-4,5-8,9-12,13-14</t>
  </si>
  <si>
    <t>1.a 2. - finále 1-4, 3.a 4. o 5-8 místo, 5.a 6. o 9-12 místo, 7. o 13-14 místo (vzájemné zápasy se započítávají)</t>
  </si>
  <si>
    <t>3x5</t>
  </si>
  <si>
    <t>5x3</t>
  </si>
  <si>
    <t>1-3,4-6,7-9,10-12,13-15</t>
  </si>
  <si>
    <t>1-5,6-10,11-15</t>
  </si>
  <si>
    <t>1. - finále 1-3, 2. o 4-6, 3. o 7-9, 4. o 10-12, 5. o 13-15</t>
  </si>
  <si>
    <t>1. - finále 1-5, 2. o 6-10, 3. o 11-15</t>
  </si>
  <si>
    <t>4x4</t>
  </si>
  <si>
    <t>6,5,5</t>
  </si>
  <si>
    <t>1-4,5-8,9-12,13-16</t>
  </si>
  <si>
    <t>1-6,7-9,10-13</t>
  </si>
  <si>
    <t>1. - finále 1-3, 2. o 4-6, 3. o 7-9, 4.a 5. 10-13 (vzájemný zápas se započítává)</t>
  </si>
  <si>
    <t>1.a 2. - finále 1-6, 3. o 7-9, 4.a 5. 10-13 (vzájemné zápasy se započítávají)</t>
  </si>
  <si>
    <t>1. - finále 1-3, 2. o 4-6, 3. o 7-9, 4.a 5. 10-14 (vzájemné zápasy se započítávají)</t>
  </si>
  <si>
    <t>1. - finále 1-4, 2. o 5-8, 3. o 9-12, 4. o 13-16</t>
  </si>
  <si>
    <t>1-3,4-6,7-9,10-12,13-16</t>
  </si>
  <si>
    <t>1. - finále 1-3, 2. o 4-6, 3. o 7-9, 4. o 10-12, 5.a 6. o 13-16 (vzájemný zápas se započítává)</t>
  </si>
  <si>
    <t>počet zápasů MAX</t>
  </si>
  <si>
    <t>počet zápasů MIN</t>
  </si>
  <si>
    <t>6,6,5</t>
  </si>
  <si>
    <t>5,4,4,4</t>
  </si>
  <si>
    <t>1-3,4-6,7-9,10-12,13-17</t>
  </si>
  <si>
    <t>1-3,4-6,7-9,10-12,13-15,16-17</t>
  </si>
  <si>
    <t>1-4,5-8,9-12,13-17</t>
  </si>
  <si>
    <t>1. - finále 1-3, 2. o 4-6, 3. o 7-9, 4. o 10-12, 5. o 13-15, 6. o 16-17</t>
  </si>
  <si>
    <t>1. - finále 1-3, 2. o 4-6, 3. o 7-9, 4. o 10-12, 5.a 6. o 13-17 (vzájemné zápasy se započítávají)</t>
  </si>
  <si>
    <t>1. - finále 1-4, 2. o 5-8, 3. o 9-12, 4.a 5. o 13-17 (vzájemný zápas se započítává)</t>
  </si>
  <si>
    <t>3x6</t>
  </si>
  <si>
    <t>6x3</t>
  </si>
  <si>
    <t>1-3,4-6,7-9,10-12,13-15,16-18</t>
  </si>
  <si>
    <t>1-6,7-12,13-18</t>
  </si>
  <si>
    <t>1. - finále 1-6, 2. o 7-12, 3. o 13-18</t>
  </si>
  <si>
    <t>1. - finále 1-3, 2. o 4-6, 3. o 7-9, 4. o 10-12, 5. o 13-15, 6. o 16-18</t>
  </si>
  <si>
    <t>5,5,4,4</t>
  </si>
  <si>
    <t>1. - finále 1-4, 2. o 5-8, 3. o 9-12, 4.a 5. o 13-18 (vzájemné zápasy se započítávají)</t>
  </si>
  <si>
    <t>1-4,5-8,9-12,13-16,17-18</t>
  </si>
  <si>
    <t>1-4,5-8,9-12,13-18</t>
  </si>
  <si>
    <t>1. - finále 1-4, 2. o 5-8, 3. o 9-12, 4. o 13-16, 5. o 17-18</t>
  </si>
  <si>
    <t>5,5,5,4</t>
  </si>
  <si>
    <t>1-4,5-8,9-12,13-16,17-19</t>
  </si>
  <si>
    <t>4,4,4,4,3</t>
  </si>
  <si>
    <t>1-5,6-10,11-15,16-19</t>
  </si>
  <si>
    <t>1. - finále 1-4, 2. o 5-8, 3. o 9-12, 4. o 13-16, 5. o 17-19</t>
  </si>
  <si>
    <t>1. - finále 1-5, 2. o 6-10, 3. o 11-15, 4. o 16-19</t>
  </si>
  <si>
    <t>5x4</t>
  </si>
  <si>
    <t>1-5,6-10,11-15,16-20</t>
  </si>
  <si>
    <t>4x5</t>
  </si>
  <si>
    <t>1-4,5-8,9-12,13-16,17-20</t>
  </si>
  <si>
    <t>1. - finále 1-4, 2. o 5-8, 3. o 9-12, 4. o 13-16, 5. o 17-20</t>
  </si>
  <si>
    <t>1. - finále 1-5, 2. o 6-10, 3. o 11-15, 4. o 16-20</t>
  </si>
  <si>
    <t>5,4,4,4,4</t>
  </si>
  <si>
    <t>1-5,6-10,11-15,16-21</t>
  </si>
  <si>
    <t>1. - finále 1-5, 2. o 6-10, 3. o 11-15, 4.a 5. o 16-21 (vzájemný zápas se započítává)</t>
  </si>
  <si>
    <t>6,5,5,5</t>
  </si>
  <si>
    <t>1-4,5-8,9-12,13-16,17-21</t>
  </si>
  <si>
    <t>1. - finále 1-4, 2. o 5-8, 3. o 9-12, 4. o 13-16, 5. o 17-21 (vzájemný zápas se započítává)</t>
  </si>
  <si>
    <t>6,6,6,5</t>
  </si>
  <si>
    <t>1-4,5-8,9-12,13-16,17-20,21-23</t>
  </si>
  <si>
    <t>1. - finále 1-4, 2. o 5-8, 3. o 9-12, 4. o 13-16, 5. o 17-20, 6. o 21-23</t>
  </si>
  <si>
    <t>4,4,4,4,4,3</t>
  </si>
  <si>
    <t>1-6,7-12,13-18,19-23</t>
  </si>
  <si>
    <t>6x4</t>
  </si>
  <si>
    <t>4x6</t>
  </si>
  <si>
    <t>1-6,7-12,13-18,19-24</t>
  </si>
  <si>
    <t>1-4,5-8,9-12,13-16,17-20,21-24</t>
  </si>
  <si>
    <t>1. - finále 1-6, 2. o 7-12, 3. o 13-18, 4. o 19-24</t>
  </si>
  <si>
    <t>1. - finále 1-4, 2. o 5-8, 3. o 9-12, 4. o 13-16, 5. o 17-20, 6. o 21-24</t>
  </si>
  <si>
    <t>6,6,5,5,5,5</t>
  </si>
  <si>
    <t>1-6,7-12,13-18,19-24,25-30,31-32</t>
  </si>
  <si>
    <t>1. - finále 1-6, 2. o 7-12, 3. o 13-18, 4. o 19-24, 5. o 25-30, 6. o 31-32</t>
  </si>
  <si>
    <t>1-6,7-12,13-18,19-24,25-32</t>
  </si>
  <si>
    <t>1. - finále 1-6, 2. o 7-12, 3. o 13-18, 4. o 19-24, 5.a 6. o 25-32 (vzájemné zápasy se započítávají)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</si>
  <si>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</si>
  <si>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</si>
  <si>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</si>
  <si>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</si>
  <si>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</si>
  <si>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</si>
  <si>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</si>
  <si>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</si>
  <si>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</si>
  <si>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</si>
  <si>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</si>
  <si>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</si>
  <si>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</si>
  <si>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</si>
  <si>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skupiny</t>
  </si>
  <si>
    <t>zápasy</t>
  </si>
  <si>
    <t>zápasy na hřiště</t>
  </si>
  <si>
    <t>hrací doba (10+5)</t>
  </si>
  <si>
    <t>Střešovice Andulky</t>
  </si>
  <si>
    <t>Týniště Mandarinky</t>
  </si>
  <si>
    <t>1.a 2. - finále 1-6, 3.- 5. o 7-14 (vzájemné zápasy se započítávají)</t>
  </si>
  <si>
    <t>1-6,7-14</t>
  </si>
  <si>
    <t>4Ž</t>
  </si>
  <si>
    <t>Ukončení finále:</t>
  </si>
  <si>
    <t>Začátek:</t>
  </si>
  <si>
    <t>CELKEM</t>
  </si>
  <si>
    <t>rok</t>
  </si>
  <si>
    <t>42.</t>
  </si>
  <si>
    <t>43.</t>
  </si>
  <si>
    <t>44.</t>
  </si>
  <si>
    <t>45.</t>
  </si>
  <si>
    <t>hrací doba (15+5)</t>
  </si>
  <si>
    <t>10,10,</t>
  </si>
  <si>
    <t>kurt 1</t>
  </si>
  <si>
    <t>kurt 5</t>
  </si>
  <si>
    <t>6,6,umís.</t>
  </si>
  <si>
    <t>zápasy o umístění-vítězové skupiny, druzí, …</t>
  </si>
  <si>
    <t>REMA RK ,,A"</t>
  </si>
  <si>
    <t>REMA RK ,,B"</t>
  </si>
  <si>
    <t>REMA RK ,,C"</t>
  </si>
  <si>
    <t>REMA RK ,,D"</t>
  </si>
  <si>
    <t>VK Sport RK ,,KOKO"</t>
  </si>
  <si>
    <t>VK Sport RK ,,TOMTOM"</t>
  </si>
  <si>
    <t>Slavia HK,,A"</t>
  </si>
  <si>
    <t>Slavia HK,,B"</t>
  </si>
  <si>
    <t>Slavia HK ,,C"</t>
  </si>
  <si>
    <t>Slavia HK ,,D"</t>
  </si>
  <si>
    <t>VK Sport RK ,,Moka"</t>
  </si>
  <si>
    <t>VK Sport RK ,,Radegast"</t>
  </si>
  <si>
    <t>VK Sport RK ,,Uprchlíci"</t>
  </si>
  <si>
    <t>VK Sport RK ,,A"</t>
  </si>
  <si>
    <t>VK Sport RK ,,B"</t>
  </si>
  <si>
    <t>VK Sport RK ,,C"</t>
  </si>
  <si>
    <t>Rtyně ,,A"</t>
  </si>
  <si>
    <t>Rtyně ,,B"</t>
  </si>
  <si>
    <t>Rtyně A</t>
  </si>
  <si>
    <t>Rtyně ,,C"</t>
  </si>
  <si>
    <t>Rtyně B</t>
  </si>
  <si>
    <t>Slavia HK ch.</t>
  </si>
  <si>
    <t>Lvíčata Jičín</t>
  </si>
  <si>
    <t>Sokol Zbečník A</t>
  </si>
  <si>
    <t>Sokol Zbečník B</t>
  </si>
  <si>
    <t>Gepardíci Jičín</t>
  </si>
  <si>
    <t>Žabičky Jičín</t>
  </si>
  <si>
    <t>Lázně Bělohrad ,,A"</t>
  </si>
  <si>
    <t>Lázně Bělohrad ,,B"</t>
  </si>
  <si>
    <t>Sokol Chlumec</t>
  </si>
  <si>
    <t>Baník Rtyně C</t>
  </si>
  <si>
    <t>Staré Město C</t>
  </si>
  <si>
    <t>Staré Město B</t>
  </si>
  <si>
    <t>Baník Rtyně</t>
  </si>
  <si>
    <t>Baník Rtyně B</t>
  </si>
  <si>
    <t xml:space="preserve">Rosničky Jičín </t>
  </si>
  <si>
    <t>Staré Město A</t>
  </si>
  <si>
    <t>Baník Rtyně E</t>
  </si>
  <si>
    <t>Slavia HK ,,B" chl.</t>
  </si>
  <si>
    <t>Sokol Třebechovice</t>
  </si>
  <si>
    <t>Baník Rtyně D</t>
  </si>
  <si>
    <t>Baník Rtyně A</t>
  </si>
  <si>
    <t>Chlumec ,,A"</t>
  </si>
  <si>
    <t>Chlumec ,,B"</t>
  </si>
  <si>
    <t>Chlumec ,,C"</t>
  </si>
  <si>
    <t xml:space="preserve">Chlumec </t>
  </si>
  <si>
    <t>Zruč ,,A"</t>
  </si>
  <si>
    <t>Zruč ,,B"</t>
  </si>
  <si>
    <t xml:space="preserve">Rema RK </t>
  </si>
  <si>
    <t>Náchod A</t>
  </si>
  <si>
    <t>Náchod D</t>
  </si>
  <si>
    <t>Náchod ,,A"</t>
  </si>
  <si>
    <t>Náchod C</t>
  </si>
  <si>
    <t>Náchod ,,B"</t>
  </si>
  <si>
    <t>Náchod B</t>
  </si>
  <si>
    <t>Náchod ,,C"</t>
  </si>
  <si>
    <t>Náchod ,,D"</t>
  </si>
  <si>
    <t>Náchod E</t>
  </si>
  <si>
    <t>Střešovice A Tatranky</t>
  </si>
  <si>
    <t>Střešovice B Horalky</t>
  </si>
  <si>
    <t>Střešovice ,,C"</t>
  </si>
  <si>
    <t>Kvasiny</t>
  </si>
  <si>
    <t>Kvasiny ,,A"</t>
  </si>
  <si>
    <t>Kvasiny ,,B"</t>
  </si>
  <si>
    <t>Nechanice  ,,A"</t>
  </si>
  <si>
    <t>Nechanice ,,B"</t>
  </si>
  <si>
    <t>Nové Město ,,A"</t>
  </si>
  <si>
    <t>Nové Město ,,B"</t>
  </si>
  <si>
    <t>Slavie HK ,,A" chl.</t>
  </si>
  <si>
    <t xml:space="preserve">Dvůr Králové </t>
  </si>
  <si>
    <t>Staré Město ,,Myšáci"</t>
  </si>
  <si>
    <t>Staré Město ,,Draci"</t>
  </si>
  <si>
    <t>Staré Město ,,Kobry"</t>
  </si>
  <si>
    <t>Staré Město ,,Fretky"</t>
  </si>
  <si>
    <t>Chlumec ,,D"</t>
  </si>
  <si>
    <t>Chlumec ,,E"</t>
  </si>
  <si>
    <t>neděle 29.4.2018</t>
  </si>
  <si>
    <t>VK Sport RK Radegast</t>
  </si>
  <si>
    <t>VK Sport RK Uprchlíci</t>
  </si>
  <si>
    <t>kurt 2,3</t>
  </si>
  <si>
    <t>kurt 4,5</t>
  </si>
  <si>
    <t>9,9,8</t>
  </si>
  <si>
    <t>5O</t>
  </si>
  <si>
    <t>A,C</t>
  </si>
  <si>
    <t>B,C</t>
  </si>
  <si>
    <t>Označení hřišť</t>
  </si>
  <si>
    <t>VK Sport RK TOMTOM</t>
  </si>
  <si>
    <t>Slavia HK ,,B"</t>
  </si>
  <si>
    <t>Slavia HK ,,A"</t>
  </si>
  <si>
    <t xml:space="preserve">Šumperk </t>
  </si>
  <si>
    <t>Zápasy o pořadí:</t>
  </si>
  <si>
    <t>o 1. a 2. místo</t>
  </si>
  <si>
    <t>o 3. a 4. místo</t>
  </si>
  <si>
    <t>o 5. a 6. místo</t>
  </si>
  <si>
    <t>o 7. a 8. místo</t>
  </si>
  <si>
    <t>o 9. a 10. místo</t>
  </si>
  <si>
    <t>o 11. a 12. místo</t>
  </si>
  <si>
    <t>VK Sport RK "A"</t>
  </si>
  <si>
    <t>VK Sport RK "B"</t>
  </si>
  <si>
    <t>15,15</t>
  </si>
  <si>
    <t>14,45</t>
  </si>
  <si>
    <t>14,00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</si>
</sst>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45" x14ac:knownFonts="1">
    <font>
      <sz val="10"/>
      <name val="Arial CE"/>
      <charset val="238"/>
    </font>
    <font>
      <b/>
      <sz val="10"/>
      <name val="Arial CE"/>
      <charset val="238"/>
    </font>
    <font>
      <sz val="14"/>
      <name val="Arial CE"/>
      <family val="2"/>
      <charset val="238"/>
    </font>
    <font>
      <sz val="20"/>
      <name val="Arial CE"/>
      <family val="2"/>
      <charset val="238"/>
    </font>
    <font>
      <b/>
      <sz val="14"/>
      <name val="Arial CE"/>
      <family val="2"/>
      <charset val="238"/>
    </font>
    <font>
      <sz val="12"/>
      <name val="Arial CE"/>
      <family val="2"/>
      <charset val="238"/>
    </font>
    <font>
      <b/>
      <sz val="16"/>
      <name val="Arial CE"/>
      <family val="2"/>
      <charset val="238"/>
    </font>
    <font>
      <b/>
      <sz val="12"/>
      <name val="Arial CE"/>
      <family val="2"/>
      <charset val="238"/>
    </font>
    <font>
      <sz val="18"/>
      <name val="Arial CE"/>
      <family val="2"/>
      <charset val="238"/>
    </font>
    <font>
      <b/>
      <sz val="25"/>
      <name val="Arial CE"/>
      <family val="2"/>
      <charset val="238"/>
    </font>
    <font>
      <b/>
      <sz val="10"/>
      <name val="Arial CE"/>
      <family val="2"/>
      <charset val="238"/>
    </font>
    <font>
      <b/>
      <sz val="18"/>
      <name val="Arial CE"/>
      <family val="2"/>
      <charset val="238"/>
    </font>
    <font>
      <sz val="10"/>
      <color indexed="8"/>
      <name val="Arial CE"/>
      <family val="2"/>
      <charset val="238"/>
    </font>
    <font>
      <b/>
      <sz val="12"/>
      <color indexed="8"/>
      <name val="Arial CE"/>
      <charset val="238"/>
    </font>
    <font>
      <b/>
      <sz val="14"/>
      <color indexed="8"/>
      <name val="Arial CE"/>
      <charset val="238"/>
    </font>
    <font>
      <b/>
      <sz val="10"/>
      <color indexed="8"/>
      <name val="Arial CE"/>
      <charset val="238"/>
    </font>
    <font>
      <b/>
      <sz val="12"/>
      <name val="Arial CE"/>
      <charset val="238"/>
    </font>
    <font>
      <b/>
      <sz val="36"/>
      <color indexed="9"/>
      <name val="Arial CE"/>
      <family val="2"/>
      <charset val="238"/>
    </font>
    <font>
      <sz val="36"/>
      <color indexed="9"/>
      <name val="Arial CE"/>
      <family val="2"/>
      <charset val="238"/>
    </font>
    <font>
      <sz val="14"/>
      <name val="Arial CE"/>
      <charset val="238"/>
    </font>
    <font>
      <b/>
      <sz val="14"/>
      <name val="Arial CE"/>
      <charset val="238"/>
    </font>
    <font>
      <sz val="13"/>
      <name val="Arial CE"/>
      <charset val="238"/>
    </font>
    <font>
      <sz val="20"/>
      <name val="Arial CE"/>
      <charset val="238"/>
    </font>
    <font>
      <sz val="12"/>
      <name val="Arial CE"/>
      <charset val="238"/>
    </font>
    <font>
      <sz val="12"/>
      <color indexed="8"/>
      <name val="Arial CE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24"/>
      <name val="Arial CE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6"/>
      <name val="Arial CE"/>
      <charset val="238"/>
    </font>
    <font>
      <sz val="16"/>
      <color theme="1"/>
      <name val="Arial CE"/>
      <charset val="238"/>
    </font>
    <font>
      <sz val="14"/>
      <color theme="1"/>
      <name val="Arial CE"/>
      <charset val="238"/>
    </font>
    <font>
      <sz val="12"/>
      <color theme="1"/>
      <name val="Arial CE"/>
      <charset val="238"/>
    </font>
    <font>
      <b/>
      <sz val="40"/>
      <color indexed="9"/>
      <name val="Arial CE"/>
      <family val="2"/>
      <charset val="238"/>
    </font>
    <font>
      <sz val="40"/>
      <color indexed="9"/>
      <name val="Arial CE"/>
      <family val="2"/>
      <charset val="238"/>
    </font>
    <font>
      <i/>
      <sz val="14"/>
      <name val="Arial CE"/>
      <family val="2"/>
      <charset val="238"/>
    </font>
    <font>
      <sz val="40"/>
      <color indexed="9"/>
      <name val="Arial CE"/>
      <charset val="238"/>
    </font>
    <font>
      <i/>
      <sz val="14"/>
      <name val="Arial CE"/>
      <charset val="238"/>
    </font>
    <font>
      <i/>
      <sz val="16"/>
      <name val="Arial CE"/>
      <charset val="238"/>
    </font>
    <font>
      <sz val="14"/>
      <name val="Arial"/>
      <family val="2"/>
      <charset val="238"/>
    </font>
    <font>
      <sz val="13"/>
      <name val="Arial CE"/>
      <family val="2"/>
      <charset val="238"/>
    </font>
    <font>
      <b/>
      <u/>
      <sz val="14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00"/>
        <bgColor indexed="64"/>
      </patternFill>
    </fill>
  </fills>
  <borders count="7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dashed">
        <color indexed="64"/>
      </bottom>
      <diagonal/>
    </border>
    <border>
      <left style="thick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dashed">
        <color indexed="64"/>
      </right>
      <top style="thick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ashed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 style="thick">
        <color indexed="64"/>
      </right>
      <top/>
      <bottom style="dashed">
        <color indexed="64"/>
      </bottom>
      <diagonal/>
    </border>
    <border>
      <left style="thick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thick">
        <color indexed="64"/>
      </top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9" fillId="0" borderId="0" applyNumberFormat="0" applyFill="0" applyBorder="0" applyAlignment="0" applyProtection="0"/>
    <xf numFmtId="0" fontId="28" fillId="0" borderId="0"/>
  </cellStyleXfs>
  <cellXfs count="639">
    <xf numFmtId="0" fontId="0" fillId="0" borderId="0" xfId="0"/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0" borderId="0" xfId="0" applyFont="1"/>
    <xf numFmtId="0" fontId="11" fillId="0" borderId="0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right"/>
    </xf>
    <xf numFmtId="0" fontId="0" fillId="0" borderId="0" xfId="0" applyFill="1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/>
    <xf numFmtId="0" fontId="6" fillId="0" borderId="0" xfId="0" applyFont="1" applyAlignment="1">
      <alignment horizontal="left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0" fillId="0" borderId="2" xfId="0" applyBorder="1"/>
    <xf numFmtId="0" fontId="6" fillId="0" borderId="0" xfId="0" applyFont="1" applyAlignment="1">
      <alignment horizontal="right"/>
    </xf>
    <xf numFmtId="0" fontId="4" fillId="0" borderId="0" xfId="0" applyFont="1" applyAlignment="1"/>
    <xf numFmtId="0" fontId="5" fillId="0" borderId="0" xfId="0" applyFont="1" applyBorder="1" applyAlignment="1">
      <alignment horizontal="center"/>
    </xf>
    <xf numFmtId="0" fontId="5" fillId="0" borderId="2" xfId="0" applyNumberFormat="1" applyFont="1" applyBorder="1" applyAlignment="1">
      <alignment horizontal="right"/>
    </xf>
    <xf numFmtId="0" fontId="5" fillId="0" borderId="4" xfId="0" applyNumberFormat="1" applyFont="1" applyBorder="1" applyAlignment="1">
      <alignment horizontal="right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0" fillId="0" borderId="0" xfId="0" applyAlignment="1"/>
    <xf numFmtId="0" fontId="7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4" fillId="0" borderId="0" xfId="0" applyFont="1" applyFill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2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19" fillId="0" borderId="0" xfId="0" applyFont="1"/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 applyAlignment="1"/>
    <xf numFmtId="0" fontId="1" fillId="0" borderId="0" xfId="0" applyFont="1"/>
    <xf numFmtId="0" fontId="12" fillId="0" borderId="0" xfId="0" applyFont="1" applyFill="1" applyBorder="1"/>
    <xf numFmtId="0" fontId="15" fillId="0" borderId="0" xfId="0" applyFont="1" applyFill="1" applyBorder="1"/>
    <xf numFmtId="0" fontId="30" fillId="0" borderId="0" xfId="0" applyFont="1" applyFill="1" applyBorder="1" applyAlignment="1"/>
    <xf numFmtId="0" fontId="6" fillId="0" borderId="14" xfId="0" applyFont="1" applyBorder="1" applyAlignment="1">
      <alignment horizontal="center" vertical="center"/>
    </xf>
    <xf numFmtId="0" fontId="19" fillId="0" borderId="0" xfId="0" applyFont="1" applyBorder="1"/>
    <xf numFmtId="0" fontId="0" fillId="0" borderId="0" xfId="0" applyFill="1" applyBorder="1" applyAlignment="1">
      <alignment horizontal="right"/>
    </xf>
    <xf numFmtId="0" fontId="1" fillId="0" borderId="0" xfId="0" applyFont="1" applyFill="1" applyBorder="1"/>
    <xf numFmtId="0" fontId="7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right"/>
    </xf>
    <xf numFmtId="0" fontId="7" fillId="0" borderId="0" xfId="0" quotePrefix="1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4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textRotation="90"/>
    </xf>
    <xf numFmtId="0" fontId="4" fillId="0" borderId="0" xfId="0" applyFont="1" applyFill="1" applyBorder="1" applyAlignment="1">
      <alignment textRotation="90" wrapText="1"/>
    </xf>
    <xf numFmtId="0" fontId="0" fillId="0" borderId="0" xfId="0" applyFill="1" applyBorder="1" applyAlignment="1">
      <alignment textRotation="90" wrapText="1"/>
    </xf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textRotation="90"/>
    </xf>
    <xf numFmtId="0" fontId="6" fillId="0" borderId="0" xfId="0" applyFont="1" applyFill="1" applyBorder="1" applyAlignment="1">
      <alignment vertical="center"/>
    </xf>
    <xf numFmtId="0" fontId="8" fillId="0" borderId="0" xfId="0" applyFont="1" applyFill="1" applyBorder="1" applyAlignment="1" applyProtection="1">
      <alignment vertical="center"/>
      <protection locked="0"/>
    </xf>
    <xf numFmtId="0" fontId="9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5" fillId="0" borderId="0" xfId="0" applyFont="1" applyFill="1" applyBorder="1" applyAlignment="1"/>
    <xf numFmtId="0" fontId="10" fillId="0" borderId="0" xfId="0" applyFont="1" applyFill="1" applyBorder="1" applyAlignment="1"/>
    <xf numFmtId="0" fontId="0" fillId="0" borderId="0" xfId="0" applyFill="1"/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/>
    <xf numFmtId="0" fontId="0" fillId="0" borderId="0" xfId="0" applyAlignment="1">
      <alignment horizontal="center"/>
    </xf>
    <xf numFmtId="0" fontId="20" fillId="0" borderId="0" xfId="0" applyFont="1" applyFill="1" applyBorder="1"/>
    <xf numFmtId="0" fontId="0" fillId="0" borderId="0" xfId="0" applyAlignment="1">
      <alignment horizontal="right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0" xfId="0" applyFont="1"/>
    <xf numFmtId="0" fontId="0" fillId="0" borderId="7" xfId="0" applyFill="1" applyBorder="1" applyAlignment="1"/>
    <xf numFmtId="0" fontId="20" fillId="0" borderId="0" xfId="0" applyFont="1" applyBorder="1" applyAlignment="1"/>
    <xf numFmtId="0" fontId="31" fillId="0" borderId="0" xfId="0" applyFont="1" applyBorder="1" applyAlignment="1">
      <alignment vertical="center"/>
    </xf>
    <xf numFmtId="0" fontId="19" fillId="0" borderId="0" xfId="0" applyFont="1" applyAlignment="1"/>
    <xf numFmtId="0" fontId="19" fillId="0" borderId="0" xfId="0" applyFont="1" applyFill="1" applyBorder="1"/>
    <xf numFmtId="0" fontId="2" fillId="0" borderId="0" xfId="0" applyFont="1" applyFill="1" applyBorder="1" applyAlignment="1"/>
    <xf numFmtId="0" fontId="20" fillId="0" borderId="0" xfId="0" applyFont="1" applyFill="1" applyBorder="1" applyAlignment="1"/>
    <xf numFmtId="0" fontId="20" fillId="0" borderId="0" xfId="0" applyFont="1" applyFill="1" applyBorder="1" applyAlignment="1">
      <alignment horizontal="center"/>
    </xf>
    <xf numFmtId="49" fontId="6" fillId="0" borderId="0" xfId="0" applyNumberFormat="1" applyFont="1" applyFill="1" applyBorder="1" applyAlignment="1"/>
    <xf numFmtId="0" fontId="31" fillId="0" borderId="0" xfId="0" applyFont="1" applyFill="1" applyBorder="1" applyAlignment="1">
      <alignment vertical="center"/>
    </xf>
    <xf numFmtId="164" fontId="19" fillId="0" borderId="0" xfId="0" applyNumberFormat="1" applyFont="1" applyFill="1" applyBorder="1" applyAlignment="1"/>
    <xf numFmtId="164" fontId="2" fillId="0" borderId="0" xfId="0" applyNumberFormat="1" applyFont="1" applyFill="1" applyBorder="1" applyAlignment="1"/>
    <xf numFmtId="0" fontId="1" fillId="0" borderId="0" xfId="0" applyFont="1" applyFill="1"/>
    <xf numFmtId="1" fontId="0" fillId="0" borderId="0" xfId="0" applyNumberFormat="1" applyFill="1"/>
    <xf numFmtId="20" fontId="19" fillId="0" borderId="0" xfId="0" applyNumberFormat="1" applyFont="1" applyFill="1" applyBorder="1" applyAlignment="1"/>
    <xf numFmtId="0" fontId="0" fillId="0" borderId="0" xfId="0" applyFill="1" applyBorder="1" applyAlignment="1">
      <alignment horizontal="left"/>
    </xf>
    <xf numFmtId="0" fontId="13" fillId="0" borderId="0" xfId="0" applyFont="1" applyFill="1" applyBorder="1"/>
    <xf numFmtId="0" fontId="24" fillId="0" borderId="0" xfId="0" applyFont="1" applyFill="1" applyBorder="1"/>
    <xf numFmtId="0" fontId="23" fillId="0" borderId="0" xfId="0" applyFont="1"/>
    <xf numFmtId="0" fontId="8" fillId="0" borderId="0" xfId="0" applyFont="1" applyFill="1" applyBorder="1" applyAlignment="1" applyProtection="1">
      <alignment horizontal="center" vertical="center"/>
      <protection locked="0"/>
    </xf>
    <xf numFmtId="20" fontId="21" fillId="0" borderId="0" xfId="0" applyNumberFormat="1" applyFont="1" applyFill="1" applyBorder="1" applyAlignment="1"/>
    <xf numFmtId="0" fontId="19" fillId="0" borderId="0" xfId="0" applyFont="1" applyFill="1" applyBorder="1" applyAlignment="1">
      <alignment horizontal="right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23" fillId="0" borderId="0" xfId="0" applyFont="1" applyFill="1" applyBorder="1"/>
    <xf numFmtId="16" fontId="6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>
      <alignment vertical="center" wrapText="1"/>
    </xf>
    <xf numFmtId="0" fontId="25" fillId="0" borderId="0" xfId="0" applyFont="1" applyFill="1" applyBorder="1"/>
    <xf numFmtId="0" fontId="26" fillId="0" borderId="0" xfId="0" applyFont="1" applyFill="1" applyBorder="1" applyAlignment="1">
      <alignment horizontal="left"/>
    </xf>
    <xf numFmtId="0" fontId="26" fillId="0" borderId="0" xfId="0" applyFont="1" applyFill="1" applyBorder="1"/>
    <xf numFmtId="2" fontId="0" fillId="4" borderId="0" xfId="0" applyNumberFormat="1" applyFill="1"/>
    <xf numFmtId="0" fontId="22" fillId="0" borderId="18" xfId="0" applyFont="1" applyBorder="1" applyAlignment="1"/>
    <xf numFmtId="0" fontId="22" fillId="0" borderId="0" xfId="0" applyFont="1" applyAlignment="1"/>
    <xf numFmtId="0" fontId="0" fillId="0" borderId="15" xfId="0" applyBorder="1" applyAlignment="1">
      <alignment vertical="center"/>
    </xf>
    <xf numFmtId="0" fontId="0" fillId="0" borderId="0" xfId="0" applyAlignment="1">
      <alignment vertical="center"/>
    </xf>
    <xf numFmtId="49" fontId="23" fillId="0" borderId="0" xfId="0" applyNumberFormat="1" applyFont="1"/>
    <xf numFmtId="49" fontId="0" fillId="0" borderId="0" xfId="0" applyNumberFormat="1"/>
    <xf numFmtId="0" fontId="1" fillId="0" borderId="0" xfId="0" applyFont="1" applyFill="1" applyBorder="1" applyAlignment="1"/>
    <xf numFmtId="0" fontId="0" fillId="0" borderId="0" xfId="0" applyFont="1" applyFill="1" applyBorder="1" applyAlignment="1"/>
    <xf numFmtId="0" fontId="22" fillId="0" borderId="0" xfId="0" applyFont="1" applyBorder="1" applyAlignment="1"/>
    <xf numFmtId="0" fontId="30" fillId="0" borderId="0" xfId="0" applyFont="1" applyBorder="1" applyAlignment="1"/>
    <xf numFmtId="0" fontId="0" fillId="8" borderId="0" xfId="0" applyFill="1"/>
    <xf numFmtId="0" fontId="6" fillId="0" borderId="0" xfId="0" applyFont="1" applyAlignment="1">
      <alignment horizontal="left"/>
    </xf>
    <xf numFmtId="0" fontId="13" fillId="0" borderId="0" xfId="0" applyFont="1" applyFill="1" applyBorder="1" applyAlignment="1">
      <alignment horizontal="center"/>
    </xf>
    <xf numFmtId="0" fontId="0" fillId="0" borderId="0" xfId="0" applyBorder="1" applyAlignment="1"/>
    <xf numFmtId="0" fontId="32" fillId="0" borderId="0" xfId="0" applyFont="1" applyFill="1" applyBorder="1"/>
    <xf numFmtId="0" fontId="0" fillId="0" borderId="0" xfId="0" applyFont="1" applyFill="1" applyBorder="1"/>
    <xf numFmtId="0" fontId="33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34" fillId="0" borderId="0" xfId="0" applyFont="1" applyFill="1" applyBorder="1" applyAlignment="1"/>
    <xf numFmtId="49" fontId="34" fillId="0" borderId="0" xfId="0" applyNumberFormat="1" applyFont="1" applyFill="1" applyBorder="1" applyAlignment="1"/>
    <xf numFmtId="0" fontId="35" fillId="0" borderId="0" xfId="0" applyFont="1" applyFill="1" applyBorder="1"/>
    <xf numFmtId="0" fontId="34" fillId="0" borderId="0" xfId="0" applyFont="1" applyBorder="1" applyAlignment="1">
      <alignment vertical="center"/>
    </xf>
    <xf numFmtId="0" fontId="34" fillId="0" borderId="0" xfId="0" applyFont="1" applyFill="1" applyBorder="1"/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9" borderId="0" xfId="0" applyFill="1"/>
    <xf numFmtId="0" fontId="32" fillId="0" borderId="24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4" fillId="0" borderId="0" xfId="0" applyFont="1" applyBorder="1"/>
    <xf numFmtId="164" fontId="13" fillId="0" borderId="0" xfId="0" applyNumberFormat="1" applyFont="1" applyFill="1" applyBorder="1" applyAlignment="1"/>
    <xf numFmtId="0" fontId="32" fillId="0" borderId="39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0" fontId="40" fillId="0" borderId="27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32" fillId="0" borderId="28" xfId="0" applyFont="1" applyFill="1" applyBorder="1" applyAlignment="1">
      <alignment horizontal="center" vertical="center"/>
    </xf>
    <xf numFmtId="0" fontId="40" fillId="0" borderId="27" xfId="0" applyFont="1" applyFill="1" applyBorder="1" applyAlignment="1">
      <alignment horizontal="center" vertical="center"/>
    </xf>
    <xf numFmtId="0" fontId="40" fillId="0" borderId="5" xfId="0" applyFont="1" applyFill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1" fillId="0" borderId="27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left"/>
    </xf>
    <xf numFmtId="0" fontId="40" fillId="0" borderId="1" xfId="0" applyFont="1" applyBorder="1" applyAlignment="1">
      <alignment horizontal="center" vertical="center"/>
    </xf>
    <xf numFmtId="0" fontId="32" fillId="0" borderId="25" xfId="0" applyFont="1" applyFill="1" applyBorder="1" applyAlignment="1">
      <alignment horizontal="center" vertical="center"/>
    </xf>
    <xf numFmtId="0" fontId="32" fillId="0" borderId="26" xfId="0" applyFont="1" applyFill="1" applyBorder="1" applyAlignment="1">
      <alignment horizontal="center" vertical="center"/>
    </xf>
    <xf numFmtId="0" fontId="40" fillId="0" borderId="33" xfId="0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7" fillId="0" borderId="0" xfId="0" applyFont="1" applyFill="1" applyBorder="1" applyAlignment="1">
      <alignment horizontal="left"/>
    </xf>
    <xf numFmtId="0" fontId="0" fillId="0" borderId="0" xfId="0" applyBorder="1"/>
    <xf numFmtId="0" fontId="19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20" fontId="0" fillId="0" borderId="0" xfId="0" applyNumberFormat="1" applyFill="1" applyBorder="1"/>
    <xf numFmtId="0" fontId="42" fillId="0" borderId="0" xfId="0" applyFont="1" applyFill="1" applyBorder="1"/>
    <xf numFmtId="0" fontId="42" fillId="0" borderId="0" xfId="0" applyFont="1" applyFill="1" applyBorder="1" applyAlignment="1">
      <alignment horizontal="left"/>
    </xf>
    <xf numFmtId="0" fontId="31" fillId="0" borderId="0" xfId="0" applyFont="1" applyFill="1" applyBorder="1" applyAlignment="1"/>
    <xf numFmtId="0" fontId="39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4" borderId="0" xfId="0" applyFill="1"/>
    <xf numFmtId="0" fontId="19" fillId="0" borderId="0" xfId="0" applyFont="1" applyAlignment="1">
      <alignment horizontal="left"/>
    </xf>
    <xf numFmtId="0" fontId="0" fillId="0" borderId="16" xfId="0" applyBorder="1"/>
    <xf numFmtId="0" fontId="0" fillId="0" borderId="17" xfId="0" applyBorder="1"/>
    <xf numFmtId="0" fontId="0" fillId="0" borderId="20" xfId="0" applyBorder="1"/>
    <xf numFmtId="0" fontId="0" fillId="0" borderId="21" xfId="0" applyBorder="1"/>
    <xf numFmtId="0" fontId="32" fillId="0" borderId="11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right"/>
    </xf>
    <xf numFmtId="0" fontId="5" fillId="0" borderId="2" xfId="0" applyNumberFormat="1" applyFont="1" applyFill="1" applyBorder="1" applyAlignment="1">
      <alignment horizontal="right"/>
    </xf>
    <xf numFmtId="0" fontId="5" fillId="0" borderId="4" xfId="0" applyNumberFormat="1" applyFont="1" applyFill="1" applyBorder="1" applyAlignment="1">
      <alignment horizontal="right"/>
    </xf>
    <xf numFmtId="0" fontId="8" fillId="0" borderId="0" xfId="0" applyFont="1" applyFill="1"/>
    <xf numFmtId="0" fontId="5" fillId="11" borderId="4" xfId="0" applyNumberFormat="1" applyFont="1" applyFill="1" applyBorder="1" applyAlignment="1">
      <alignment horizontal="right"/>
    </xf>
    <xf numFmtId="0" fontId="7" fillId="11" borderId="4" xfId="0" applyFont="1" applyFill="1" applyBorder="1" applyAlignment="1">
      <alignment horizontal="center"/>
    </xf>
    <xf numFmtId="0" fontId="7" fillId="11" borderId="2" xfId="0" applyFont="1" applyFill="1" applyBorder="1" applyAlignment="1">
      <alignment horizontal="center"/>
    </xf>
    <xf numFmtId="0" fontId="5" fillId="11" borderId="2" xfId="0" applyNumberFormat="1" applyFont="1" applyFill="1" applyBorder="1" applyAlignment="1">
      <alignment horizontal="right"/>
    </xf>
    <xf numFmtId="0" fontId="0" fillId="0" borderId="0" xfId="0" applyBorder="1"/>
    <xf numFmtId="0" fontId="30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/>
    </xf>
    <xf numFmtId="0" fontId="5" fillId="0" borderId="25" xfId="0" applyNumberFormat="1" applyFont="1" applyFill="1" applyBorder="1" applyAlignment="1">
      <alignment horizontal="right"/>
    </xf>
    <xf numFmtId="0" fontId="0" fillId="0" borderId="0" xfId="0" applyBorder="1"/>
    <xf numFmtId="0" fontId="6" fillId="0" borderId="0" xfId="0" applyFont="1" applyAlignment="1">
      <alignment horizontal="left"/>
    </xf>
    <xf numFmtId="0" fontId="31" fillId="0" borderId="0" xfId="0" applyFont="1" applyBorder="1" applyAlignment="1"/>
    <xf numFmtId="0" fontId="9" fillId="0" borderId="0" xfId="0" applyFont="1" applyFill="1" applyBorder="1" applyAlignment="1" applyProtection="1">
      <alignment vertical="center"/>
      <protection locked="0"/>
    </xf>
    <xf numFmtId="0" fontId="0" fillId="5" borderId="0" xfId="0" applyFill="1" applyAlignment="1">
      <alignment horizontal="right"/>
    </xf>
    <xf numFmtId="0" fontId="0" fillId="5" borderId="0" xfId="0" applyFill="1" applyAlignment="1">
      <alignment horizontal="left"/>
    </xf>
    <xf numFmtId="0" fontId="0" fillId="5" borderId="0" xfId="0" applyFill="1"/>
    <xf numFmtId="2" fontId="0" fillId="5" borderId="0" xfId="0" applyNumberFormat="1" applyFill="1"/>
    <xf numFmtId="0" fontId="0" fillId="4" borderId="0" xfId="0" applyFill="1" applyAlignment="1">
      <alignment horizontal="right"/>
    </xf>
    <xf numFmtId="0" fontId="0" fillId="4" borderId="0" xfId="0" applyFill="1" applyAlignment="1">
      <alignment horizontal="left"/>
    </xf>
    <xf numFmtId="0" fontId="0" fillId="12" borderId="0" xfId="0" applyFill="1" applyAlignment="1">
      <alignment horizontal="right"/>
    </xf>
    <xf numFmtId="0" fontId="0" fillId="12" borderId="0" xfId="0" applyFill="1" applyAlignment="1">
      <alignment horizontal="center"/>
    </xf>
    <xf numFmtId="0" fontId="0" fillId="12" borderId="0" xfId="0" applyFill="1" applyAlignment="1">
      <alignment horizontal="left"/>
    </xf>
    <xf numFmtId="0" fontId="0" fillId="12" borderId="0" xfId="0" applyFill="1"/>
    <xf numFmtId="0" fontId="0" fillId="6" borderId="0" xfId="0" applyFill="1" applyAlignment="1">
      <alignment horizontal="right"/>
    </xf>
    <xf numFmtId="0" fontId="0" fillId="6" borderId="0" xfId="0" applyFill="1" applyAlignment="1">
      <alignment horizontal="left"/>
    </xf>
    <xf numFmtId="0" fontId="0" fillId="6" borderId="0" xfId="0" applyFill="1"/>
    <xf numFmtId="0" fontId="31" fillId="0" borderId="0" xfId="0" applyFont="1" applyBorder="1" applyAlignment="1"/>
    <xf numFmtId="0" fontId="31" fillId="0" borderId="0" xfId="0" applyFont="1" applyFill="1" applyBorder="1" applyAlignment="1"/>
    <xf numFmtId="0" fontId="0" fillId="0" borderId="0" xfId="0" applyBorder="1"/>
    <xf numFmtId="0" fontId="19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164" fontId="2" fillId="0" borderId="0" xfId="0" applyNumberFormat="1" applyFont="1" applyBorder="1" applyAlignment="1"/>
    <xf numFmtId="0" fontId="6" fillId="0" borderId="0" xfId="0" applyFont="1" applyFill="1" applyAlignment="1">
      <alignment horizontal="left"/>
    </xf>
    <xf numFmtId="0" fontId="5" fillId="4" borderId="4" xfId="0" applyNumberFormat="1" applyFont="1" applyFill="1" applyBorder="1" applyAlignment="1">
      <alignment horizontal="right"/>
    </xf>
    <xf numFmtId="0" fontId="7" fillId="4" borderId="2" xfId="0" applyFont="1" applyFill="1" applyBorder="1" applyAlignment="1">
      <alignment horizontal="center"/>
    </xf>
    <xf numFmtId="0" fontId="5" fillId="4" borderId="2" xfId="0" applyNumberFormat="1" applyFont="1" applyFill="1" applyBorder="1" applyAlignment="1">
      <alignment horizontal="right"/>
    </xf>
    <xf numFmtId="0" fontId="7" fillId="4" borderId="4" xfId="0" applyFont="1" applyFill="1" applyBorder="1" applyAlignment="1">
      <alignment horizontal="center"/>
    </xf>
    <xf numFmtId="0" fontId="8" fillId="4" borderId="0" xfId="0" applyFont="1" applyFill="1"/>
    <xf numFmtId="0" fontId="26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2" fontId="0" fillId="0" borderId="0" xfId="0" applyNumberFormat="1" applyFill="1" applyBorder="1"/>
    <xf numFmtId="2" fontId="19" fillId="0" borderId="0" xfId="0" applyNumberFormat="1" applyFont="1" applyFill="1" applyBorder="1" applyAlignment="1"/>
    <xf numFmtId="2" fontId="19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0" fillId="0" borderId="0" xfId="0" applyNumberFormat="1" applyFill="1" applyBorder="1" applyAlignment="1"/>
    <xf numFmtId="2" fontId="20" fillId="0" borderId="0" xfId="0" applyNumberFormat="1" applyFont="1" applyFill="1" applyBorder="1" applyAlignment="1"/>
    <xf numFmtId="2" fontId="2" fillId="0" borderId="0" xfId="0" applyNumberFormat="1" applyFont="1" applyFill="1" applyBorder="1" applyAlignment="1"/>
    <xf numFmtId="0" fontId="31" fillId="0" borderId="0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vertical="center"/>
      <protection locked="0"/>
    </xf>
    <xf numFmtId="0" fontId="30" fillId="0" borderId="0" xfId="0" applyFont="1" applyFill="1" applyBorder="1" applyAlignment="1"/>
    <xf numFmtId="0" fontId="31" fillId="0" borderId="0" xfId="0" applyFont="1" applyFill="1" applyBorder="1" applyAlignment="1"/>
    <xf numFmtId="0" fontId="31" fillId="0" borderId="0" xfId="0" applyFont="1" applyBorder="1" applyAlignment="1"/>
    <xf numFmtId="0" fontId="30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/>
    </xf>
    <xf numFmtId="0" fontId="5" fillId="0" borderId="25" xfId="0" applyNumberFormat="1" applyFont="1" applyBorder="1" applyAlignment="1">
      <alignment horizontal="right"/>
    </xf>
    <xf numFmtId="0" fontId="7" fillId="0" borderId="25" xfId="0" applyFont="1" applyBorder="1" applyAlignment="1">
      <alignment horizontal="center"/>
    </xf>
    <xf numFmtId="16" fontId="7" fillId="0" borderId="0" xfId="0" applyNumberFormat="1" applyFont="1" applyFill="1" applyBorder="1" applyAlignment="1">
      <alignment horizontal="left"/>
    </xf>
    <xf numFmtId="0" fontId="2" fillId="0" borderId="4" xfId="0" applyFont="1" applyFill="1" applyBorder="1" applyAlignment="1">
      <alignment horizontal="center"/>
    </xf>
    <xf numFmtId="164" fontId="2" fillId="0" borderId="4" xfId="0" applyNumberFormat="1" applyFont="1" applyFill="1" applyBorder="1" applyAlignment="1">
      <alignment horizontal="center"/>
    </xf>
    <xf numFmtId="0" fontId="5" fillId="11" borderId="4" xfId="0" applyFont="1" applyFill="1" applyBorder="1" applyAlignment="1">
      <alignment horizontal="right"/>
    </xf>
    <xf numFmtId="0" fontId="5" fillId="11" borderId="4" xfId="0" applyFont="1" applyFill="1" applyBorder="1" applyAlignment="1">
      <alignment horizontal="left"/>
    </xf>
    <xf numFmtId="0" fontId="2" fillId="11" borderId="2" xfId="0" applyFont="1" applyFill="1" applyBorder="1" applyAlignment="1">
      <alignment horizontal="center"/>
    </xf>
    <xf numFmtId="164" fontId="2" fillId="11" borderId="4" xfId="0" applyNumberFormat="1" applyFont="1" applyFill="1" applyBorder="1" applyAlignment="1">
      <alignment horizontal="right"/>
    </xf>
    <xf numFmtId="0" fontId="5" fillId="0" borderId="4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/>
    </xf>
    <xf numFmtId="164" fontId="2" fillId="0" borderId="2" xfId="0" applyNumberFormat="1" applyFont="1" applyFill="1" applyBorder="1" applyAlignment="1">
      <alignment horizontal="right"/>
    </xf>
    <xf numFmtId="164" fontId="2" fillId="11" borderId="4" xfId="0" applyNumberFormat="1" applyFont="1" applyFill="1" applyBorder="1" applyAlignment="1">
      <alignment horizontal="center"/>
    </xf>
    <xf numFmtId="164" fontId="2" fillId="0" borderId="4" xfId="0" applyNumberFormat="1" applyFont="1" applyFill="1" applyBorder="1" applyAlignment="1">
      <alignment horizontal="right"/>
    </xf>
    <xf numFmtId="0" fontId="2" fillId="11" borderId="4" xfId="0" applyFont="1" applyFill="1" applyBorder="1" applyAlignment="1">
      <alignment horizontal="center"/>
    </xf>
    <xf numFmtId="164" fontId="2" fillId="11" borderId="2" xfId="0" applyNumberFormat="1" applyFont="1" applyFill="1" applyBorder="1" applyAlignment="1">
      <alignment horizontal="right"/>
    </xf>
    <xf numFmtId="0" fontId="5" fillId="11" borderId="2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right"/>
    </xf>
    <xf numFmtId="0" fontId="5" fillId="11" borderId="2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20" fillId="0" borderId="0" xfId="0" applyFont="1" applyBorder="1" applyAlignment="1">
      <alignment horizontal="center"/>
    </xf>
    <xf numFmtId="164" fontId="2" fillId="11" borderId="2" xfId="0" applyNumberFormat="1" applyFont="1" applyFill="1" applyBorder="1" applyAlignment="1">
      <alignment horizontal="center"/>
    </xf>
    <xf numFmtId="0" fontId="30" fillId="0" borderId="0" xfId="0" applyFont="1" applyBorder="1" applyAlignment="1"/>
    <xf numFmtId="0" fontId="30" fillId="0" borderId="0" xfId="0" applyFont="1" applyFill="1" applyBorder="1" applyAlignment="1"/>
    <xf numFmtId="0" fontId="20" fillId="0" borderId="0" xfId="0" applyFont="1" applyBorder="1" applyAlignment="1">
      <alignment horizontal="righ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20" fontId="19" fillId="0" borderId="0" xfId="0" applyNumberFormat="1" applyFont="1" applyAlignment="1">
      <alignment horizontal="center"/>
    </xf>
    <xf numFmtId="0" fontId="8" fillId="0" borderId="32" xfId="0" applyFont="1" applyBorder="1" applyAlignment="1" applyProtection="1">
      <alignment horizontal="center" vertical="center"/>
      <protection locked="0"/>
    </xf>
    <xf numFmtId="0" fontId="0" fillId="0" borderId="37" xfId="0" applyBorder="1"/>
    <xf numFmtId="0" fontId="9" fillId="0" borderId="11" xfId="0" applyFont="1" applyBorder="1" applyAlignment="1" applyProtection="1">
      <alignment horizontal="center" vertical="center"/>
      <protection locked="0"/>
    </xf>
    <xf numFmtId="0" fontId="0" fillId="0" borderId="9" xfId="0" applyBorder="1"/>
    <xf numFmtId="0" fontId="2" fillId="0" borderId="1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/>
    </xf>
    <xf numFmtId="0" fontId="39" fillId="10" borderId="11" xfId="0" applyFont="1" applyFill="1" applyBorder="1" applyAlignment="1">
      <alignment horizontal="center" vertical="center"/>
    </xf>
    <xf numFmtId="0" fontId="39" fillId="10" borderId="5" xfId="0" applyFont="1" applyFill="1" applyBorder="1" applyAlignment="1">
      <alignment horizontal="center" vertical="center"/>
    </xf>
    <xf numFmtId="0" fontId="39" fillId="10" borderId="34" xfId="0" applyFont="1" applyFill="1" applyBorder="1" applyAlignment="1">
      <alignment horizontal="center" vertical="center"/>
    </xf>
    <xf numFmtId="0" fontId="8" fillId="0" borderId="65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9" fillId="0" borderId="66" xfId="0" applyFont="1" applyBorder="1" applyAlignment="1" applyProtection="1">
      <alignment horizontal="center" vertical="center"/>
      <protection locked="0"/>
    </xf>
    <xf numFmtId="0" fontId="9" fillId="0" borderId="34" xfId="0" applyFont="1" applyBorder="1" applyAlignment="1" applyProtection="1">
      <alignment horizontal="center" vertical="center"/>
      <protection locked="0"/>
    </xf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2" xfId="0" applyBorder="1"/>
    <xf numFmtId="0" fontId="39" fillId="10" borderId="28" xfId="0" applyFont="1" applyFill="1" applyBorder="1" applyAlignment="1">
      <alignment horizontal="center" vertical="center"/>
    </xf>
    <xf numFmtId="0" fontId="0" fillId="0" borderId="1" xfId="0" applyBorder="1"/>
    <xf numFmtId="0" fontId="0" fillId="0" borderId="27" xfId="0" applyBorder="1"/>
    <xf numFmtId="0" fontId="0" fillId="0" borderId="3" xfId="0" applyBorder="1"/>
    <xf numFmtId="0" fontId="8" fillId="0" borderId="67" xfId="0" applyFont="1" applyBorder="1" applyAlignment="1" applyProtection="1">
      <alignment horizontal="center" vertical="center"/>
      <protection locked="0"/>
    </xf>
    <xf numFmtId="0" fontId="2" fillId="0" borderId="65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66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39" fillId="10" borderId="25" xfId="0" applyFont="1" applyFill="1" applyBorder="1" applyAlignment="1">
      <alignment horizontal="center" vertical="center"/>
    </xf>
    <xf numFmtId="0" fontId="39" fillId="10" borderId="2" xfId="0" applyFont="1" applyFill="1" applyBorder="1" applyAlignment="1">
      <alignment horizontal="center" vertical="center"/>
    </xf>
    <xf numFmtId="0" fontId="8" fillId="0" borderId="12" xfId="0" applyFont="1" applyBorder="1" applyAlignment="1" applyProtection="1">
      <alignment horizontal="center" vertical="center"/>
      <protection locked="0"/>
    </xf>
    <xf numFmtId="0" fontId="9" fillId="0" borderId="9" xfId="0" applyFont="1" applyBorder="1" applyAlignment="1" applyProtection="1">
      <alignment horizontal="center" vertical="center"/>
      <protection locked="0"/>
    </xf>
    <xf numFmtId="0" fontId="0" fillId="0" borderId="25" xfId="0" applyBorder="1"/>
    <xf numFmtId="0" fontId="0" fillId="0" borderId="66" xfId="0" applyBorder="1"/>
    <xf numFmtId="0" fontId="39" fillId="10" borderId="24" xfId="0" applyFont="1" applyFill="1" applyBorder="1" applyAlignment="1">
      <alignment horizontal="center" vertical="center"/>
    </xf>
    <xf numFmtId="0" fontId="0" fillId="0" borderId="26" xfId="0" applyBorder="1"/>
    <xf numFmtId="0" fontId="8" fillId="0" borderId="10" xfId="0" applyFont="1" applyBorder="1" applyAlignment="1" applyProtection="1">
      <alignment horizontal="center" vertical="center"/>
      <protection locked="0"/>
    </xf>
    <xf numFmtId="0" fontId="39" fillId="10" borderId="1" xfId="0" applyFont="1" applyFill="1" applyBorder="1" applyAlignment="1">
      <alignment horizontal="center" vertical="center"/>
    </xf>
    <xf numFmtId="0" fontId="39" fillId="10" borderId="3" xfId="0" applyFont="1" applyFill="1" applyBorder="1" applyAlignment="1">
      <alignment horizontal="center" vertical="center"/>
    </xf>
    <xf numFmtId="0" fontId="0" fillId="10" borderId="0" xfId="0" applyFont="1" applyFill="1" applyBorder="1" applyAlignment="1">
      <alignment horizontal="center" vertical="center"/>
    </xf>
    <xf numFmtId="0" fontId="0" fillId="10" borderId="1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0" borderId="2" xfId="0" applyFont="1" applyFill="1" applyBorder="1" applyAlignment="1">
      <alignment horizontal="center" vertical="center"/>
    </xf>
    <xf numFmtId="0" fontId="0" fillId="10" borderId="3" xfId="0" applyFont="1" applyFill="1" applyBorder="1" applyAlignment="1">
      <alignment horizontal="center" vertical="center"/>
    </xf>
    <xf numFmtId="0" fontId="8" fillId="0" borderId="35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textRotation="90"/>
    </xf>
    <xf numFmtId="0" fontId="4" fillId="0" borderId="36" xfId="0" applyFont="1" applyFill="1" applyBorder="1" applyAlignment="1">
      <alignment horizontal="center" textRotation="90"/>
    </xf>
    <xf numFmtId="0" fontId="4" fillId="0" borderId="39" xfId="0" applyFont="1" applyFill="1" applyBorder="1" applyAlignment="1">
      <alignment horizontal="center" textRotation="90" wrapText="1"/>
    </xf>
    <xf numFmtId="0" fontId="0" fillId="0" borderId="7" xfId="0" applyFill="1" applyBorder="1"/>
    <xf numFmtId="0" fontId="0" fillId="0" borderId="8" xfId="0" applyFill="1" applyBorder="1"/>
    <xf numFmtId="0" fontId="0" fillId="0" borderId="33" xfId="0" applyFill="1" applyBorder="1"/>
    <xf numFmtId="0" fontId="0" fillId="0" borderId="5" xfId="0" applyFill="1" applyBorder="1"/>
    <xf numFmtId="0" fontId="0" fillId="0" borderId="6" xfId="0" applyFill="1" applyBorder="1"/>
    <xf numFmtId="0" fontId="4" fillId="0" borderId="64" xfId="0" applyFont="1" applyFill="1" applyBorder="1" applyAlignment="1">
      <alignment horizontal="center" textRotation="90"/>
    </xf>
    <xf numFmtId="0" fontId="4" fillId="0" borderId="68" xfId="0" applyFont="1" applyFill="1" applyBorder="1" applyAlignment="1">
      <alignment horizontal="center" textRotation="90"/>
    </xf>
    <xf numFmtId="0" fontId="2" fillId="0" borderId="35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36" fillId="10" borderId="7" xfId="0" applyFont="1" applyFill="1" applyBorder="1" applyAlignment="1">
      <alignment horizontal="center" vertical="center"/>
    </xf>
    <xf numFmtId="0" fontId="37" fillId="10" borderId="7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0" fillId="0" borderId="33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8" fillId="0" borderId="37" xfId="0" applyFont="1" applyBorder="1" applyAlignment="1" applyProtection="1">
      <alignment horizontal="center" vertical="center"/>
      <protection locked="0"/>
    </xf>
    <xf numFmtId="0" fontId="31" fillId="0" borderId="0" xfId="0" applyFont="1" applyFill="1" applyBorder="1" applyAlignment="1"/>
    <xf numFmtId="0" fontId="31" fillId="0" borderId="0" xfId="0" applyFont="1" applyBorder="1" applyAlignment="1"/>
    <xf numFmtId="0" fontId="19" fillId="0" borderId="0" xfId="0" applyFont="1" applyFill="1" applyBorder="1" applyAlignment="1">
      <alignment horizontal="center"/>
    </xf>
    <xf numFmtId="0" fontId="30" fillId="0" borderId="0" xfId="0" applyFont="1" applyBorder="1" applyAlignment="1">
      <alignment horizontal="right"/>
    </xf>
    <xf numFmtId="0" fontId="44" fillId="0" borderId="0" xfId="0" applyFont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44" fillId="0" borderId="0" xfId="0" applyFont="1" applyBorder="1" applyAlignment="1"/>
    <xf numFmtId="0" fontId="44" fillId="0" borderId="0" xfId="0" applyFont="1" applyFill="1" applyBorder="1" applyAlignment="1">
      <alignment horizontal="right"/>
    </xf>
    <xf numFmtId="164" fontId="2" fillId="0" borderId="4" xfId="0" applyNumberFormat="1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0" fontId="5" fillId="0" borderId="4" xfId="0" applyFont="1" applyBorder="1" applyAlignment="1">
      <alignment horizontal="left"/>
    </xf>
    <xf numFmtId="164" fontId="2" fillId="0" borderId="2" xfId="0" applyNumberFormat="1" applyFont="1" applyBorder="1" applyAlignment="1">
      <alignment horizontal="right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0" fontId="43" fillId="0" borderId="1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/>
    <xf numFmtId="0" fontId="43" fillId="0" borderId="12" xfId="0" applyFont="1" applyFill="1" applyBorder="1" applyAlignment="1"/>
    <xf numFmtId="0" fontId="43" fillId="0" borderId="2" xfId="0" applyFont="1" applyFill="1" applyBorder="1" applyAlignment="1"/>
    <xf numFmtId="0" fontId="43" fillId="0" borderId="9" xfId="0" applyFont="1" applyFill="1" applyBorder="1" applyAlignment="1"/>
    <xf numFmtId="0" fontId="17" fillId="3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9" fillId="0" borderId="11" xfId="0" applyNumberFormat="1" applyFont="1" applyBorder="1" applyAlignment="1" applyProtection="1">
      <alignment horizontal="center" vertical="center"/>
      <protection locked="0"/>
    </xf>
    <xf numFmtId="0" fontId="9" fillId="0" borderId="9" xfId="0" applyNumberFormat="1" applyFont="1" applyBorder="1" applyAlignment="1" applyProtection="1">
      <alignment horizontal="center" vertical="center"/>
      <protection locked="0"/>
    </xf>
    <xf numFmtId="0" fontId="0" fillId="0" borderId="11" xfId="0" applyFill="1" applyBorder="1" applyAlignment="1"/>
    <xf numFmtId="0" fontId="0" fillId="0" borderId="12" xfId="0" applyFill="1" applyBorder="1" applyAlignment="1"/>
    <xf numFmtId="0" fontId="0" fillId="0" borderId="2" xfId="0" applyFill="1" applyBorder="1" applyAlignment="1"/>
    <xf numFmtId="0" fontId="0" fillId="0" borderId="9" xfId="0" applyFill="1" applyBorder="1" applyAlignment="1"/>
    <xf numFmtId="0" fontId="2" fillId="0" borderId="36" xfId="0" applyFont="1" applyFill="1" applyBorder="1" applyAlignment="1">
      <alignment horizontal="center" textRotation="90"/>
    </xf>
    <xf numFmtId="0" fontId="4" fillId="0" borderId="7" xfId="0" applyFont="1" applyFill="1" applyBorder="1" applyAlignment="1">
      <alignment horizontal="center" textRotation="90" wrapText="1"/>
    </xf>
    <xf numFmtId="0" fontId="0" fillId="0" borderId="7" xfId="0" applyFill="1" applyBorder="1" applyAlignment="1">
      <alignment horizontal="center" textRotation="90" wrapText="1"/>
    </xf>
    <xf numFmtId="0" fontId="0" fillId="0" borderId="8" xfId="0" applyFill="1" applyBorder="1" applyAlignment="1">
      <alignment horizontal="center" textRotation="90" wrapText="1"/>
    </xf>
    <xf numFmtId="0" fontId="0" fillId="0" borderId="5" xfId="0" applyFill="1" applyBorder="1" applyAlignment="1">
      <alignment horizontal="center" textRotation="90" wrapText="1"/>
    </xf>
    <xf numFmtId="0" fontId="0" fillId="0" borderId="6" xfId="0" applyFill="1" applyBorder="1" applyAlignment="1">
      <alignment horizontal="center" textRotation="90" wrapText="1"/>
    </xf>
    <xf numFmtId="0" fontId="4" fillId="0" borderId="14" xfId="0" applyFont="1" applyFill="1" applyBorder="1" applyAlignment="1">
      <alignment horizontal="center" textRotation="90"/>
    </xf>
    <xf numFmtId="0" fontId="2" fillId="0" borderId="34" xfId="0" applyFont="1" applyFill="1" applyBorder="1" applyAlignment="1">
      <alignment horizontal="center" textRotation="90"/>
    </xf>
    <xf numFmtId="0" fontId="6" fillId="3" borderId="3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left"/>
    </xf>
    <xf numFmtId="0" fontId="0" fillId="0" borderId="13" xfId="0" applyFill="1" applyBorder="1" applyAlignment="1"/>
    <xf numFmtId="0" fontId="0" fillId="0" borderId="5" xfId="0" applyFill="1" applyBorder="1" applyAlignment="1"/>
    <xf numFmtId="0" fontId="0" fillId="0" borderId="34" xfId="0" applyFill="1" applyBorder="1" applyAlignment="1"/>
    <xf numFmtId="0" fontId="6" fillId="3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0" borderId="6" xfId="0" applyFont="1" applyBorder="1" applyAlignment="1" applyProtection="1">
      <alignment horizontal="center" vertical="center"/>
      <protection locked="0"/>
    </xf>
    <xf numFmtId="0" fontId="9" fillId="0" borderId="34" xfId="0" applyNumberFormat="1" applyFont="1" applyBorder="1" applyAlignment="1" applyProtection="1">
      <alignment horizontal="center" vertical="center"/>
      <protection locked="0"/>
    </xf>
    <xf numFmtId="0" fontId="5" fillId="0" borderId="25" xfId="0" applyFont="1" applyBorder="1" applyAlignment="1">
      <alignment horizontal="right"/>
    </xf>
    <xf numFmtId="0" fontId="5" fillId="0" borderId="25" xfId="0" applyFont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164" fontId="2" fillId="0" borderId="25" xfId="0" applyNumberFormat="1" applyFont="1" applyFill="1" applyBorder="1" applyAlignment="1">
      <alignment horizontal="right"/>
    </xf>
    <xf numFmtId="0" fontId="43" fillId="0" borderId="7" xfId="0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right"/>
    </xf>
    <xf numFmtId="0" fontId="5" fillId="4" borderId="4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center"/>
    </xf>
    <xf numFmtId="164" fontId="2" fillId="4" borderId="2" xfId="0" applyNumberFormat="1" applyFont="1" applyFill="1" applyBorder="1" applyAlignment="1">
      <alignment horizontal="right"/>
    </xf>
    <xf numFmtId="164" fontId="2" fillId="4" borderId="4" xfId="0" applyNumberFormat="1" applyFont="1" applyFill="1" applyBorder="1" applyAlignment="1">
      <alignment horizontal="right"/>
    </xf>
    <xf numFmtId="0" fontId="9" fillId="0" borderId="70" xfId="0" applyFont="1" applyBorder="1" applyAlignment="1" applyProtection="1">
      <alignment horizontal="center" vertical="center"/>
      <protection locked="0"/>
    </xf>
    <xf numFmtId="0" fontId="0" fillId="0" borderId="69" xfId="0" applyBorder="1"/>
    <xf numFmtId="0" fontId="5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right"/>
    </xf>
    <xf numFmtId="0" fontId="8" fillId="0" borderId="29" xfId="0" applyFont="1" applyBorder="1" applyAlignment="1" applyProtection="1">
      <alignment horizontal="center" vertical="center"/>
      <protection locked="0"/>
    </xf>
    <xf numFmtId="0" fontId="8" fillId="0" borderId="31" xfId="0" applyFont="1" applyBorder="1" applyAlignment="1" applyProtection="1">
      <alignment horizontal="center" vertical="center"/>
      <protection locked="0"/>
    </xf>
    <xf numFmtId="0" fontId="43" fillId="0" borderId="0" xfId="0" applyFont="1" applyBorder="1"/>
    <xf numFmtId="0" fontId="43" fillId="0" borderId="11" xfId="0" applyFont="1" applyBorder="1"/>
    <xf numFmtId="0" fontId="43" fillId="0" borderId="13" xfId="0" applyFont="1" applyBorder="1"/>
    <xf numFmtId="0" fontId="43" fillId="0" borderId="5" xfId="0" applyFont="1" applyBorder="1"/>
    <xf numFmtId="0" fontId="43" fillId="0" borderId="34" xfId="0" applyFont="1" applyBorder="1"/>
    <xf numFmtId="0" fontId="0" fillId="0" borderId="33" xfId="0" applyBorder="1"/>
    <xf numFmtId="0" fontId="0" fillId="0" borderId="5" xfId="0" applyBorder="1"/>
    <xf numFmtId="0" fontId="8" fillId="0" borderId="30" xfId="0" applyFont="1" applyBorder="1" applyAlignment="1" applyProtection="1">
      <alignment horizontal="center" vertical="center"/>
      <protection locked="0"/>
    </xf>
    <xf numFmtId="0" fontId="0" fillId="0" borderId="72" xfId="0" applyBorder="1"/>
    <xf numFmtId="0" fontId="0" fillId="0" borderId="34" xfId="0" applyBorder="1"/>
    <xf numFmtId="0" fontId="0" fillId="0" borderId="31" xfId="0" applyBorder="1"/>
    <xf numFmtId="0" fontId="43" fillId="0" borderId="1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3" fillId="0" borderId="9" xfId="0" applyFont="1" applyFill="1" applyBorder="1" applyAlignment="1">
      <alignment horizontal="center" vertical="center" wrapText="1"/>
    </xf>
    <xf numFmtId="0" fontId="36" fillId="10" borderId="0" xfId="0" applyFont="1" applyFill="1" applyBorder="1" applyAlignment="1">
      <alignment horizontal="center" vertical="center"/>
    </xf>
    <xf numFmtId="0" fontId="37" fillId="10" borderId="0" xfId="0" applyFont="1" applyFill="1" applyBorder="1" applyAlignment="1">
      <alignment horizontal="center" vertical="center"/>
    </xf>
    <xf numFmtId="0" fontId="43" fillId="0" borderId="39" xfId="0" applyFont="1" applyFill="1" applyBorder="1" applyAlignment="1">
      <alignment horizontal="center" vertical="center" wrapText="1"/>
    </xf>
    <xf numFmtId="0" fontId="43" fillId="0" borderId="33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 textRotation="90"/>
    </xf>
    <xf numFmtId="0" fontId="4" fillId="0" borderId="72" xfId="0" applyFont="1" applyFill="1" applyBorder="1" applyAlignment="1">
      <alignment horizontal="center" textRotation="90"/>
    </xf>
    <xf numFmtId="0" fontId="31" fillId="0" borderId="0" xfId="0" applyFont="1" applyBorder="1" applyAlignment="1">
      <alignment horizontal="left"/>
    </xf>
    <xf numFmtId="0" fontId="20" fillId="4" borderId="0" xfId="0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20" fillId="6" borderId="0" xfId="0" applyFont="1" applyFill="1" applyBorder="1" applyAlignment="1">
      <alignment horizontal="center"/>
    </xf>
    <xf numFmtId="0" fontId="20" fillId="7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2" fillId="4" borderId="41" xfId="0" applyFont="1" applyFill="1" applyBorder="1" applyAlignment="1">
      <alignment horizontal="center"/>
    </xf>
    <xf numFmtId="0" fontId="22" fillId="4" borderId="17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0" fontId="22" fillId="4" borderId="19" xfId="0" applyFont="1" applyFill="1" applyBorder="1" applyAlignment="1">
      <alignment horizontal="center"/>
    </xf>
    <xf numFmtId="0" fontId="22" fillId="4" borderId="22" xfId="0" applyFont="1" applyFill="1" applyBorder="1" applyAlignment="1">
      <alignment horizontal="center"/>
    </xf>
    <xf numFmtId="0" fontId="22" fillId="4" borderId="52" xfId="0" applyFont="1" applyFill="1" applyBorder="1" applyAlignment="1">
      <alignment horizontal="center"/>
    </xf>
    <xf numFmtId="0" fontId="0" fillId="0" borderId="53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22" fillId="4" borderId="16" xfId="0" applyFont="1" applyFill="1" applyBorder="1" applyAlignment="1">
      <alignment horizontal="center"/>
    </xf>
    <xf numFmtId="0" fontId="22" fillId="4" borderId="18" xfId="0" applyFont="1" applyFill="1" applyBorder="1" applyAlignment="1">
      <alignment horizontal="center"/>
    </xf>
    <xf numFmtId="0" fontId="22" fillId="4" borderId="23" xfId="0" applyFont="1" applyFill="1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32" fillId="0" borderId="15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0" borderId="63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32" fillId="0" borderId="60" xfId="0" applyFont="1" applyBorder="1" applyAlignment="1">
      <alignment horizontal="center" vertical="center" wrapText="1"/>
    </xf>
    <xf numFmtId="0" fontId="32" fillId="0" borderId="47" xfId="0" applyFont="1" applyBorder="1" applyAlignment="1">
      <alignment horizontal="center" vertical="center" wrapText="1"/>
    </xf>
    <xf numFmtId="0" fontId="32" fillId="0" borderId="56" xfId="0" applyFont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22" fillId="0" borderId="0" xfId="0" applyFont="1" applyAlignment="1">
      <alignment horizontal="right"/>
    </xf>
    <xf numFmtId="0" fontId="22" fillId="0" borderId="10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46" xfId="0" applyFont="1" applyBorder="1" applyAlignment="1">
      <alignment horizontal="center"/>
    </xf>
    <xf numFmtId="0" fontId="22" fillId="0" borderId="56" xfId="0" applyFont="1" applyBorder="1" applyAlignment="1">
      <alignment horizontal="center"/>
    </xf>
    <xf numFmtId="0" fontId="0" fillId="0" borderId="55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22" fillId="6" borderId="40" xfId="0" applyFont="1" applyFill="1" applyBorder="1" applyAlignment="1">
      <alignment horizontal="center"/>
    </xf>
    <xf numFmtId="0" fontId="22" fillId="6" borderId="49" xfId="0" applyFont="1" applyFill="1" applyBorder="1" applyAlignment="1">
      <alignment horizontal="center"/>
    </xf>
    <xf numFmtId="0" fontId="22" fillId="6" borderId="10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/>
    </xf>
    <xf numFmtId="0" fontId="22" fillId="6" borderId="12" xfId="0" applyFont="1" applyFill="1" applyBorder="1" applyAlignment="1">
      <alignment horizontal="center"/>
    </xf>
    <xf numFmtId="0" fontId="22" fillId="6" borderId="9" xfId="0" applyFont="1" applyFill="1" applyBorder="1" applyAlignment="1">
      <alignment horizontal="center"/>
    </xf>
    <xf numFmtId="0" fontId="22" fillId="4" borderId="40" xfId="0" applyFont="1" applyFill="1" applyBorder="1" applyAlignment="1">
      <alignment horizontal="center"/>
    </xf>
    <xf numFmtId="0" fontId="22" fillId="4" borderId="10" xfId="0" applyFont="1" applyFill="1" applyBorder="1" applyAlignment="1">
      <alignment horizontal="center"/>
    </xf>
    <xf numFmtId="0" fontId="22" fillId="4" borderId="12" xfId="0" applyFont="1" applyFill="1" applyBorder="1" applyAlignment="1">
      <alignment horizontal="center"/>
    </xf>
    <xf numFmtId="0" fontId="22" fillId="4" borderId="58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4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0" fillId="0" borderId="5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2" fillId="7" borderId="16" xfId="0" applyFont="1" applyFill="1" applyBorder="1" applyAlignment="1">
      <alignment horizontal="center"/>
    </xf>
    <xf numFmtId="0" fontId="22" fillId="7" borderId="49" xfId="0" applyFont="1" applyFill="1" applyBorder="1" applyAlignment="1">
      <alignment horizontal="center"/>
    </xf>
    <xf numFmtId="0" fontId="22" fillId="7" borderId="18" xfId="0" applyFont="1" applyFill="1" applyBorder="1" applyAlignment="1">
      <alignment horizontal="center"/>
    </xf>
    <xf numFmtId="0" fontId="22" fillId="7" borderId="11" xfId="0" applyFont="1" applyFill="1" applyBorder="1" applyAlignment="1">
      <alignment horizontal="center"/>
    </xf>
    <xf numFmtId="0" fontId="22" fillId="7" borderId="57" xfId="0" applyFont="1" applyFill="1" applyBorder="1" applyAlignment="1">
      <alignment horizontal="center"/>
    </xf>
    <xf numFmtId="0" fontId="22" fillId="7" borderId="9" xfId="0" applyFont="1" applyFill="1" applyBorder="1" applyAlignment="1">
      <alignment horizontal="center"/>
    </xf>
    <xf numFmtId="0" fontId="22" fillId="5" borderId="40" xfId="0" applyFont="1" applyFill="1" applyBorder="1" applyAlignment="1">
      <alignment horizontal="center"/>
    </xf>
    <xf numFmtId="0" fontId="22" fillId="5" borderId="41" xfId="0" applyFont="1" applyFill="1" applyBorder="1" applyAlignment="1">
      <alignment horizontal="center"/>
    </xf>
    <xf numFmtId="0" fontId="22" fillId="5" borderId="42" xfId="0" applyFont="1" applyFill="1" applyBorder="1" applyAlignment="1">
      <alignment horizontal="center"/>
    </xf>
    <xf numFmtId="0" fontId="22" fillId="5" borderId="10" xfId="0" applyFont="1" applyFill="1" applyBorder="1" applyAlignment="1">
      <alignment horizontal="center"/>
    </xf>
    <xf numFmtId="0" fontId="22" fillId="5" borderId="0" xfId="0" applyFont="1" applyFill="1" applyBorder="1" applyAlignment="1">
      <alignment horizontal="center"/>
    </xf>
    <xf numFmtId="0" fontId="22" fillId="5" borderId="43" xfId="0" applyFont="1" applyFill="1" applyBorder="1" applyAlignment="1">
      <alignment horizontal="center"/>
    </xf>
    <xf numFmtId="0" fontId="22" fillId="5" borderId="13" xfId="0" applyFont="1" applyFill="1" applyBorder="1" applyAlignment="1">
      <alignment horizontal="center"/>
    </xf>
    <xf numFmtId="0" fontId="22" fillId="5" borderId="5" xfId="0" applyFont="1" applyFill="1" applyBorder="1" applyAlignment="1">
      <alignment horizontal="center"/>
    </xf>
    <xf numFmtId="0" fontId="22" fillId="5" borderId="44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35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2" fillId="5" borderId="35" xfId="0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5" borderId="45" xfId="0" applyFont="1" applyFill="1" applyBorder="1" applyAlignment="1">
      <alignment horizontal="center"/>
    </xf>
    <xf numFmtId="0" fontId="22" fillId="5" borderId="46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/>
    </xf>
    <xf numFmtId="0" fontId="22" fillId="5" borderId="48" xfId="0" applyFont="1" applyFill="1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63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60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0" fontId="22" fillId="0" borderId="56" xfId="0" applyFont="1" applyBorder="1" applyAlignment="1">
      <alignment horizontal="center" vertical="center" wrapText="1"/>
    </xf>
    <xf numFmtId="0" fontId="22" fillId="7" borderId="23" xfId="0" applyFont="1" applyFill="1" applyBorder="1" applyAlignment="1">
      <alignment horizontal="center"/>
    </xf>
    <xf numFmtId="0" fontId="22" fillId="7" borderId="50" xfId="0" applyFont="1" applyFill="1" applyBorder="1" applyAlignment="1">
      <alignment horizontal="center"/>
    </xf>
    <xf numFmtId="0" fontId="22" fillId="7" borderId="40" xfId="0" applyFont="1" applyFill="1" applyBorder="1" applyAlignment="1">
      <alignment horizontal="center"/>
    </xf>
    <xf numFmtId="0" fontId="22" fillId="7" borderId="10" xfId="0" applyFont="1" applyFill="1" applyBorder="1" applyAlignment="1">
      <alignment horizontal="center"/>
    </xf>
    <xf numFmtId="0" fontId="22" fillId="7" borderId="51" xfId="0" applyFont="1" applyFill="1" applyBorder="1" applyAlignment="1">
      <alignment horizontal="center"/>
    </xf>
    <xf numFmtId="0" fontId="22" fillId="7" borderId="17" xfId="0" applyFont="1" applyFill="1" applyBorder="1" applyAlignment="1">
      <alignment horizontal="center"/>
    </xf>
    <xf numFmtId="0" fontId="22" fillId="7" borderId="19" xfId="0" applyFont="1" applyFill="1" applyBorder="1" applyAlignment="1">
      <alignment horizontal="center"/>
    </xf>
    <xf numFmtId="0" fontId="22" fillId="7" borderId="52" xfId="0" applyFont="1" applyFill="1" applyBorder="1" applyAlignment="1">
      <alignment horizontal="center"/>
    </xf>
  </cellXfs>
  <cellStyles count="3">
    <cellStyle name="Hypertextový odkaz 2" xfId="1"/>
    <cellStyle name="Normální" xfId="0" builtinId="0"/>
    <cellStyle name="Normální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9900"/>
      <color rgb="FF00FF00"/>
      <color rgb="FFC0C0C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2065"/>
  <sheetViews>
    <sheetView topLeftCell="Z43" zoomScale="70" zoomScaleNormal="70" workbookViewId="0">
      <selection activeCell="AU60" sqref="AU60"/>
    </sheetView>
  </sheetViews>
  <sheetFormatPr defaultColWidth="1.7109375" defaultRowHeight="12.75" x14ac:dyDescent="0.2"/>
  <cols>
    <col min="1" max="1" width="4.42578125" bestFit="1" customWidth="1"/>
    <col min="2" max="2" width="5.7109375" customWidth="1"/>
    <col min="3" max="3" width="1.7109375" customWidth="1"/>
    <col min="4" max="5" width="5.7109375" customWidth="1"/>
    <col min="6" max="6" width="1.7109375" customWidth="1"/>
    <col min="7" max="8" width="5.7109375" customWidth="1"/>
    <col min="9" max="9" width="1.7109375" customWidth="1"/>
    <col min="10" max="11" width="5.7109375" customWidth="1"/>
    <col min="12" max="12" width="1.7109375" customWidth="1"/>
    <col min="13" max="14" width="5.7109375" customWidth="1"/>
    <col min="15" max="15" width="1.7109375" customWidth="1"/>
    <col min="16" max="17" width="5.7109375" customWidth="1"/>
    <col min="18" max="18" width="1.7109375" customWidth="1"/>
    <col min="19" max="20" width="5.7109375" customWidth="1"/>
    <col min="21" max="21" width="1.7109375" customWidth="1"/>
    <col min="22" max="23" width="5.7109375" customWidth="1"/>
    <col min="24" max="24" width="1.7109375" customWidth="1"/>
    <col min="25" max="26" width="5.7109375" customWidth="1"/>
    <col min="27" max="27" width="1.7109375" customWidth="1"/>
    <col min="28" max="29" width="5.7109375" customWidth="1"/>
    <col min="30" max="30" width="1.7109375" customWidth="1"/>
    <col min="31" max="32" width="5.7109375" customWidth="1"/>
    <col min="33" max="33" width="1.7109375" customWidth="1"/>
    <col min="34" max="35" width="5.7109375" customWidth="1"/>
    <col min="36" max="36" width="6.7109375" customWidth="1"/>
    <col min="37" max="37" width="1.7109375" customWidth="1"/>
    <col min="38" max="38" width="6.7109375" customWidth="1"/>
    <col min="39" max="39" width="8.7109375" bestFit="1" customWidth="1"/>
    <col min="40" max="40" width="8.85546875" customWidth="1"/>
    <col min="41" max="41" width="2.85546875" customWidth="1"/>
    <col min="42" max="42" width="5.7109375" customWidth="1"/>
    <col min="43" max="43" width="1.7109375" customWidth="1"/>
    <col min="44" max="45" width="5.7109375" customWidth="1"/>
    <col min="46" max="46" width="1.7109375" customWidth="1"/>
    <col min="47" max="48" width="5.7109375" customWidth="1"/>
    <col min="49" max="49" width="1.7109375" customWidth="1"/>
    <col min="50" max="51" width="5.7109375" customWidth="1"/>
    <col min="52" max="52" width="1.7109375" customWidth="1"/>
    <col min="53" max="54" width="5.7109375" customWidth="1"/>
    <col min="55" max="55" width="1.7109375" customWidth="1"/>
    <col min="56" max="57" width="5.7109375" customWidth="1"/>
    <col min="58" max="58" width="1.7109375" customWidth="1"/>
    <col min="59" max="60" width="5.7109375" customWidth="1"/>
    <col min="61" max="61" width="1.7109375" customWidth="1"/>
    <col min="62" max="63" width="5.7109375" customWidth="1"/>
    <col min="64" max="64" width="1.7109375" customWidth="1"/>
    <col min="65" max="66" width="5.7109375" customWidth="1"/>
    <col min="67" max="67" width="1.7109375" customWidth="1"/>
    <col min="68" max="69" width="5.7109375" customWidth="1"/>
    <col min="70" max="70" width="1.7109375" customWidth="1"/>
    <col min="71" max="72" width="5.7109375" customWidth="1"/>
    <col min="73" max="73" width="1.7109375" customWidth="1"/>
    <col min="74" max="75" width="5.7109375" customWidth="1"/>
    <col min="76" max="76" width="6.7109375" customWidth="1"/>
    <col min="77" max="77" width="1.7109375" customWidth="1"/>
    <col min="78" max="78" width="6.7109375" customWidth="1"/>
    <col min="79" max="80" width="8.7109375" bestFit="1" customWidth="1"/>
    <col min="81" max="81" width="5.7109375" customWidth="1"/>
    <col min="82" max="83" width="1.7109375" customWidth="1"/>
    <col min="84" max="85" width="5.7109375" customWidth="1"/>
    <col min="86" max="86" width="1.7109375" customWidth="1"/>
    <col min="87" max="88" width="5.7109375" customWidth="1"/>
    <col min="89" max="89" width="1.85546875" customWidth="1"/>
    <col min="90" max="91" width="5.7109375" customWidth="1"/>
    <col min="92" max="92" width="1.7109375" customWidth="1"/>
    <col min="93" max="94" width="5.7109375" customWidth="1"/>
    <col min="95" max="95" width="1.7109375" customWidth="1"/>
    <col min="96" max="97" width="5.7109375" customWidth="1"/>
    <col min="98" max="98" width="1.7109375" customWidth="1"/>
    <col min="99" max="100" width="5.7109375" customWidth="1"/>
    <col min="101" max="101" width="1.7109375" customWidth="1"/>
    <col min="102" max="103" width="5.7109375" customWidth="1"/>
    <col min="104" max="104" width="1.7109375" customWidth="1"/>
    <col min="105" max="106" width="5.7109375" customWidth="1"/>
    <col min="107" max="107" width="1.7109375" customWidth="1"/>
    <col min="108" max="109" width="5.7109375" customWidth="1"/>
    <col min="110" max="110" width="1.7109375" customWidth="1"/>
    <col min="111" max="112" width="5.7109375" customWidth="1"/>
    <col min="113" max="113" width="8.7109375" customWidth="1"/>
    <col min="114" max="114" width="1.7109375" customWidth="1"/>
    <col min="115" max="115" width="8.7109375" customWidth="1"/>
    <col min="116" max="116" width="5.7109375" customWidth="1"/>
    <col min="117" max="117" width="1.7109375" customWidth="1"/>
    <col min="118" max="119" width="5.7109375" customWidth="1"/>
    <col min="120" max="120" width="1.7109375" customWidth="1"/>
    <col min="121" max="122" width="5.7109375" customWidth="1"/>
    <col min="123" max="124" width="1.7109375" customWidth="1"/>
    <col min="125" max="126" width="5.7109375" customWidth="1"/>
    <col min="127" max="127" width="1.7109375" customWidth="1"/>
    <col min="128" max="129" width="5.7109375" customWidth="1"/>
    <col min="130" max="130" width="1.85546875" customWidth="1"/>
    <col min="131" max="132" width="5.7109375" customWidth="1"/>
    <col min="133" max="133" width="1.7109375" customWidth="1"/>
    <col min="134" max="135" width="5.7109375" customWidth="1"/>
    <col min="136" max="136" width="1.7109375" customWidth="1"/>
    <col min="137" max="138" width="5.7109375" customWidth="1"/>
    <col min="139" max="139" width="1.7109375" customWidth="1"/>
    <col min="140" max="141" width="5.7109375" customWidth="1"/>
    <col min="142" max="142" width="1.7109375" customWidth="1"/>
    <col min="143" max="144" width="5.7109375" customWidth="1"/>
    <col min="145" max="145" width="1.7109375" customWidth="1"/>
    <col min="146" max="147" width="5.7109375" customWidth="1"/>
    <col min="148" max="148" width="1.7109375" customWidth="1"/>
    <col min="149" max="150" width="5.7109375" customWidth="1"/>
    <col min="151" max="151" width="1.7109375" customWidth="1"/>
    <col min="152" max="153" width="5.7109375" customWidth="1"/>
    <col min="154" max="154" width="8.7109375" customWidth="1"/>
    <col min="155" max="155" width="1.7109375" customWidth="1"/>
    <col min="156" max="156" width="8.7109375" customWidth="1"/>
    <col min="157" max="157" width="5.7109375" customWidth="1"/>
    <col min="158" max="158" width="1.7109375" customWidth="1"/>
    <col min="159" max="160" width="5.7109375" customWidth="1"/>
    <col min="161" max="161" width="1.7109375" customWidth="1"/>
    <col min="162" max="163" width="5.7109375" customWidth="1"/>
    <col min="164" max="165" width="1.7109375" customWidth="1"/>
    <col min="166" max="166" width="5.7109375" customWidth="1"/>
    <col min="167" max="167" width="8.42578125" customWidth="1"/>
    <col min="168" max="168" width="1.7109375" customWidth="1"/>
    <col min="169" max="170" width="5.7109375" customWidth="1"/>
    <col min="171" max="171" width="1.7109375" customWidth="1"/>
    <col min="172" max="173" width="5.7109375" customWidth="1"/>
    <col min="174" max="174" width="1.7109375" customWidth="1"/>
    <col min="175" max="176" width="5.7109375" customWidth="1"/>
    <col min="177" max="177" width="1.7109375" customWidth="1"/>
    <col min="178" max="179" width="5.7109375" customWidth="1"/>
    <col min="180" max="180" width="1.7109375" customWidth="1"/>
    <col min="181" max="182" width="5.7109375" customWidth="1"/>
    <col min="183" max="183" width="1.7109375" customWidth="1"/>
    <col min="184" max="185" width="5.7109375" customWidth="1"/>
    <col min="186" max="186" width="1.7109375" customWidth="1"/>
    <col min="187" max="188" width="5.7109375" customWidth="1"/>
    <col min="189" max="189" width="1.7109375" customWidth="1"/>
    <col min="190" max="191" width="5.7109375" customWidth="1"/>
    <col min="192" max="192" width="1.7109375" customWidth="1"/>
    <col min="193" max="194" width="5.7109375" customWidth="1"/>
    <col min="195" max="195" width="8.7109375" customWidth="1"/>
    <col min="196" max="196" width="1.7109375" customWidth="1"/>
    <col min="197" max="197" width="8.7109375" customWidth="1"/>
    <col min="198" max="198" width="5.7109375" customWidth="1"/>
    <col min="199" max="199" width="1.7109375" customWidth="1"/>
    <col min="200" max="201" width="5.7109375" customWidth="1"/>
    <col min="202" max="202" width="1.7109375" customWidth="1"/>
    <col min="203" max="204" width="5.7109375" customWidth="1"/>
    <col min="205" max="206" width="1.7109375" customWidth="1"/>
    <col min="207" max="208" width="5.7109375" customWidth="1"/>
    <col min="209" max="209" width="1.7109375" customWidth="1"/>
    <col min="210" max="211" width="5.7109375" customWidth="1"/>
    <col min="212" max="212" width="1.7109375" customWidth="1"/>
    <col min="213" max="214" width="5.7109375" customWidth="1"/>
    <col min="215" max="215" width="1.7109375" customWidth="1"/>
    <col min="216" max="217" width="5.7109375" customWidth="1"/>
    <col min="218" max="218" width="1.7109375" customWidth="1"/>
    <col min="219" max="220" width="5.7109375" customWidth="1"/>
    <col min="221" max="221" width="1.7109375" customWidth="1"/>
    <col min="222" max="223" width="5.7109375" customWidth="1"/>
    <col min="224" max="224" width="1.7109375" customWidth="1"/>
    <col min="225" max="226" width="5.7109375" customWidth="1"/>
    <col min="227" max="227" width="1.7109375" customWidth="1"/>
    <col min="228" max="229" width="5.7109375" customWidth="1"/>
    <col min="230" max="230" width="1.7109375" customWidth="1"/>
    <col min="231" max="232" width="5.7109375" customWidth="1"/>
    <col min="233" max="233" width="1.7109375" customWidth="1"/>
    <col min="234" max="235" width="5.7109375" customWidth="1"/>
    <col min="236" max="236" width="8.7109375" customWidth="1"/>
    <col min="237" max="237" width="1.7109375" customWidth="1"/>
    <col min="238" max="238" width="8.7109375" customWidth="1"/>
    <col min="239" max="239" width="5.7109375" customWidth="1"/>
    <col min="240" max="240" width="1.7109375" customWidth="1"/>
    <col min="241" max="242" width="5.7109375" customWidth="1"/>
    <col min="243" max="243" width="1.7109375" customWidth="1"/>
    <col min="244" max="245" width="5.7109375" customWidth="1"/>
  </cols>
  <sheetData>
    <row r="1" spans="2:243" ht="27" customHeight="1" thickBot="1" x14ac:dyDescent="0.35">
      <c r="L1" s="24" t="s">
        <v>7</v>
      </c>
      <c r="M1" s="59" t="s">
        <v>52</v>
      </c>
      <c r="V1" s="24"/>
      <c r="Y1" s="24"/>
      <c r="AE1" s="24"/>
      <c r="AL1" s="24" t="s">
        <v>8</v>
      </c>
      <c r="AM1" s="59" t="s">
        <v>6</v>
      </c>
      <c r="AN1" s="15"/>
      <c r="AZ1" s="24" t="s">
        <v>7</v>
      </c>
      <c r="BA1" s="59" t="s">
        <v>52</v>
      </c>
      <c r="BJ1" s="24"/>
      <c r="BM1" s="24"/>
      <c r="BS1" s="24"/>
      <c r="BZ1" s="24" t="s">
        <v>8</v>
      </c>
      <c r="CA1" s="59" t="s">
        <v>5</v>
      </c>
      <c r="CB1" s="41"/>
      <c r="CC1" s="15"/>
      <c r="CD1" s="98"/>
      <c r="CE1" s="41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40"/>
      <c r="CR1" s="41"/>
      <c r="CS1" s="15"/>
      <c r="CT1" s="15"/>
      <c r="CU1" s="15"/>
      <c r="CV1" s="15"/>
      <c r="CW1" s="15"/>
      <c r="CX1" s="15"/>
      <c r="CY1" s="15"/>
      <c r="CZ1" s="15"/>
      <c r="DA1" s="40"/>
      <c r="DB1" s="15"/>
      <c r="DC1" s="15"/>
      <c r="DD1" s="40"/>
      <c r="DE1" s="15"/>
      <c r="DF1" s="15"/>
      <c r="DG1" s="15"/>
      <c r="DH1" s="15"/>
      <c r="DI1" s="15"/>
      <c r="DJ1" s="15"/>
      <c r="DK1" s="40"/>
      <c r="DL1" s="41"/>
      <c r="DM1" s="15"/>
      <c r="DN1" s="15"/>
      <c r="DO1" s="41"/>
      <c r="DP1" s="15"/>
      <c r="DQ1" s="15"/>
      <c r="DR1" s="15"/>
      <c r="DS1" s="98"/>
      <c r="DT1" s="41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40"/>
      <c r="EG1" s="41"/>
      <c r="EH1" s="15"/>
      <c r="EI1" s="15"/>
      <c r="EJ1" s="15"/>
      <c r="EK1" s="15"/>
      <c r="EL1" s="15"/>
      <c r="EM1" s="15"/>
      <c r="EN1" s="15"/>
      <c r="EO1" s="15"/>
      <c r="EP1" s="40"/>
      <c r="EQ1" s="15"/>
      <c r="ER1" s="15"/>
      <c r="ES1" s="40"/>
      <c r="ET1" s="15"/>
      <c r="EU1" s="15"/>
      <c r="EV1" s="15"/>
      <c r="EW1" s="15"/>
      <c r="EX1" s="15"/>
      <c r="EY1" s="15"/>
      <c r="EZ1" s="40"/>
      <c r="FA1" s="41"/>
      <c r="FB1" s="15"/>
      <c r="FC1" s="15"/>
      <c r="FD1" s="41"/>
      <c r="FE1" s="15"/>
      <c r="FF1" s="15"/>
      <c r="FG1" s="15"/>
      <c r="FH1" s="98"/>
      <c r="FI1" s="15"/>
      <c r="FJ1" s="53"/>
      <c r="FK1" s="53"/>
      <c r="FL1" s="15"/>
      <c r="FM1" s="15"/>
      <c r="FN1" s="15"/>
      <c r="FO1" s="15"/>
      <c r="FP1" s="15"/>
      <c r="FQ1" s="53"/>
      <c r="FR1" s="53"/>
      <c r="FS1" s="53"/>
      <c r="FT1" s="53"/>
      <c r="FU1" s="53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41"/>
      <c r="GS1" s="15"/>
      <c r="GT1" s="15"/>
      <c r="GU1" s="15"/>
      <c r="GV1" s="41"/>
      <c r="GW1" s="41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</row>
    <row r="2" spans="2:243" ht="27" customHeight="1" x14ac:dyDescent="0.3">
      <c r="B2" s="422"/>
      <c r="C2" s="423"/>
      <c r="D2" s="424"/>
      <c r="E2" s="396" t="str">
        <f>IF(I30="","",I30)</f>
        <v>Lázně Bělohrad ,,A"</v>
      </c>
      <c r="F2" s="396"/>
      <c r="G2" s="416"/>
      <c r="H2" s="420" t="str">
        <f>IF(I31="","",I31)</f>
        <v>Náchod ,,B"</v>
      </c>
      <c r="I2" s="397"/>
      <c r="J2" s="418"/>
      <c r="K2" s="396" t="str">
        <f>IF(I32="","",I32)</f>
        <v>Rtyně ,,A"</v>
      </c>
      <c r="L2" s="397"/>
      <c r="M2" s="418"/>
      <c r="N2" s="396" t="str">
        <f>IF(I33="","",I33)</f>
        <v>Rtyně ,,C"</v>
      </c>
      <c r="O2" s="396"/>
      <c r="P2" s="416"/>
      <c r="Q2" s="396" t="str">
        <f>IF(I34="","",I34)</f>
        <v>Slavia HK ,,B"</v>
      </c>
      <c r="R2" s="397"/>
      <c r="S2" s="418"/>
      <c r="T2" s="396" t="str">
        <f>IF(T30="","",T30)</f>
        <v>Slavia HK ,,C"</v>
      </c>
      <c r="U2" s="397"/>
      <c r="V2" s="397"/>
      <c r="W2" s="420" t="str">
        <f>IF(T31="","",T31)</f>
        <v>Střešovice B Horalky</v>
      </c>
      <c r="X2" s="397"/>
      <c r="Y2" s="418"/>
      <c r="Z2" s="396" t="str">
        <f>IF(T32="","",T32)</f>
        <v xml:space="preserve">Šumperk </v>
      </c>
      <c r="AA2" s="397"/>
      <c r="AB2" s="397"/>
      <c r="AC2" s="420" t="str">
        <f>IF(T33="","",T33)</f>
        <v>VK AŠ Kvasiny</v>
      </c>
      <c r="AD2" s="397"/>
      <c r="AE2" s="418"/>
      <c r="AF2" s="396" t="str">
        <f>IF(T34="","",T34)</f>
        <v>Zruč ,,B"</v>
      </c>
      <c r="AG2" s="397"/>
      <c r="AH2" s="398"/>
      <c r="AI2" s="401" t="s">
        <v>1</v>
      </c>
      <c r="AJ2" s="403" t="s">
        <v>3</v>
      </c>
      <c r="AK2" s="404"/>
      <c r="AL2" s="405"/>
      <c r="AM2" s="409" t="s">
        <v>2</v>
      </c>
      <c r="AN2" s="15"/>
      <c r="AP2" s="422"/>
      <c r="AQ2" s="423"/>
      <c r="AR2" s="424"/>
      <c r="AS2" s="396" t="str">
        <f>IF(AW30="","",AW30)</f>
        <v>Střešovice ,,C"</v>
      </c>
      <c r="AT2" s="396"/>
      <c r="AU2" s="416"/>
      <c r="AV2" s="420" t="str">
        <f>IF(AW31="","",AW31)</f>
        <v xml:space="preserve">Chlumec </v>
      </c>
      <c r="AW2" s="397"/>
      <c r="AX2" s="418"/>
      <c r="AY2" s="396" t="str">
        <f>IF(AW32="","",AW32)</f>
        <v>Lázně Bělohrad ,,B"</v>
      </c>
      <c r="AZ2" s="397"/>
      <c r="BA2" s="418"/>
      <c r="BB2" s="396" t="str">
        <f>IF(AW33="","",AW33)</f>
        <v>Náchod ,,A"</v>
      </c>
      <c r="BC2" s="396"/>
      <c r="BD2" s="416"/>
      <c r="BE2" s="396" t="str">
        <f>IF(AW34="","",AW34)</f>
        <v xml:space="preserve">Rema RK </v>
      </c>
      <c r="BF2" s="397"/>
      <c r="BG2" s="418"/>
      <c r="BH2" s="396" t="str">
        <f>IF(BH30="","",BH30)</f>
        <v>Rtyně ,,B"</v>
      </c>
      <c r="BI2" s="397"/>
      <c r="BJ2" s="397"/>
      <c r="BK2" s="420" t="str">
        <f>IF(BH31="","",BH31)</f>
        <v>Slavia HK ,,A"</v>
      </c>
      <c r="BL2" s="397"/>
      <c r="BM2" s="418"/>
      <c r="BN2" s="396" t="str">
        <f>IF(BH32="","",BH32)</f>
        <v>Slavia HK ,,D"</v>
      </c>
      <c r="BO2" s="397"/>
      <c r="BP2" s="397"/>
      <c r="BQ2" s="420" t="str">
        <f>IF(BH33="","",BH33)</f>
        <v>Střešovice A Tatranky</v>
      </c>
      <c r="BR2" s="397"/>
      <c r="BS2" s="418"/>
      <c r="BT2" s="396" t="str">
        <f>IF(BH34="","",BH34)</f>
        <v>Zruč ,,A"</v>
      </c>
      <c r="BU2" s="397"/>
      <c r="BV2" s="398"/>
      <c r="BW2" s="401" t="s">
        <v>1</v>
      </c>
      <c r="BX2" s="403" t="s">
        <v>3</v>
      </c>
      <c r="BY2" s="404"/>
      <c r="BZ2" s="405"/>
      <c r="CA2" s="409" t="s">
        <v>2</v>
      </c>
      <c r="CB2" s="81"/>
      <c r="CC2" s="15"/>
      <c r="CD2" s="98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98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98"/>
      <c r="FI2" s="15"/>
      <c r="FJ2" s="53"/>
      <c r="FK2" s="53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</row>
    <row r="3" spans="2:243" ht="27" customHeight="1" thickBot="1" x14ac:dyDescent="0.35">
      <c r="B3" s="425"/>
      <c r="C3" s="426"/>
      <c r="D3" s="427"/>
      <c r="E3" s="353"/>
      <c r="F3" s="353"/>
      <c r="G3" s="417"/>
      <c r="H3" s="421"/>
      <c r="I3" s="399"/>
      <c r="J3" s="419"/>
      <c r="K3" s="399"/>
      <c r="L3" s="399"/>
      <c r="M3" s="419"/>
      <c r="N3" s="353"/>
      <c r="O3" s="353"/>
      <c r="P3" s="417"/>
      <c r="Q3" s="399"/>
      <c r="R3" s="399"/>
      <c r="S3" s="419"/>
      <c r="T3" s="399"/>
      <c r="U3" s="399"/>
      <c r="V3" s="399"/>
      <c r="W3" s="421"/>
      <c r="X3" s="399"/>
      <c r="Y3" s="419"/>
      <c r="Z3" s="399"/>
      <c r="AA3" s="399"/>
      <c r="AB3" s="399"/>
      <c r="AC3" s="421"/>
      <c r="AD3" s="399"/>
      <c r="AE3" s="419"/>
      <c r="AF3" s="399"/>
      <c r="AG3" s="399"/>
      <c r="AH3" s="400"/>
      <c r="AI3" s="402"/>
      <c r="AJ3" s="406"/>
      <c r="AK3" s="407"/>
      <c r="AL3" s="408"/>
      <c r="AM3" s="410"/>
      <c r="AN3" s="15"/>
      <c r="AP3" s="425"/>
      <c r="AQ3" s="426"/>
      <c r="AR3" s="427"/>
      <c r="AS3" s="353"/>
      <c r="AT3" s="353"/>
      <c r="AU3" s="417"/>
      <c r="AV3" s="421"/>
      <c r="AW3" s="399"/>
      <c r="AX3" s="419"/>
      <c r="AY3" s="399"/>
      <c r="AZ3" s="399"/>
      <c r="BA3" s="419"/>
      <c r="BB3" s="353"/>
      <c r="BC3" s="353"/>
      <c r="BD3" s="417"/>
      <c r="BE3" s="399"/>
      <c r="BF3" s="399"/>
      <c r="BG3" s="419"/>
      <c r="BH3" s="399"/>
      <c r="BI3" s="399"/>
      <c r="BJ3" s="399"/>
      <c r="BK3" s="421"/>
      <c r="BL3" s="399"/>
      <c r="BM3" s="419"/>
      <c r="BN3" s="399"/>
      <c r="BO3" s="399"/>
      <c r="BP3" s="399"/>
      <c r="BQ3" s="421"/>
      <c r="BR3" s="399"/>
      <c r="BS3" s="419"/>
      <c r="BT3" s="399"/>
      <c r="BU3" s="399"/>
      <c r="BV3" s="400"/>
      <c r="BW3" s="402"/>
      <c r="BX3" s="406"/>
      <c r="BY3" s="407"/>
      <c r="BZ3" s="408"/>
      <c r="CA3" s="410"/>
      <c r="CB3" s="81"/>
      <c r="CC3" s="15"/>
      <c r="CD3" s="98"/>
      <c r="CE3" s="15"/>
      <c r="CF3" s="15"/>
      <c r="CG3" s="15"/>
      <c r="CH3" s="15"/>
      <c r="CI3" s="15"/>
      <c r="CJ3" s="15"/>
      <c r="CK3" s="15"/>
      <c r="CL3" s="15"/>
      <c r="CM3" s="94"/>
      <c r="CN3" s="94"/>
      <c r="CO3" s="94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1"/>
      <c r="DI3" s="82"/>
      <c r="DJ3" s="83"/>
      <c r="DK3" s="83"/>
      <c r="DL3" s="81"/>
      <c r="DM3" s="15"/>
      <c r="DN3" s="15"/>
      <c r="DO3" s="15"/>
      <c r="DP3" s="15"/>
      <c r="DQ3" s="15"/>
      <c r="DR3" s="15"/>
      <c r="DS3" s="98"/>
      <c r="DT3" s="15"/>
      <c r="DU3" s="15"/>
      <c r="DV3" s="15"/>
      <c r="DW3" s="15"/>
      <c r="DX3" s="15"/>
      <c r="DY3" s="15"/>
      <c r="DZ3" s="15"/>
      <c r="EA3" s="15"/>
      <c r="EB3" s="94"/>
      <c r="EC3" s="94"/>
      <c r="ED3" s="94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1"/>
      <c r="EX3" s="82"/>
      <c r="EY3" s="83"/>
      <c r="EZ3" s="83"/>
      <c r="FA3" s="81"/>
      <c r="FB3" s="15"/>
      <c r="FC3" s="15"/>
      <c r="FD3" s="15"/>
      <c r="FE3" s="15"/>
      <c r="FF3" s="15"/>
      <c r="FG3" s="15"/>
      <c r="FH3" s="98"/>
      <c r="FI3" s="15"/>
      <c r="FJ3" s="53"/>
      <c r="FK3" s="53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</row>
    <row r="4" spans="2:243" ht="27" customHeight="1" x14ac:dyDescent="0.3">
      <c r="B4" s="411" t="str">
        <f>IF(E2="","",E2)</f>
        <v>Lázně Bělohrad ,,A"</v>
      </c>
      <c r="C4" s="396"/>
      <c r="D4" s="412"/>
      <c r="E4" s="413"/>
      <c r="F4" s="414"/>
      <c r="G4" s="414"/>
      <c r="H4" s="189">
        <v>23</v>
      </c>
      <c r="I4" s="190" t="s">
        <v>0</v>
      </c>
      <c r="J4" s="191">
        <v>12</v>
      </c>
      <c r="K4" s="190">
        <v>10</v>
      </c>
      <c r="L4" s="190" t="s">
        <v>0</v>
      </c>
      <c r="M4" s="191">
        <v>20</v>
      </c>
      <c r="N4" s="190">
        <v>21</v>
      </c>
      <c r="O4" s="190" t="s">
        <v>0</v>
      </c>
      <c r="P4" s="191">
        <v>13</v>
      </c>
      <c r="Q4" s="190">
        <v>18</v>
      </c>
      <c r="R4" s="190" t="s">
        <v>0</v>
      </c>
      <c r="S4" s="191">
        <v>13</v>
      </c>
      <c r="T4" s="190">
        <v>23</v>
      </c>
      <c r="U4" s="190" t="s">
        <v>0</v>
      </c>
      <c r="V4" s="190">
        <v>15</v>
      </c>
      <c r="W4" s="189">
        <v>13</v>
      </c>
      <c r="X4" s="190" t="s">
        <v>0</v>
      </c>
      <c r="Y4" s="191">
        <v>14</v>
      </c>
      <c r="Z4" s="190">
        <v>20</v>
      </c>
      <c r="AA4" s="190" t="s">
        <v>0</v>
      </c>
      <c r="AB4" s="190">
        <v>10</v>
      </c>
      <c r="AC4" s="189">
        <v>26</v>
      </c>
      <c r="AD4" s="190" t="s">
        <v>0</v>
      </c>
      <c r="AE4" s="191">
        <v>10</v>
      </c>
      <c r="AF4" s="190">
        <v>25</v>
      </c>
      <c r="AG4" s="190" t="s">
        <v>0</v>
      </c>
      <c r="AH4" s="192">
        <v>9</v>
      </c>
      <c r="AI4" s="394">
        <v>7</v>
      </c>
      <c r="AJ4" s="248">
        <f>IF((H4="")+OR(K4="")+OR(N4="")+OR(Q4="")+OR(T4="")+OR(W4="")+OR(Z4="")+OR(AC4="")+OR(AF4=""),"",SUM(H4+K4+N4+Q4+T4+W4+Z4+AC4+AF4))</f>
        <v>179</v>
      </c>
      <c r="AK4" s="31" t="s">
        <v>0</v>
      </c>
      <c r="AL4" s="32">
        <f>IF((J4="")+OR(M4="")+OR(P4="")+OR(S4="")+OR(V4="")+OR(Y4="")+OR(AB4="")+OR(AE4="")+OR(AH4=""),"",SUM(J4+M4+P4+S4+V4+Y4+AB4+AE4+AH4))</f>
        <v>116</v>
      </c>
      <c r="AM4" s="395" t="s">
        <v>12</v>
      </c>
      <c r="AN4" s="15"/>
      <c r="AP4" s="411" t="str">
        <f>IF(AS2="","",AS2)</f>
        <v>Střešovice ,,C"</v>
      </c>
      <c r="AQ4" s="396"/>
      <c r="AR4" s="412"/>
      <c r="AS4" s="413"/>
      <c r="AT4" s="414"/>
      <c r="AU4" s="414"/>
      <c r="AV4" s="189">
        <v>13</v>
      </c>
      <c r="AW4" s="190" t="s">
        <v>0</v>
      </c>
      <c r="AX4" s="191">
        <v>24</v>
      </c>
      <c r="AY4" s="190">
        <v>14</v>
      </c>
      <c r="AZ4" s="190" t="s">
        <v>0</v>
      </c>
      <c r="BA4" s="191">
        <v>21</v>
      </c>
      <c r="BB4" s="190">
        <v>9</v>
      </c>
      <c r="BC4" s="190" t="s">
        <v>0</v>
      </c>
      <c r="BD4" s="191">
        <v>22</v>
      </c>
      <c r="BE4" s="190">
        <v>23</v>
      </c>
      <c r="BF4" s="190" t="s">
        <v>0</v>
      </c>
      <c r="BG4" s="191">
        <v>13</v>
      </c>
      <c r="BH4" s="190">
        <v>15</v>
      </c>
      <c r="BI4" s="190" t="s">
        <v>0</v>
      </c>
      <c r="BJ4" s="190">
        <v>19</v>
      </c>
      <c r="BK4" s="189">
        <v>9</v>
      </c>
      <c r="BL4" s="190" t="s">
        <v>0</v>
      </c>
      <c r="BM4" s="191">
        <v>22</v>
      </c>
      <c r="BN4" s="190">
        <v>16</v>
      </c>
      <c r="BO4" s="190" t="s">
        <v>0</v>
      </c>
      <c r="BP4" s="190">
        <v>13</v>
      </c>
      <c r="BQ4" s="189">
        <v>12</v>
      </c>
      <c r="BR4" s="190" t="s">
        <v>0</v>
      </c>
      <c r="BS4" s="191">
        <v>20</v>
      </c>
      <c r="BT4" s="190">
        <v>17</v>
      </c>
      <c r="BU4" s="190" t="s">
        <v>0</v>
      </c>
      <c r="BV4" s="192">
        <v>20</v>
      </c>
      <c r="BW4" s="394">
        <v>2</v>
      </c>
      <c r="BX4" s="248">
        <f>IF((AV4="")+OR(AY4="")+OR(BB4="")+OR(BE4="")+OR(BH4="")+OR(BK4="")+OR(BN4="")+OR(BQ4="")+OR(BT4=""),"",SUM(AV4+AY4+BB4+BE4+BH4+BK4+BN4+BQ4+BT4))</f>
        <v>128</v>
      </c>
      <c r="BY4" s="31" t="s">
        <v>0</v>
      </c>
      <c r="BZ4" s="32">
        <f>IF((AX4="")+OR(BA4="")+OR(BD4="")+OR(BG4="")+OR(BJ4="")+OR(BM4="")+OR(BP4="")+OR(BS4="")+OR(BV4=""),"",SUM(AX4+BA4+BD4+BG4+BJ4+BM4+BP4+BS4+BV4))</f>
        <v>174</v>
      </c>
      <c r="CA4" s="395" t="s">
        <v>38</v>
      </c>
      <c r="CB4" s="271"/>
      <c r="CC4" s="15"/>
      <c r="CD4" s="98"/>
      <c r="CE4" s="15"/>
      <c r="CF4" s="15"/>
      <c r="CG4" s="15"/>
      <c r="CH4" s="15"/>
      <c r="CI4" s="15"/>
      <c r="CJ4" s="15"/>
      <c r="CK4" s="15"/>
      <c r="CL4" s="15"/>
      <c r="CM4" s="84"/>
      <c r="CN4" s="84"/>
      <c r="CO4" s="84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5"/>
      <c r="DI4" s="83"/>
      <c r="DJ4" s="83"/>
      <c r="DK4" s="83"/>
      <c r="DL4" s="85"/>
      <c r="DM4" s="15"/>
      <c r="DN4" s="15"/>
      <c r="DO4" s="15"/>
      <c r="DP4" s="15"/>
      <c r="DQ4" s="15"/>
      <c r="DR4" s="15"/>
      <c r="DS4" s="98"/>
      <c r="DT4" s="15"/>
      <c r="DU4" s="15"/>
      <c r="DV4" s="15"/>
      <c r="DW4" s="15"/>
      <c r="DX4" s="15"/>
      <c r="DY4" s="15"/>
      <c r="DZ4" s="15"/>
      <c r="EA4" s="15"/>
      <c r="EB4" s="84"/>
      <c r="EC4" s="84"/>
      <c r="ED4" s="84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5"/>
      <c r="EX4" s="83"/>
      <c r="EY4" s="83"/>
      <c r="EZ4" s="83"/>
      <c r="FA4" s="85"/>
      <c r="FB4" s="15"/>
      <c r="FC4" s="15"/>
      <c r="FD4" s="15"/>
      <c r="FE4" s="15"/>
      <c r="FF4" s="15"/>
      <c r="FG4" s="15"/>
      <c r="FH4" s="98"/>
      <c r="FI4" s="15"/>
      <c r="FJ4" s="53"/>
      <c r="FK4" s="53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40"/>
      <c r="FY4" s="41"/>
      <c r="FZ4" s="15"/>
      <c r="GA4" s="46"/>
      <c r="GB4" s="54"/>
      <c r="GC4" s="15"/>
      <c r="GD4" s="15"/>
      <c r="GE4" s="15"/>
      <c r="GF4" s="15"/>
      <c r="GG4" s="40"/>
      <c r="GH4" s="120"/>
      <c r="GI4" s="120"/>
      <c r="GJ4" s="120"/>
      <c r="GK4" s="15"/>
      <c r="GL4" s="15"/>
      <c r="GM4" s="15"/>
      <c r="GN4" s="15"/>
      <c r="GO4" s="40"/>
      <c r="GP4" s="41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</row>
    <row r="5" spans="2:243" ht="27" customHeight="1" x14ac:dyDescent="0.3">
      <c r="B5" s="375"/>
      <c r="C5" s="376"/>
      <c r="D5" s="377"/>
      <c r="E5" s="415"/>
      <c r="F5" s="415"/>
      <c r="G5" s="415"/>
      <c r="H5" s="175"/>
      <c r="I5" s="176" t="s">
        <v>0</v>
      </c>
      <c r="J5" s="177"/>
      <c r="K5" s="176"/>
      <c r="L5" s="176" t="s">
        <v>0</v>
      </c>
      <c r="M5" s="177"/>
      <c r="N5" s="176"/>
      <c r="O5" s="176" t="s">
        <v>0</v>
      </c>
      <c r="P5" s="177"/>
      <c r="Q5" s="176"/>
      <c r="R5" s="176" t="s">
        <v>0</v>
      </c>
      <c r="S5" s="177"/>
      <c r="T5" s="176"/>
      <c r="U5" s="176" t="s">
        <v>0</v>
      </c>
      <c r="V5" s="176"/>
      <c r="W5" s="175"/>
      <c r="X5" s="176" t="s">
        <v>0</v>
      </c>
      <c r="Y5" s="177"/>
      <c r="Z5" s="176"/>
      <c r="AA5" s="176" t="s">
        <v>0</v>
      </c>
      <c r="AB5" s="176"/>
      <c r="AC5" s="175"/>
      <c r="AD5" s="176" t="s">
        <v>0</v>
      </c>
      <c r="AE5" s="177"/>
      <c r="AF5" s="176"/>
      <c r="AG5" s="176" t="s">
        <v>0</v>
      </c>
      <c r="AH5" s="193"/>
      <c r="AI5" s="380"/>
      <c r="AJ5" s="178" t="str">
        <f>IF((H5="")+OR(K5="")+OR(N5="")+OR(Q5="")+OR(T5="")+OR(W5="")+OR(Z5="")+OR(AC5="")+OR(AF5=""),"",SUM(H5+K5+N5+Q5+T5+W5+Z5+AC5+AF5))</f>
        <v/>
      </c>
      <c r="AK5" s="2" t="s">
        <v>0</v>
      </c>
      <c r="AL5" s="4" t="str">
        <f>IF((J5="")+OR(M5="")+OR(P5="")+OR(S5="")+OR(V5="")+OR(Y5="")+OR(AB5="")+OR(AE5="")+OR(AH5=""),"",SUM(J5+M5+P5+S5+V5+Y5+AB5+AE5+AH5))</f>
        <v/>
      </c>
      <c r="AM5" s="381"/>
      <c r="AN5" s="15"/>
      <c r="AP5" s="375"/>
      <c r="AQ5" s="376"/>
      <c r="AR5" s="377"/>
      <c r="AS5" s="415"/>
      <c r="AT5" s="415"/>
      <c r="AU5" s="415"/>
      <c r="AV5" s="175"/>
      <c r="AW5" s="176" t="s">
        <v>0</v>
      </c>
      <c r="AX5" s="177"/>
      <c r="AY5" s="176"/>
      <c r="AZ5" s="176" t="s">
        <v>0</v>
      </c>
      <c r="BA5" s="177"/>
      <c r="BB5" s="176"/>
      <c r="BC5" s="176" t="s">
        <v>0</v>
      </c>
      <c r="BD5" s="177"/>
      <c r="BE5" s="176"/>
      <c r="BF5" s="176" t="s">
        <v>0</v>
      </c>
      <c r="BG5" s="177"/>
      <c r="BH5" s="176"/>
      <c r="BI5" s="176" t="s">
        <v>0</v>
      </c>
      <c r="BJ5" s="176"/>
      <c r="BK5" s="175"/>
      <c r="BL5" s="176" t="s">
        <v>0</v>
      </c>
      <c r="BM5" s="177"/>
      <c r="BN5" s="176"/>
      <c r="BO5" s="176" t="s">
        <v>0</v>
      </c>
      <c r="BP5" s="176"/>
      <c r="BQ5" s="175"/>
      <c r="BR5" s="176" t="s">
        <v>0</v>
      </c>
      <c r="BS5" s="177"/>
      <c r="BT5" s="176"/>
      <c r="BU5" s="176" t="s">
        <v>0</v>
      </c>
      <c r="BV5" s="193"/>
      <c r="BW5" s="380"/>
      <c r="BX5" s="178" t="str">
        <f>IF((AV5="")+OR(AY5="")+OR(BB5="")+OR(BE5="")+OR(BH5="")+OR(BK5="")+OR(BN5="")+OR(BQ5="")+OR(BT5=""),"",SUM(AV5+AY5+BB5+BE5+BH5+BK5+BN5+BQ5+BT5))</f>
        <v/>
      </c>
      <c r="BY5" s="2" t="s">
        <v>0</v>
      </c>
      <c r="BZ5" s="4" t="str">
        <f>IF((AX5="")+OR(BA5="")+OR(BD5="")+OR(BG5="")+OR(BJ5="")+OR(BM5="")+OR(BP5="")+OR(BS5="")+OR(BV5=""),"",SUM(AX5+BA5+BD5+BG5+BJ5+BM5+BP5+BS5+BV5))</f>
        <v/>
      </c>
      <c r="CA5" s="381"/>
      <c r="CB5" s="271"/>
      <c r="CC5" s="15"/>
      <c r="CD5" s="98"/>
      <c r="CE5" s="15"/>
      <c r="CF5" s="15"/>
      <c r="CG5" s="43"/>
      <c r="CH5" s="15"/>
      <c r="CI5" s="15"/>
      <c r="CJ5" s="15"/>
      <c r="CK5" s="15"/>
      <c r="CL5" s="15"/>
      <c r="CM5" s="80"/>
      <c r="CN5" s="80"/>
      <c r="CO5" s="53"/>
      <c r="CP5" s="86"/>
      <c r="CQ5" s="84"/>
      <c r="CR5" s="84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87"/>
      <c r="DI5" s="44"/>
      <c r="DJ5" s="44"/>
      <c r="DK5" s="44"/>
      <c r="DL5" s="88"/>
      <c r="DM5" s="15"/>
      <c r="DN5" s="43"/>
      <c r="DO5" s="15"/>
      <c r="DP5" s="15"/>
      <c r="DQ5" s="15"/>
      <c r="DR5" s="15"/>
      <c r="DS5" s="98"/>
      <c r="DT5" s="15"/>
      <c r="DU5" s="15"/>
      <c r="DV5" s="43"/>
      <c r="DW5" s="15"/>
      <c r="DX5" s="15"/>
      <c r="DY5" s="15"/>
      <c r="DZ5" s="15"/>
      <c r="EA5" s="15"/>
      <c r="EB5" s="80"/>
      <c r="EC5" s="80"/>
      <c r="ED5" s="53"/>
      <c r="EE5" s="86"/>
      <c r="EF5" s="84"/>
      <c r="EG5" s="84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87"/>
      <c r="EX5" s="44"/>
      <c r="EY5" s="44"/>
      <c r="EZ5" s="44"/>
      <c r="FA5" s="88"/>
      <c r="FB5" s="15"/>
      <c r="FC5" s="43"/>
      <c r="FD5" s="15"/>
      <c r="FE5" s="15"/>
      <c r="FF5" s="15"/>
      <c r="FG5" s="15"/>
      <c r="FH5" s="98"/>
      <c r="FI5" s="15"/>
      <c r="FJ5" s="53"/>
      <c r="FK5" s="43"/>
      <c r="FL5" s="15"/>
      <c r="FM5" s="15"/>
      <c r="FN5" s="15"/>
      <c r="FO5" s="15"/>
      <c r="FP5" s="15"/>
      <c r="FQ5" s="15"/>
      <c r="FR5" s="15"/>
      <c r="FS5" s="15"/>
      <c r="FT5" s="86"/>
      <c r="FU5" s="84"/>
      <c r="FV5" s="84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1"/>
      <c r="GM5" s="82"/>
      <c r="GN5" s="83"/>
      <c r="GO5" s="83"/>
      <c r="GP5" s="81"/>
      <c r="GQ5" s="58"/>
      <c r="GR5" s="43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2:243" ht="27" customHeight="1" x14ac:dyDescent="0.3">
      <c r="B6" s="349" t="str">
        <f>IF(H2="","",H2)</f>
        <v>Náchod ,,B"</v>
      </c>
      <c r="C6" s="350"/>
      <c r="D6" s="351"/>
      <c r="E6" s="195">
        <f>IF(J4="","",J4)</f>
        <v>12</v>
      </c>
      <c r="F6" s="179" t="s">
        <v>0</v>
      </c>
      <c r="G6" s="196">
        <f>IF(H4="","",H4)</f>
        <v>23</v>
      </c>
      <c r="H6" s="367"/>
      <c r="I6" s="389"/>
      <c r="J6" s="389"/>
      <c r="K6" s="184">
        <v>8</v>
      </c>
      <c r="L6" s="179" t="s">
        <v>0</v>
      </c>
      <c r="M6" s="180">
        <v>30</v>
      </c>
      <c r="N6" s="179">
        <v>16</v>
      </c>
      <c r="O6" s="179" t="s">
        <v>0</v>
      </c>
      <c r="P6" s="180">
        <v>17</v>
      </c>
      <c r="Q6" s="179">
        <v>16</v>
      </c>
      <c r="R6" s="179" t="s">
        <v>0</v>
      </c>
      <c r="S6" s="180">
        <v>17</v>
      </c>
      <c r="T6" s="179">
        <v>21</v>
      </c>
      <c r="U6" s="179" t="s">
        <v>0</v>
      </c>
      <c r="V6" s="179">
        <v>8</v>
      </c>
      <c r="W6" s="184">
        <v>12</v>
      </c>
      <c r="X6" s="179" t="s">
        <v>0</v>
      </c>
      <c r="Y6" s="180">
        <v>19</v>
      </c>
      <c r="Z6" s="179">
        <v>21</v>
      </c>
      <c r="AA6" s="179" t="s">
        <v>0</v>
      </c>
      <c r="AB6" s="179">
        <v>20</v>
      </c>
      <c r="AC6" s="184">
        <v>23</v>
      </c>
      <c r="AD6" s="179" t="s">
        <v>0</v>
      </c>
      <c r="AE6" s="180">
        <v>12</v>
      </c>
      <c r="AF6" s="179">
        <v>14</v>
      </c>
      <c r="AG6" s="179" t="s">
        <v>0</v>
      </c>
      <c r="AH6" s="194">
        <v>18</v>
      </c>
      <c r="AI6" s="386">
        <v>3</v>
      </c>
      <c r="AJ6" s="244">
        <f>IF((E6="")+OR(K6="")+OR(N6="")+OR(Q6="")+OR(T6="")+OR(W6="")+OR(Z6="")+OR(AC6="")+OR(AF6=""),"",SUM(E6+K6+N6+Q6+T6+W6+Z6+AC6+AF6))</f>
        <v>143</v>
      </c>
      <c r="AK6" s="245" t="s">
        <v>0</v>
      </c>
      <c r="AL6" s="246">
        <f>IF((G6="")+OR(M6="")+OR(P6="")+OR(S6="")+OR(V6="")+OR(Y6="")+OR(AB6="")+OR(AE6="")+OR(AH6=""),"",SUM(G6+M6+P6+S6+V6+Y6+AB6+AE6+AH6))</f>
        <v>164</v>
      </c>
      <c r="AM6" s="347" t="s">
        <v>37</v>
      </c>
      <c r="AN6" s="15"/>
      <c r="AP6" s="349" t="str">
        <f>IF(AV2="","",AV2)</f>
        <v xml:space="preserve">Chlumec </v>
      </c>
      <c r="AQ6" s="350"/>
      <c r="AR6" s="351"/>
      <c r="AS6" s="195">
        <f>IF(AX4="","",AX4)</f>
        <v>24</v>
      </c>
      <c r="AT6" s="179" t="s">
        <v>0</v>
      </c>
      <c r="AU6" s="196">
        <f>IF(AV4="","",AV4)</f>
        <v>13</v>
      </c>
      <c r="AV6" s="367"/>
      <c r="AW6" s="389"/>
      <c r="AX6" s="389"/>
      <c r="AY6" s="184">
        <v>19</v>
      </c>
      <c r="AZ6" s="179" t="s">
        <v>0</v>
      </c>
      <c r="BA6" s="180">
        <v>18</v>
      </c>
      <c r="BB6" s="179">
        <v>14</v>
      </c>
      <c r="BC6" s="179" t="s">
        <v>0</v>
      </c>
      <c r="BD6" s="180">
        <v>15</v>
      </c>
      <c r="BE6" s="179">
        <v>27</v>
      </c>
      <c r="BF6" s="179" t="s">
        <v>0</v>
      </c>
      <c r="BG6" s="180">
        <v>8</v>
      </c>
      <c r="BH6" s="179">
        <v>11</v>
      </c>
      <c r="BI6" s="179" t="s">
        <v>0</v>
      </c>
      <c r="BJ6" s="179">
        <v>24</v>
      </c>
      <c r="BK6" s="184">
        <v>14</v>
      </c>
      <c r="BL6" s="179" t="s">
        <v>0</v>
      </c>
      <c r="BM6" s="180">
        <v>19</v>
      </c>
      <c r="BN6" s="179">
        <v>24</v>
      </c>
      <c r="BO6" s="179" t="s">
        <v>0</v>
      </c>
      <c r="BP6" s="179">
        <v>15</v>
      </c>
      <c r="BQ6" s="184">
        <v>14</v>
      </c>
      <c r="BR6" s="179" t="s">
        <v>0</v>
      </c>
      <c r="BS6" s="180">
        <v>23</v>
      </c>
      <c r="BT6" s="179">
        <v>15</v>
      </c>
      <c r="BU6" s="179" t="s">
        <v>0</v>
      </c>
      <c r="BV6" s="194">
        <v>18</v>
      </c>
      <c r="BW6" s="386">
        <v>4</v>
      </c>
      <c r="BX6" s="244">
        <f>IF((AS6="")+OR(AY6="")+OR(BB6="")+OR(BE6="")+OR(BH6="")+OR(BK6="")+OR(BN6="")+OR(BQ6="")+OR(BT6=""),"",SUM(AS6+AY6+BB6+BE6+BH6+BK6+BN6+BQ6+BT6))</f>
        <v>162</v>
      </c>
      <c r="BY6" s="245" t="s">
        <v>0</v>
      </c>
      <c r="BZ6" s="246">
        <f>IF((AU6="")+OR(BA6="")+OR(BD6="")+OR(BG6="")+OR(BJ6="")+OR(BM6="")+OR(BP6="")+OR(BS6="")+OR(BV6=""),"",SUM(AU6+BA6+BD6+BG6+BJ6+BM6+BP6+BS6+BV6))</f>
        <v>153</v>
      </c>
      <c r="CA6" s="347" t="s">
        <v>37</v>
      </c>
      <c r="CB6" s="271"/>
      <c r="CC6" s="15"/>
      <c r="CD6" s="98"/>
      <c r="CE6" s="15"/>
      <c r="CF6" s="15"/>
      <c r="CG6" s="15"/>
      <c r="CH6" s="15"/>
      <c r="CI6" s="15"/>
      <c r="CJ6" s="15"/>
      <c r="CK6" s="15"/>
      <c r="CL6" s="15"/>
      <c r="CM6" s="53"/>
      <c r="CN6" s="53"/>
      <c r="CO6" s="53"/>
      <c r="CP6" s="84"/>
      <c r="CQ6" s="84"/>
      <c r="CR6" s="84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87"/>
      <c r="DI6" s="45"/>
      <c r="DJ6" s="45"/>
      <c r="DK6" s="45"/>
      <c r="DL6" s="88"/>
      <c r="DM6" s="15"/>
      <c r="DN6" s="116"/>
      <c r="DO6" s="15"/>
      <c r="DP6" s="15"/>
      <c r="DQ6" s="15"/>
      <c r="DR6" s="15"/>
      <c r="DS6" s="98"/>
      <c r="DT6" s="15"/>
      <c r="DU6" s="15"/>
      <c r="DV6" s="15"/>
      <c r="DW6" s="15"/>
      <c r="DX6" s="15"/>
      <c r="DY6" s="15"/>
      <c r="DZ6" s="15"/>
      <c r="EA6" s="15"/>
      <c r="EB6" s="53"/>
      <c r="EC6" s="53"/>
      <c r="ED6" s="53"/>
      <c r="EE6" s="84"/>
      <c r="EF6" s="84"/>
      <c r="EG6" s="84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87"/>
      <c r="EX6" s="45"/>
      <c r="EY6" s="45"/>
      <c r="EZ6" s="45"/>
      <c r="FA6" s="88"/>
      <c r="FB6" s="15"/>
      <c r="FC6" s="116"/>
      <c r="FD6" s="15"/>
      <c r="FE6" s="15"/>
      <c r="FF6" s="15"/>
      <c r="FG6" s="15"/>
      <c r="FH6" s="98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84"/>
      <c r="FU6" s="84"/>
      <c r="FV6" s="84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5"/>
      <c r="GM6" s="83"/>
      <c r="GN6" s="83"/>
      <c r="GO6" s="83"/>
      <c r="GP6" s="85"/>
      <c r="GQ6" s="15"/>
      <c r="GR6" s="116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</row>
    <row r="7" spans="2:243" ht="27" customHeight="1" x14ac:dyDescent="0.3">
      <c r="B7" s="375"/>
      <c r="C7" s="376"/>
      <c r="D7" s="377"/>
      <c r="E7" s="197" t="str">
        <f>IF(J5="","",J5)</f>
        <v/>
      </c>
      <c r="F7" s="198" t="s">
        <v>0</v>
      </c>
      <c r="G7" s="199" t="str">
        <f>IF(H5="","",H5)</f>
        <v/>
      </c>
      <c r="H7" s="391"/>
      <c r="I7" s="392"/>
      <c r="J7" s="392"/>
      <c r="K7" s="200"/>
      <c r="L7" s="198" t="s">
        <v>0</v>
      </c>
      <c r="M7" s="201"/>
      <c r="N7" s="198"/>
      <c r="O7" s="198" t="s">
        <v>0</v>
      </c>
      <c r="P7" s="201"/>
      <c r="Q7" s="198"/>
      <c r="R7" s="198" t="s">
        <v>0</v>
      </c>
      <c r="S7" s="201"/>
      <c r="T7" s="198"/>
      <c r="U7" s="198" t="s">
        <v>0</v>
      </c>
      <c r="V7" s="198"/>
      <c r="W7" s="200"/>
      <c r="X7" s="198" t="s">
        <v>0</v>
      </c>
      <c r="Y7" s="201"/>
      <c r="Z7" s="198"/>
      <c r="AA7" s="198" t="s">
        <v>0</v>
      </c>
      <c r="AB7" s="198"/>
      <c r="AC7" s="200"/>
      <c r="AD7" s="198" t="s">
        <v>0</v>
      </c>
      <c r="AE7" s="201"/>
      <c r="AF7" s="198"/>
      <c r="AG7" s="198" t="s">
        <v>0</v>
      </c>
      <c r="AH7" s="202"/>
      <c r="AI7" s="380"/>
      <c r="AJ7" s="251" t="str">
        <f>IF((E7="")+OR(K7="")+OR(N7="")+OR(Q7="")+OR(T7="")+OR(W7="")+OR(Z7="")+OR(AC7="")+OR(AF7=""),"",SUM(E7+K7+N7+Q7+T7+W7+Z7+AC7+AF7))</f>
        <v/>
      </c>
      <c r="AK7" s="252" t="s">
        <v>0</v>
      </c>
      <c r="AL7" s="253" t="str">
        <f>IF((G7="")+OR(M7="")+OR(P7="")+OR(S7="")+OR(V7="")+OR(Y7="")+OR(AB7="")+OR(AE7="")+OR(AH7=""),"",SUM(G7+M7+P7+S7+V7+Y7+AB7+AE7+AH7))</f>
        <v/>
      </c>
      <c r="AM7" s="381"/>
      <c r="AN7" s="15"/>
      <c r="AP7" s="375"/>
      <c r="AQ7" s="376"/>
      <c r="AR7" s="377"/>
      <c r="AS7" s="197" t="str">
        <f>IF(AX5="","",AX5)</f>
        <v/>
      </c>
      <c r="AT7" s="198" t="s">
        <v>0</v>
      </c>
      <c r="AU7" s="199" t="str">
        <f>IF(AV5="","",AV5)</f>
        <v/>
      </c>
      <c r="AV7" s="391"/>
      <c r="AW7" s="392"/>
      <c r="AX7" s="392"/>
      <c r="AY7" s="200"/>
      <c r="AZ7" s="198" t="s">
        <v>0</v>
      </c>
      <c r="BA7" s="201"/>
      <c r="BB7" s="198"/>
      <c r="BC7" s="198" t="s">
        <v>0</v>
      </c>
      <c r="BD7" s="201"/>
      <c r="BE7" s="198"/>
      <c r="BF7" s="198" t="s">
        <v>0</v>
      </c>
      <c r="BG7" s="201"/>
      <c r="BH7" s="198"/>
      <c r="BI7" s="198" t="s">
        <v>0</v>
      </c>
      <c r="BJ7" s="198"/>
      <c r="BK7" s="200"/>
      <c r="BL7" s="198" t="s">
        <v>0</v>
      </c>
      <c r="BM7" s="201"/>
      <c r="BN7" s="198"/>
      <c r="BO7" s="198" t="s">
        <v>0</v>
      </c>
      <c r="BP7" s="198"/>
      <c r="BQ7" s="200"/>
      <c r="BR7" s="198" t="s">
        <v>0</v>
      </c>
      <c r="BS7" s="201"/>
      <c r="BT7" s="198"/>
      <c r="BU7" s="198" t="s">
        <v>0</v>
      </c>
      <c r="BV7" s="202"/>
      <c r="BW7" s="380"/>
      <c r="BX7" s="251" t="str">
        <f>IF((AS7="")+OR(AY7="")+OR(BB7="")+OR(BE7="")+OR(BH7="")+OR(BK7="")+OR(BN7="")+OR(BQ7="")+OR(BT7=""),"",SUM(AS7+AY7+BB7+BE7+BH7+BK7+BN7+BQ7+BT7))</f>
        <v/>
      </c>
      <c r="BY7" s="252" t="s">
        <v>0</v>
      </c>
      <c r="BZ7" s="253" t="str">
        <f>IF((AU7="")+OR(BA7="")+OR(BD7="")+OR(BG7="")+OR(BJ7="")+OR(BM7="")+OR(BP7="")+OR(BS7="")+OR(BV7=""),"",SUM(AU7+BA7+BD7+BG7+BJ7+BM7+BP7+BS7+BV7))</f>
        <v/>
      </c>
      <c r="CA7" s="381"/>
      <c r="CB7" s="271"/>
      <c r="CC7" s="15"/>
      <c r="CD7" s="98"/>
      <c r="CE7" s="15"/>
      <c r="CF7" s="46"/>
      <c r="CG7" s="286"/>
      <c r="CH7" s="286"/>
      <c r="CI7" s="286"/>
      <c r="CJ7" s="286"/>
      <c r="CK7" s="286"/>
      <c r="CL7" s="286"/>
      <c r="CM7" s="80"/>
      <c r="CN7" s="80"/>
      <c r="CO7" s="53"/>
      <c r="CP7" s="3"/>
      <c r="CQ7" s="3"/>
      <c r="CR7" s="3"/>
      <c r="CS7" s="89"/>
      <c r="CT7" s="90"/>
      <c r="CU7" s="90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87"/>
      <c r="DI7" s="44"/>
      <c r="DJ7" s="44"/>
      <c r="DK7" s="44"/>
      <c r="DL7" s="88"/>
      <c r="DM7" s="15"/>
      <c r="DN7" s="15"/>
      <c r="DO7" s="15"/>
      <c r="DP7" s="15"/>
      <c r="DQ7" s="15"/>
      <c r="DR7" s="15"/>
      <c r="DS7" s="98"/>
      <c r="DT7" s="15"/>
      <c r="DU7" s="46"/>
      <c r="DV7" s="286"/>
      <c r="DW7" s="286"/>
      <c r="DX7" s="286"/>
      <c r="DY7" s="286"/>
      <c r="DZ7" s="286"/>
      <c r="EA7" s="286"/>
      <c r="EB7" s="80"/>
      <c r="EC7" s="80"/>
      <c r="ED7" s="53"/>
      <c r="EE7" s="3"/>
      <c r="EF7" s="3"/>
      <c r="EG7" s="3"/>
      <c r="EH7" s="89"/>
      <c r="EI7" s="90"/>
      <c r="EJ7" s="90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87"/>
      <c r="EX7" s="44"/>
      <c r="EY7" s="44"/>
      <c r="EZ7" s="44"/>
      <c r="FA7" s="88"/>
      <c r="FB7" s="15"/>
      <c r="FC7" s="15"/>
      <c r="FD7" s="15"/>
      <c r="FE7" s="15"/>
      <c r="FF7" s="15"/>
      <c r="FG7" s="15"/>
      <c r="FH7" s="98"/>
      <c r="FI7" s="15"/>
      <c r="FJ7" s="46"/>
      <c r="FK7" s="286"/>
      <c r="FL7" s="286"/>
      <c r="FM7" s="286"/>
      <c r="FN7" s="286"/>
      <c r="FO7" s="286"/>
      <c r="FP7" s="286"/>
      <c r="FQ7" s="15"/>
      <c r="FR7" s="15"/>
      <c r="FS7" s="15"/>
      <c r="FT7" s="80"/>
      <c r="FU7" s="80"/>
      <c r="FV7" s="53"/>
      <c r="FW7" s="89"/>
      <c r="FX7" s="90"/>
      <c r="FY7" s="90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87"/>
      <c r="GM7" s="44"/>
      <c r="GN7" s="44"/>
      <c r="GO7" s="44"/>
      <c r="GP7" s="88"/>
      <c r="GQ7" s="58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</row>
    <row r="8" spans="2:243" ht="27" customHeight="1" x14ac:dyDescent="0.3">
      <c r="B8" s="349" t="str">
        <f>IF(K2="","",K2)</f>
        <v>Rtyně ,,A"</v>
      </c>
      <c r="C8" s="350"/>
      <c r="D8" s="351"/>
      <c r="E8" s="195">
        <f>IF(M4="","",M4)</f>
        <v>20</v>
      </c>
      <c r="F8" s="179" t="s">
        <v>0</v>
      </c>
      <c r="G8" s="196">
        <f>IF(K4="","",K4)</f>
        <v>10</v>
      </c>
      <c r="H8" s="203">
        <f>IF(M6="","",M6)</f>
        <v>30</v>
      </c>
      <c r="I8" s="179" t="s">
        <v>0</v>
      </c>
      <c r="J8" s="196">
        <f>IF(K6="","",K6)</f>
        <v>8</v>
      </c>
      <c r="K8" s="367"/>
      <c r="L8" s="389"/>
      <c r="M8" s="390"/>
      <c r="N8" s="179">
        <v>27</v>
      </c>
      <c r="O8" s="179" t="s">
        <v>0</v>
      </c>
      <c r="P8" s="180">
        <v>7</v>
      </c>
      <c r="Q8" s="179">
        <v>20</v>
      </c>
      <c r="R8" s="179" t="s">
        <v>0</v>
      </c>
      <c r="S8" s="180">
        <v>10</v>
      </c>
      <c r="T8" s="179">
        <v>27</v>
      </c>
      <c r="U8" s="179" t="s">
        <v>0</v>
      </c>
      <c r="V8" s="179">
        <v>7</v>
      </c>
      <c r="W8" s="184">
        <v>24</v>
      </c>
      <c r="X8" s="179" t="s">
        <v>0</v>
      </c>
      <c r="Y8" s="180">
        <v>8</v>
      </c>
      <c r="Z8" s="179">
        <v>36</v>
      </c>
      <c r="AA8" s="179" t="s">
        <v>0</v>
      </c>
      <c r="AB8" s="179">
        <v>7</v>
      </c>
      <c r="AC8" s="184">
        <v>49</v>
      </c>
      <c r="AD8" s="179" t="s">
        <v>0</v>
      </c>
      <c r="AE8" s="180">
        <v>7</v>
      </c>
      <c r="AF8" s="179">
        <v>30</v>
      </c>
      <c r="AG8" s="179" t="s">
        <v>0</v>
      </c>
      <c r="AH8" s="194">
        <v>8</v>
      </c>
      <c r="AI8" s="386">
        <v>9</v>
      </c>
      <c r="AJ8" s="244">
        <f>IF((E8="")+OR(H8="")+OR(N8="")+OR(Q8="")+OR(T8="")+OR(W8="")+OR(Z8="")+OR(AC8="")+OR(AF8=""),"",SUM(E8+H8+N8+Q8+T8+W8+Z8+AC8+AF8))</f>
        <v>263</v>
      </c>
      <c r="AK8" s="245" t="s">
        <v>0</v>
      </c>
      <c r="AL8" s="246">
        <f>IF((G8="")+OR(J8="")+OR(P8="")+OR(S8="")+OR(V8="")+OR(Y8="")+OR(AB8="")+OR(AE8="")+OR(AH8=""),"",SUM(G8+J8+P8+S8+V8+Y8+AB8+AE8+AH8))</f>
        <v>72</v>
      </c>
      <c r="AM8" s="347" t="s">
        <v>9</v>
      </c>
      <c r="AN8" s="15"/>
      <c r="AP8" s="349" t="str">
        <f>IF(AY2="","",AY2)</f>
        <v>Lázně Bělohrad ,,B"</v>
      </c>
      <c r="AQ8" s="350"/>
      <c r="AR8" s="351"/>
      <c r="AS8" s="195">
        <f>IF(BA4="","",BA4)</f>
        <v>21</v>
      </c>
      <c r="AT8" s="179" t="s">
        <v>0</v>
      </c>
      <c r="AU8" s="196">
        <f>IF(AY4="","",AY4)</f>
        <v>14</v>
      </c>
      <c r="AV8" s="203">
        <f>IF(BA6="","",BA6)</f>
        <v>18</v>
      </c>
      <c r="AW8" s="179" t="s">
        <v>0</v>
      </c>
      <c r="AX8" s="196">
        <f>IF(AY6="","",AY6)</f>
        <v>19</v>
      </c>
      <c r="AY8" s="367"/>
      <c r="AZ8" s="389"/>
      <c r="BA8" s="390"/>
      <c r="BB8" s="179">
        <v>19</v>
      </c>
      <c r="BC8" s="179" t="s">
        <v>0</v>
      </c>
      <c r="BD8" s="180">
        <v>12</v>
      </c>
      <c r="BE8" s="179">
        <v>22</v>
      </c>
      <c r="BF8" s="179" t="s">
        <v>0</v>
      </c>
      <c r="BG8" s="180">
        <v>13</v>
      </c>
      <c r="BH8" s="179">
        <v>15</v>
      </c>
      <c r="BI8" s="179" t="s">
        <v>0</v>
      </c>
      <c r="BJ8" s="179">
        <v>20</v>
      </c>
      <c r="BK8" s="184">
        <v>17</v>
      </c>
      <c r="BL8" s="179" t="s">
        <v>0</v>
      </c>
      <c r="BM8" s="180">
        <v>14</v>
      </c>
      <c r="BN8" s="179">
        <v>30</v>
      </c>
      <c r="BO8" s="179" t="s">
        <v>0</v>
      </c>
      <c r="BP8" s="179">
        <v>12</v>
      </c>
      <c r="BQ8" s="184">
        <v>27</v>
      </c>
      <c r="BR8" s="179" t="s">
        <v>0</v>
      </c>
      <c r="BS8" s="180">
        <v>20</v>
      </c>
      <c r="BT8" s="179">
        <v>21</v>
      </c>
      <c r="BU8" s="179" t="s">
        <v>0</v>
      </c>
      <c r="BV8" s="194">
        <v>20</v>
      </c>
      <c r="BW8" s="386">
        <v>7</v>
      </c>
      <c r="BX8" s="244">
        <f>IF((AS8="")+OR(AV8="")+OR(BB8="")+OR(BE8="")+OR(BH8="")+OR(BK8="")+OR(BN8="")+OR(BQ8="")+OR(BT8=""),"",SUM(AS8+AV8+BB8+BE8+BH8+BK8+BN8+BQ8+BT8))</f>
        <v>190</v>
      </c>
      <c r="BY8" s="245" t="s">
        <v>0</v>
      </c>
      <c r="BZ8" s="246">
        <f>IF((AU8="")+OR(AX8="")+OR(BD8="")+OR(BG8="")+OR(BJ8="")+OR(BM8="")+OR(BP8="")+OR(BS8="")+OR(BV8=""),"",SUM(AU8+AX8+BD8+BG8+BJ8+BM8+BP8+BS8+BV8))</f>
        <v>144</v>
      </c>
      <c r="CA8" s="347" t="s">
        <v>10</v>
      </c>
      <c r="CB8" s="271"/>
      <c r="CC8" s="15"/>
      <c r="CD8" s="98"/>
      <c r="CE8" s="15"/>
      <c r="CF8" s="46"/>
      <c r="CG8" s="286"/>
      <c r="CH8" s="286"/>
      <c r="CI8" s="286"/>
      <c r="CJ8" s="286"/>
      <c r="CK8" s="286"/>
      <c r="CL8" s="286"/>
      <c r="CM8" s="53"/>
      <c r="CN8" s="53"/>
      <c r="CO8" s="53"/>
      <c r="CP8" s="45"/>
      <c r="CQ8" s="45"/>
      <c r="CR8" s="45"/>
      <c r="CS8" s="90"/>
      <c r="CT8" s="90"/>
      <c r="CU8" s="90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87"/>
      <c r="DI8" s="45"/>
      <c r="DJ8" s="45"/>
      <c r="DK8" s="45"/>
      <c r="DL8" s="88"/>
      <c r="DM8" s="15"/>
      <c r="DN8" s="15"/>
      <c r="DO8" s="15"/>
      <c r="DP8" s="15"/>
      <c r="DQ8" s="15"/>
      <c r="DR8" s="15"/>
      <c r="DS8" s="98"/>
      <c r="DT8" s="15"/>
      <c r="DU8" s="46"/>
      <c r="DV8" s="286"/>
      <c r="DW8" s="286"/>
      <c r="DX8" s="286"/>
      <c r="DY8" s="286"/>
      <c r="DZ8" s="286"/>
      <c r="EA8" s="286"/>
      <c r="EB8" s="53"/>
      <c r="EC8" s="53"/>
      <c r="ED8" s="53"/>
      <c r="EE8" s="45"/>
      <c r="EF8" s="45"/>
      <c r="EG8" s="45"/>
      <c r="EH8" s="90"/>
      <c r="EI8" s="90"/>
      <c r="EJ8" s="90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87"/>
      <c r="EX8" s="45"/>
      <c r="EY8" s="45"/>
      <c r="EZ8" s="45"/>
      <c r="FA8" s="88"/>
      <c r="FB8" s="15"/>
      <c r="FC8" s="15"/>
      <c r="FD8" s="15"/>
      <c r="FE8" s="15"/>
      <c r="FF8" s="15"/>
      <c r="FG8" s="15"/>
      <c r="FH8" s="98"/>
      <c r="FI8" s="15"/>
      <c r="FJ8" s="46"/>
      <c r="FK8" s="286"/>
      <c r="FL8" s="286"/>
      <c r="FM8" s="286"/>
      <c r="FN8" s="286"/>
      <c r="FO8" s="286"/>
      <c r="FP8" s="286"/>
      <c r="FQ8" s="15"/>
      <c r="FR8" s="15"/>
      <c r="FS8" s="15"/>
      <c r="FT8" s="53"/>
      <c r="FU8" s="53"/>
      <c r="FV8" s="53"/>
      <c r="FW8" s="90"/>
      <c r="FX8" s="90"/>
      <c r="FY8" s="90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87"/>
      <c r="GM8" s="45"/>
      <c r="GN8" s="45"/>
      <c r="GO8" s="45"/>
      <c r="GP8" s="88"/>
      <c r="GQ8" s="58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</row>
    <row r="9" spans="2:243" ht="27" customHeight="1" x14ac:dyDescent="0.3">
      <c r="B9" s="375"/>
      <c r="C9" s="376"/>
      <c r="D9" s="377"/>
      <c r="E9" s="197" t="str">
        <f>IF(M5="","",M5)</f>
        <v/>
      </c>
      <c r="F9" s="198" t="s">
        <v>0</v>
      </c>
      <c r="G9" s="199" t="str">
        <f>IF(K5="","",K5)</f>
        <v/>
      </c>
      <c r="H9" s="204" t="str">
        <f>IF(M7="","",M7)</f>
        <v/>
      </c>
      <c r="I9" s="198" t="s">
        <v>0</v>
      </c>
      <c r="J9" s="199" t="str">
        <f>IF(K7="","",K7)</f>
        <v/>
      </c>
      <c r="K9" s="391"/>
      <c r="L9" s="392"/>
      <c r="M9" s="393"/>
      <c r="N9" s="198"/>
      <c r="O9" s="198" t="s">
        <v>0</v>
      </c>
      <c r="P9" s="201"/>
      <c r="Q9" s="198"/>
      <c r="R9" s="198" t="s">
        <v>0</v>
      </c>
      <c r="S9" s="201"/>
      <c r="T9" s="198"/>
      <c r="U9" s="198" t="s">
        <v>0</v>
      </c>
      <c r="V9" s="198"/>
      <c r="W9" s="200"/>
      <c r="X9" s="198" t="s">
        <v>0</v>
      </c>
      <c r="Y9" s="201"/>
      <c r="Z9" s="198"/>
      <c r="AA9" s="198" t="s">
        <v>0</v>
      </c>
      <c r="AB9" s="198"/>
      <c r="AC9" s="200"/>
      <c r="AD9" s="198" t="s">
        <v>0</v>
      </c>
      <c r="AE9" s="201"/>
      <c r="AF9" s="198"/>
      <c r="AG9" s="198" t="s">
        <v>0</v>
      </c>
      <c r="AH9" s="202"/>
      <c r="AI9" s="380"/>
      <c r="AJ9" s="251" t="str">
        <f>IF((E9="")+OR(H9="")+OR(N9="")+OR(Q9="")+OR(T9="")+OR(W9="")+OR(Z9="")+OR(AC9="")+OR(AF9=""),"",SUM(E9+H9+N9+Q9+T9+W9+Z9+AC9+AF9))</f>
        <v/>
      </c>
      <c r="AK9" s="252" t="s">
        <v>0</v>
      </c>
      <c r="AL9" s="253" t="str">
        <f>IF((G9="")+OR(J9="")+OR(P9="")+OR(S9="")+OR(V9="")+OR(Y9="")+OR(AB9="")+OR(AE9="")+OR(AH9=""),"",SUM(G9+J9+P9+S9+V9+Y9+AB9+AE9+AH9))</f>
        <v/>
      </c>
      <c r="AM9" s="381"/>
      <c r="AN9" s="15"/>
      <c r="AP9" s="375"/>
      <c r="AQ9" s="376"/>
      <c r="AR9" s="377"/>
      <c r="AS9" s="197" t="str">
        <f>IF(BA5="","",BA5)</f>
        <v/>
      </c>
      <c r="AT9" s="198" t="s">
        <v>0</v>
      </c>
      <c r="AU9" s="199" t="str">
        <f>IF(AY5="","",AY5)</f>
        <v/>
      </c>
      <c r="AV9" s="204" t="str">
        <f>IF(BA7="","",BA7)</f>
        <v/>
      </c>
      <c r="AW9" s="198" t="s">
        <v>0</v>
      </c>
      <c r="AX9" s="199" t="str">
        <f>IF(AY7="","",AY7)</f>
        <v/>
      </c>
      <c r="AY9" s="391"/>
      <c r="AZ9" s="392"/>
      <c r="BA9" s="393"/>
      <c r="BB9" s="198"/>
      <c r="BC9" s="198" t="s">
        <v>0</v>
      </c>
      <c r="BD9" s="201"/>
      <c r="BE9" s="198"/>
      <c r="BF9" s="198" t="s">
        <v>0</v>
      </c>
      <c r="BG9" s="201"/>
      <c r="BH9" s="198"/>
      <c r="BI9" s="198" t="s">
        <v>0</v>
      </c>
      <c r="BJ9" s="198"/>
      <c r="BK9" s="200"/>
      <c r="BL9" s="198" t="s">
        <v>0</v>
      </c>
      <c r="BM9" s="201"/>
      <c r="BN9" s="198"/>
      <c r="BO9" s="198" t="s">
        <v>0</v>
      </c>
      <c r="BP9" s="198"/>
      <c r="BQ9" s="200"/>
      <c r="BR9" s="198" t="s">
        <v>0</v>
      </c>
      <c r="BS9" s="201"/>
      <c r="BT9" s="198"/>
      <c r="BU9" s="198" t="s">
        <v>0</v>
      </c>
      <c r="BV9" s="202"/>
      <c r="BW9" s="380"/>
      <c r="BX9" s="251" t="str">
        <f>IF((AS9="")+OR(AV9="")+OR(BB9="")+OR(BE9="")+OR(BH9="")+OR(BK9="")+OR(BN9="")+OR(BQ9="")+OR(BT9=""),"",SUM(AS9+AV9+BB9+BE9+BH9+BK9+BN9+BQ9+BT9))</f>
        <v/>
      </c>
      <c r="BY9" s="252" t="s">
        <v>0</v>
      </c>
      <c r="BZ9" s="253" t="str">
        <f>IF((AU9="")+OR(AX9="")+OR(BD9="")+OR(BG9="")+OR(BJ9="")+OR(BM9="")+OR(BP9="")+OR(BS9="")+OR(BV9=""),"",SUM(AU9+AX9+BD9+BG9+BJ9+BM9+BP9+BS9+BV9))</f>
        <v/>
      </c>
      <c r="CA9" s="381"/>
      <c r="CB9" s="271"/>
      <c r="CC9" s="15"/>
      <c r="CD9" s="98"/>
      <c r="CE9" s="15"/>
      <c r="CF9" s="46"/>
      <c r="CG9" s="286"/>
      <c r="CH9" s="286"/>
      <c r="CI9" s="286"/>
      <c r="CJ9" s="286"/>
      <c r="CK9" s="286"/>
      <c r="CL9" s="286"/>
      <c r="CM9" s="80"/>
      <c r="CN9" s="80"/>
      <c r="CO9" s="53"/>
      <c r="CP9" s="3"/>
      <c r="CQ9" s="3"/>
      <c r="CR9" s="3"/>
      <c r="CS9" s="3"/>
      <c r="CT9" s="3"/>
      <c r="CU9" s="3"/>
      <c r="CV9" s="89"/>
      <c r="CW9" s="90"/>
      <c r="CX9" s="90"/>
      <c r="CY9" s="3"/>
      <c r="CZ9" s="3"/>
      <c r="DA9" s="3"/>
      <c r="DB9" s="3"/>
      <c r="DC9" s="3"/>
      <c r="DD9" s="3"/>
      <c r="DE9" s="3"/>
      <c r="DF9" s="3"/>
      <c r="DG9" s="3"/>
      <c r="DH9" s="87"/>
      <c r="DI9" s="44"/>
      <c r="DJ9" s="44"/>
      <c r="DK9" s="44"/>
      <c r="DL9" s="88"/>
      <c r="DM9" s="15"/>
      <c r="DN9" s="15"/>
      <c r="DO9" s="15"/>
      <c r="DP9" s="15"/>
      <c r="DQ9" s="15"/>
      <c r="DR9" s="15"/>
      <c r="DS9" s="98"/>
      <c r="DT9" s="15"/>
      <c r="DU9" s="46"/>
      <c r="DV9" s="286"/>
      <c r="DW9" s="286"/>
      <c r="DX9" s="286"/>
      <c r="DY9" s="286"/>
      <c r="DZ9" s="286"/>
      <c r="EA9" s="286"/>
      <c r="EB9" s="80"/>
      <c r="EC9" s="80"/>
      <c r="ED9" s="53"/>
      <c r="EE9" s="3"/>
      <c r="EF9" s="3"/>
      <c r="EG9" s="3"/>
      <c r="EH9" s="3"/>
      <c r="EI9" s="3"/>
      <c r="EJ9" s="3"/>
      <c r="EK9" s="89"/>
      <c r="EL9" s="90"/>
      <c r="EM9" s="90"/>
      <c r="EN9" s="3"/>
      <c r="EO9" s="3"/>
      <c r="EP9" s="3"/>
      <c r="EQ9" s="3"/>
      <c r="ER9" s="3"/>
      <c r="ES9" s="3"/>
      <c r="ET9" s="3"/>
      <c r="EU9" s="3"/>
      <c r="EV9" s="3"/>
      <c r="EW9" s="87"/>
      <c r="EX9" s="44"/>
      <c r="EY9" s="44"/>
      <c r="EZ9" s="44"/>
      <c r="FA9" s="88"/>
      <c r="FB9" s="15"/>
      <c r="FC9" s="15"/>
      <c r="FD9" s="15"/>
      <c r="FE9" s="15"/>
      <c r="FF9" s="15"/>
      <c r="FG9" s="15"/>
      <c r="FH9" s="98"/>
      <c r="FI9" s="15"/>
      <c r="FJ9" s="46"/>
      <c r="FK9" s="286"/>
      <c r="FL9" s="286"/>
      <c r="FM9" s="286"/>
      <c r="FN9" s="286"/>
      <c r="FO9" s="286"/>
      <c r="FP9" s="286"/>
      <c r="FQ9" s="15"/>
      <c r="FR9" s="15"/>
      <c r="FS9" s="15"/>
      <c r="FT9" s="80"/>
      <c r="FU9" s="80"/>
      <c r="FV9" s="53"/>
      <c r="FW9" s="3"/>
      <c r="FX9" s="3"/>
      <c r="FY9" s="3"/>
      <c r="FZ9" s="89"/>
      <c r="GA9" s="90"/>
      <c r="GB9" s="90"/>
      <c r="GC9" s="3"/>
      <c r="GD9" s="3"/>
      <c r="GE9" s="3"/>
      <c r="GF9" s="3"/>
      <c r="GG9" s="3"/>
      <c r="GH9" s="3"/>
      <c r="GI9" s="3"/>
      <c r="GJ9" s="3"/>
      <c r="GK9" s="3"/>
      <c r="GL9" s="87"/>
      <c r="GM9" s="44"/>
      <c r="GN9" s="44"/>
      <c r="GO9" s="44"/>
      <c r="GP9" s="88"/>
      <c r="GQ9" s="58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</row>
    <row r="10" spans="2:243" ht="27" customHeight="1" x14ac:dyDescent="0.3">
      <c r="B10" s="349" t="str">
        <f>IF(N2="","",N2)</f>
        <v>Rtyně ,,C"</v>
      </c>
      <c r="C10" s="350"/>
      <c r="D10" s="351"/>
      <c r="E10" s="195">
        <f>IF(P4="","",P4)</f>
        <v>13</v>
      </c>
      <c r="F10" s="179" t="s">
        <v>0</v>
      </c>
      <c r="G10" s="196">
        <f>IF(N4="","",N4)</f>
        <v>21</v>
      </c>
      <c r="H10" s="203">
        <f>IF(P6="","",P6)</f>
        <v>17</v>
      </c>
      <c r="I10" s="179" t="s">
        <v>0</v>
      </c>
      <c r="J10" s="196">
        <f>IF(N6="","",N6)</f>
        <v>16</v>
      </c>
      <c r="K10" s="203">
        <f>IF(P8="","",P8)</f>
        <v>7</v>
      </c>
      <c r="L10" s="179" t="s">
        <v>0</v>
      </c>
      <c r="M10" s="196">
        <f>IF(N8="","",N8)</f>
        <v>27</v>
      </c>
      <c r="N10" s="355">
        <v>2</v>
      </c>
      <c r="O10" s="355"/>
      <c r="P10" s="387"/>
      <c r="Q10" s="179">
        <v>20</v>
      </c>
      <c r="R10" s="179" t="s">
        <v>0</v>
      </c>
      <c r="S10" s="180">
        <v>11</v>
      </c>
      <c r="T10" s="179">
        <v>17</v>
      </c>
      <c r="U10" s="179" t="s">
        <v>0</v>
      </c>
      <c r="V10" s="179">
        <v>14</v>
      </c>
      <c r="W10" s="184">
        <v>13</v>
      </c>
      <c r="X10" s="179" t="s">
        <v>0</v>
      </c>
      <c r="Y10" s="180">
        <v>22</v>
      </c>
      <c r="Z10" s="179">
        <v>32</v>
      </c>
      <c r="AA10" s="179" t="s">
        <v>0</v>
      </c>
      <c r="AB10" s="179">
        <v>21</v>
      </c>
      <c r="AC10" s="184">
        <v>23</v>
      </c>
      <c r="AD10" s="179" t="s">
        <v>0</v>
      </c>
      <c r="AE10" s="180">
        <v>17</v>
      </c>
      <c r="AF10" s="179">
        <v>22</v>
      </c>
      <c r="AG10" s="179" t="s">
        <v>0</v>
      </c>
      <c r="AH10" s="194">
        <v>13</v>
      </c>
      <c r="AI10" s="386">
        <v>6</v>
      </c>
      <c r="AJ10" s="178">
        <f>IF((E10="")+OR(H10="")+OR(K10="")+OR(Q10="")+OR(T10="")+OR(W10="")+OR(Z10="")+OR(AC10="")+OR(AF10=""),"",SUM(E10+H10+K10+Q10+T10+W10+Z10+AC10+AF10))</f>
        <v>164</v>
      </c>
      <c r="AK10" s="2" t="s">
        <v>0</v>
      </c>
      <c r="AL10" s="4">
        <f>IF((G10="")+OR(J10="")+OR(M10="")+OR(S10="")+OR(V10="")+OR(Y10="")+OR(AB10="")+OR(AE10="")+OR(AH10=""),"",SUM(G10+J10+M10+S10+V10+Y10+AB10+AE10+AH10))</f>
        <v>162</v>
      </c>
      <c r="AM10" s="347" t="s">
        <v>13</v>
      </c>
      <c r="AN10" s="15"/>
      <c r="AP10" s="349" t="str">
        <f>IF(BB2="","",BB2)</f>
        <v>Náchod ,,A"</v>
      </c>
      <c r="AQ10" s="350"/>
      <c r="AR10" s="351"/>
      <c r="AS10" s="195">
        <f>IF(BD4="","",BD4)</f>
        <v>22</v>
      </c>
      <c r="AT10" s="179" t="s">
        <v>0</v>
      </c>
      <c r="AU10" s="196">
        <f>IF(BB4="","",BB4)</f>
        <v>9</v>
      </c>
      <c r="AV10" s="203">
        <f>IF(BD6="","",BD6)</f>
        <v>15</v>
      </c>
      <c r="AW10" s="179" t="s">
        <v>0</v>
      </c>
      <c r="AX10" s="196">
        <f>IF(BB6="","",BB6)</f>
        <v>14</v>
      </c>
      <c r="AY10" s="203">
        <f>IF(BD8="","",BD8)</f>
        <v>12</v>
      </c>
      <c r="AZ10" s="179" t="s">
        <v>0</v>
      </c>
      <c r="BA10" s="196">
        <f>IF(BB8="","",BB8)</f>
        <v>19</v>
      </c>
      <c r="BB10" s="355">
        <v>2</v>
      </c>
      <c r="BC10" s="355"/>
      <c r="BD10" s="387"/>
      <c r="BE10" s="179">
        <v>20</v>
      </c>
      <c r="BF10" s="179" t="s">
        <v>0</v>
      </c>
      <c r="BG10" s="180">
        <v>12</v>
      </c>
      <c r="BH10" s="179">
        <v>13</v>
      </c>
      <c r="BI10" s="179" t="s">
        <v>0</v>
      </c>
      <c r="BJ10" s="179">
        <v>14</v>
      </c>
      <c r="BK10" s="184">
        <v>13</v>
      </c>
      <c r="BL10" s="179" t="s">
        <v>0</v>
      </c>
      <c r="BM10" s="180">
        <v>16</v>
      </c>
      <c r="BN10" s="179">
        <v>34</v>
      </c>
      <c r="BO10" s="179" t="s">
        <v>0</v>
      </c>
      <c r="BP10" s="179">
        <v>13</v>
      </c>
      <c r="BQ10" s="184">
        <v>16</v>
      </c>
      <c r="BR10" s="179" t="s">
        <v>0</v>
      </c>
      <c r="BS10" s="180">
        <v>11</v>
      </c>
      <c r="BT10" s="179">
        <v>18</v>
      </c>
      <c r="BU10" s="179" t="s">
        <v>0</v>
      </c>
      <c r="BV10" s="194">
        <v>13</v>
      </c>
      <c r="BW10" s="386">
        <v>6</v>
      </c>
      <c r="BX10" s="178">
        <f>IF((AS10="")+OR(AV10="")+OR(AY10="")+OR(BE10="")+OR(BH10="")+OR(BK10="")+OR(BN10="")+OR(BQ10="")+OR(BT10=""),"",SUM(AS10+AV10+AY10+BE10+BH10+BK10+BN10+BQ10+BT10))</f>
        <v>163</v>
      </c>
      <c r="BY10" s="2" t="s">
        <v>0</v>
      </c>
      <c r="BZ10" s="4">
        <f>IF((AU10="")+OR(AX10="")+OR(BA10="")+OR(BG10="")+OR(BJ10="")+OR(BM10="")+OR(BP10="")+OR(BS10="")+OR(BV10=""),"",SUM(AU10+AX10+BA10+BG10+BJ10+BM10+BP10+BS10+BV10))</f>
        <v>121</v>
      </c>
      <c r="CA10" s="347" t="s">
        <v>12</v>
      </c>
      <c r="CB10" s="309">
        <f>SUM(BX10/BZ10)</f>
        <v>1.3471074380165289</v>
      </c>
      <c r="CC10" s="15"/>
      <c r="CD10" s="98"/>
      <c r="CE10" s="15"/>
      <c r="CF10" s="46"/>
      <c r="CG10" s="286"/>
      <c r="CH10" s="286"/>
      <c r="CI10" s="286"/>
      <c r="CJ10" s="286"/>
      <c r="CK10" s="286"/>
      <c r="CL10" s="286"/>
      <c r="CM10" s="53"/>
      <c r="CN10" s="53"/>
      <c r="CO10" s="53"/>
      <c r="CP10" s="45"/>
      <c r="CQ10" s="45"/>
      <c r="CR10" s="45"/>
      <c r="CS10" s="45"/>
      <c r="CT10" s="45"/>
      <c r="CU10" s="45"/>
      <c r="CV10" s="90"/>
      <c r="CW10" s="90"/>
      <c r="CX10" s="90"/>
      <c r="CY10" s="45"/>
      <c r="CZ10" s="45"/>
      <c r="DA10" s="45"/>
      <c r="DB10" s="45"/>
      <c r="DC10" s="45"/>
      <c r="DD10" s="45"/>
      <c r="DE10" s="45"/>
      <c r="DF10" s="45"/>
      <c r="DG10" s="45"/>
      <c r="DH10" s="87"/>
      <c r="DI10" s="45"/>
      <c r="DJ10" s="45"/>
      <c r="DK10" s="45"/>
      <c r="DL10" s="88"/>
      <c r="DM10" s="15"/>
      <c r="DN10" s="62"/>
      <c r="DO10" s="62"/>
      <c r="DP10" s="62"/>
      <c r="DQ10" s="62"/>
      <c r="DR10" s="15"/>
      <c r="DS10" s="98"/>
      <c r="DT10" s="15"/>
      <c r="DU10" s="46"/>
      <c r="DV10" s="286"/>
      <c r="DW10" s="286"/>
      <c r="DX10" s="286"/>
      <c r="DY10" s="286"/>
      <c r="DZ10" s="286"/>
      <c r="EA10" s="286"/>
      <c r="EB10" s="53"/>
      <c r="EC10" s="53"/>
      <c r="ED10" s="53"/>
      <c r="EE10" s="45"/>
      <c r="EF10" s="45"/>
      <c r="EG10" s="45"/>
      <c r="EH10" s="45"/>
      <c r="EI10" s="45"/>
      <c r="EJ10" s="45"/>
      <c r="EK10" s="90"/>
      <c r="EL10" s="90"/>
      <c r="EM10" s="90"/>
      <c r="EN10" s="45"/>
      <c r="EO10" s="45"/>
      <c r="EP10" s="45"/>
      <c r="EQ10" s="45"/>
      <c r="ER10" s="45"/>
      <c r="ES10" s="45"/>
      <c r="ET10" s="45"/>
      <c r="EU10" s="45"/>
      <c r="EV10" s="45"/>
      <c r="EW10" s="87"/>
      <c r="EX10" s="45"/>
      <c r="EY10" s="45"/>
      <c r="EZ10" s="45"/>
      <c r="FA10" s="88"/>
      <c r="FB10" s="15"/>
      <c r="FC10" s="62"/>
      <c r="FD10" s="62"/>
      <c r="FE10" s="62"/>
      <c r="FF10" s="62"/>
      <c r="FG10" s="15"/>
      <c r="FH10" s="98"/>
      <c r="FI10" s="15"/>
      <c r="FJ10" s="46"/>
      <c r="FK10" s="286"/>
      <c r="FL10" s="286"/>
      <c r="FM10" s="286"/>
      <c r="FN10" s="286"/>
      <c r="FO10" s="286"/>
      <c r="FP10" s="286"/>
      <c r="FQ10" s="15"/>
      <c r="FR10" s="15"/>
      <c r="FS10" s="15"/>
      <c r="FT10" s="53"/>
      <c r="FU10" s="53"/>
      <c r="FV10" s="53"/>
      <c r="FW10" s="45"/>
      <c r="FX10" s="45"/>
      <c r="FY10" s="45"/>
      <c r="FZ10" s="90"/>
      <c r="GA10" s="90"/>
      <c r="GB10" s="90"/>
      <c r="GC10" s="45"/>
      <c r="GD10" s="45"/>
      <c r="GE10" s="45"/>
      <c r="GF10" s="45"/>
      <c r="GG10" s="45"/>
      <c r="GH10" s="45"/>
      <c r="GI10" s="45"/>
      <c r="GJ10" s="45"/>
      <c r="GK10" s="45"/>
      <c r="GL10" s="87"/>
      <c r="GM10" s="45"/>
      <c r="GN10" s="45"/>
      <c r="GO10" s="45"/>
      <c r="GP10" s="88"/>
      <c r="GQ10" s="15"/>
      <c r="GR10" s="62"/>
      <c r="GS10" s="62"/>
      <c r="GT10" s="62"/>
      <c r="GU10" s="62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</row>
    <row r="11" spans="2:243" ht="27" customHeight="1" x14ac:dyDescent="0.3">
      <c r="B11" s="375"/>
      <c r="C11" s="376"/>
      <c r="D11" s="377"/>
      <c r="E11" s="197" t="str">
        <f>IF(P5="","",P5)</f>
        <v/>
      </c>
      <c r="F11" s="198" t="s">
        <v>0</v>
      </c>
      <c r="G11" s="199" t="str">
        <f>IF(N5="","",N5)</f>
        <v/>
      </c>
      <c r="H11" s="204" t="str">
        <f>IF(P7="","",P7)</f>
        <v/>
      </c>
      <c r="I11" s="198" t="s">
        <v>0</v>
      </c>
      <c r="J11" s="199" t="str">
        <f>IF(N7="","",N7)</f>
        <v/>
      </c>
      <c r="K11" s="204" t="str">
        <f>IF(P9="","",P9)</f>
        <v/>
      </c>
      <c r="L11" s="198" t="s">
        <v>0</v>
      </c>
      <c r="M11" s="199" t="str">
        <f>IF(N9="","",N9)</f>
        <v/>
      </c>
      <c r="N11" s="379"/>
      <c r="O11" s="379"/>
      <c r="P11" s="388"/>
      <c r="Q11" s="198"/>
      <c r="R11" s="198" t="s">
        <v>0</v>
      </c>
      <c r="S11" s="201"/>
      <c r="T11" s="198"/>
      <c r="U11" s="198" t="s">
        <v>0</v>
      </c>
      <c r="V11" s="198"/>
      <c r="W11" s="200"/>
      <c r="X11" s="198" t="s">
        <v>0</v>
      </c>
      <c r="Y11" s="201"/>
      <c r="Z11" s="198"/>
      <c r="AA11" s="198" t="s">
        <v>0</v>
      </c>
      <c r="AB11" s="198"/>
      <c r="AC11" s="200"/>
      <c r="AD11" s="198" t="s">
        <v>0</v>
      </c>
      <c r="AE11" s="201"/>
      <c r="AF11" s="198"/>
      <c r="AG11" s="198" t="s">
        <v>0</v>
      </c>
      <c r="AH11" s="202"/>
      <c r="AI11" s="380"/>
      <c r="AJ11" s="251" t="str">
        <f>IF((E11="")+OR(H11="")+OR(K11="")+OR(Q11="")+OR(T11="")+OR(W11="")+OR(Z11="")+OR(AC11="")+OR(AF11=""),"",SUM(E11+H11+K11+Q11+T11+W11+Z11+AC11+AF11))</f>
        <v/>
      </c>
      <c r="AK11" s="252" t="s">
        <v>0</v>
      </c>
      <c r="AL11" s="253" t="str">
        <f>IF((G11="")+OR(J11="")+OR(M11="")+OR(S11="")+OR(V11="")+OR(Y11="")+OR(AB11="")+OR(AE11="")+OR(AH11=""),"",SUM(G11+J11+M11+S11+V11+Y11+AB11+AE11+AH11))</f>
        <v/>
      </c>
      <c r="AM11" s="381"/>
      <c r="AN11" s="62"/>
      <c r="AP11" s="375"/>
      <c r="AQ11" s="376"/>
      <c r="AR11" s="377"/>
      <c r="AS11" s="197" t="str">
        <f>IF(BD5="","",BD5)</f>
        <v/>
      </c>
      <c r="AT11" s="198" t="s">
        <v>0</v>
      </c>
      <c r="AU11" s="199" t="str">
        <f>IF(BB5="","",BB5)</f>
        <v/>
      </c>
      <c r="AV11" s="204" t="str">
        <f>IF(BD7="","",BD7)</f>
        <v/>
      </c>
      <c r="AW11" s="198" t="s">
        <v>0</v>
      </c>
      <c r="AX11" s="199" t="str">
        <f>IF(BB7="","",BB7)</f>
        <v/>
      </c>
      <c r="AY11" s="204" t="str">
        <f>IF(BD9="","",BD9)</f>
        <v/>
      </c>
      <c r="AZ11" s="198" t="s">
        <v>0</v>
      </c>
      <c r="BA11" s="199" t="str">
        <f>IF(BB9="","",BB9)</f>
        <v/>
      </c>
      <c r="BB11" s="379"/>
      <c r="BC11" s="379"/>
      <c r="BD11" s="388"/>
      <c r="BE11" s="198"/>
      <c r="BF11" s="198" t="s">
        <v>0</v>
      </c>
      <c r="BG11" s="201"/>
      <c r="BH11" s="198"/>
      <c r="BI11" s="198" t="s">
        <v>0</v>
      </c>
      <c r="BJ11" s="198"/>
      <c r="BK11" s="200"/>
      <c r="BL11" s="198" t="s">
        <v>0</v>
      </c>
      <c r="BM11" s="201"/>
      <c r="BN11" s="198"/>
      <c r="BO11" s="198" t="s">
        <v>0</v>
      </c>
      <c r="BP11" s="198"/>
      <c r="BQ11" s="200"/>
      <c r="BR11" s="198" t="s">
        <v>0</v>
      </c>
      <c r="BS11" s="201"/>
      <c r="BT11" s="198"/>
      <c r="BU11" s="198" t="s">
        <v>0</v>
      </c>
      <c r="BV11" s="202"/>
      <c r="BW11" s="380"/>
      <c r="BX11" s="251" t="str">
        <f>IF((AS11="")+OR(AV11="")+OR(AY11="")+OR(BE11="")+OR(BH11="")+OR(BK11="")+OR(BN11="")+OR(BQ11="")+OR(BT11=""),"",SUM(AS11+AV11+AY11+BE11+BH11+BK11+BN11+BQ11+BT11))</f>
        <v/>
      </c>
      <c r="BY11" s="252" t="s">
        <v>0</v>
      </c>
      <c r="BZ11" s="253" t="str">
        <f>IF((AU11="")+OR(AX11="")+OR(BA11="")+OR(BG11="")+OR(BJ11="")+OR(BM11="")+OR(BP11="")+OR(BS11="")+OR(BV11=""),"",SUM(AU11+AX11+BA11+BG11+BJ11+BM11+BP11+BS11+BV11))</f>
        <v/>
      </c>
      <c r="CA11" s="381"/>
      <c r="CB11" s="271"/>
      <c r="CC11" s="62"/>
      <c r="CD11" s="98"/>
      <c r="CE11" s="15"/>
      <c r="CF11" s="46"/>
      <c r="CG11" s="286"/>
      <c r="CH11" s="286"/>
      <c r="CI11" s="286"/>
      <c r="CJ11" s="286"/>
      <c r="CK11" s="286"/>
      <c r="CL11" s="286"/>
      <c r="CM11" s="80"/>
      <c r="CN11" s="80"/>
      <c r="CO11" s="53"/>
      <c r="CP11" s="3"/>
      <c r="CQ11" s="3"/>
      <c r="CR11" s="3"/>
      <c r="CS11" s="3"/>
      <c r="CT11" s="3"/>
      <c r="CU11" s="3"/>
      <c r="CV11" s="3"/>
      <c r="CW11" s="3"/>
      <c r="CX11" s="3"/>
      <c r="CY11" s="89"/>
      <c r="CZ11" s="90"/>
      <c r="DA11" s="90"/>
      <c r="DB11" s="3"/>
      <c r="DC11" s="3"/>
      <c r="DD11" s="3"/>
      <c r="DE11" s="3"/>
      <c r="DF11" s="3"/>
      <c r="DG11" s="3"/>
      <c r="DH11" s="87"/>
      <c r="DI11" s="44"/>
      <c r="DJ11" s="44"/>
      <c r="DK11" s="44"/>
      <c r="DL11" s="88"/>
      <c r="DM11" s="15"/>
      <c r="DN11" s="126"/>
      <c r="DO11" s="126"/>
      <c r="DP11" s="62"/>
      <c r="DQ11" s="62"/>
      <c r="DR11" s="62"/>
      <c r="DS11" s="98"/>
      <c r="DT11" s="15"/>
      <c r="DU11" s="46"/>
      <c r="DV11" s="286"/>
      <c r="DW11" s="286"/>
      <c r="DX11" s="286"/>
      <c r="DY11" s="286"/>
      <c r="DZ11" s="286"/>
      <c r="EA11" s="286"/>
      <c r="EB11" s="80"/>
      <c r="EC11" s="80"/>
      <c r="ED11" s="53"/>
      <c r="EE11" s="3"/>
      <c r="EF11" s="3"/>
      <c r="EG11" s="3"/>
      <c r="EH11" s="3"/>
      <c r="EI11" s="3"/>
      <c r="EJ11" s="3"/>
      <c r="EK11" s="3"/>
      <c r="EL11" s="3"/>
      <c r="EM11" s="3"/>
      <c r="EN11" s="89"/>
      <c r="EO11" s="90"/>
      <c r="EP11" s="90"/>
      <c r="EQ11" s="3"/>
      <c r="ER11" s="3"/>
      <c r="ES11" s="3"/>
      <c r="ET11" s="3"/>
      <c r="EU11" s="3"/>
      <c r="EV11" s="3"/>
      <c r="EW11" s="87"/>
      <c r="EX11" s="44"/>
      <c r="EY11" s="44"/>
      <c r="EZ11" s="44"/>
      <c r="FA11" s="88"/>
      <c r="FB11" s="15"/>
      <c r="FC11" s="126"/>
      <c r="FD11" s="126"/>
      <c r="FE11" s="62"/>
      <c r="FF11" s="62"/>
      <c r="FG11" s="62"/>
      <c r="FH11" s="98"/>
      <c r="FI11" s="15"/>
      <c r="FJ11" s="46"/>
      <c r="FK11" s="286"/>
      <c r="FL11" s="286"/>
      <c r="FM11" s="286"/>
      <c r="FN11" s="286"/>
      <c r="FO11" s="286"/>
      <c r="FP11" s="286"/>
      <c r="FQ11" s="15"/>
      <c r="FR11" s="15"/>
      <c r="FS11" s="15"/>
      <c r="FT11" s="80"/>
      <c r="FU11" s="80"/>
      <c r="FV11" s="53"/>
      <c r="FW11" s="3"/>
      <c r="FX11" s="3"/>
      <c r="FY11" s="3"/>
      <c r="FZ11" s="3"/>
      <c r="GA11" s="3"/>
      <c r="GB11" s="3"/>
      <c r="GC11" s="89"/>
      <c r="GD11" s="90"/>
      <c r="GE11" s="90"/>
      <c r="GF11" s="3"/>
      <c r="GG11" s="3"/>
      <c r="GH11" s="3"/>
      <c r="GI11" s="3"/>
      <c r="GJ11" s="3"/>
      <c r="GK11" s="3"/>
      <c r="GL11" s="87"/>
      <c r="GM11" s="44"/>
      <c r="GN11" s="44"/>
      <c r="GO11" s="44"/>
      <c r="GP11" s="88"/>
      <c r="GQ11" s="15"/>
      <c r="GR11" s="126"/>
      <c r="GS11" s="126"/>
      <c r="GT11" s="62"/>
      <c r="GU11" s="62"/>
      <c r="GV11" s="62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</row>
    <row r="12" spans="2:243" ht="27" customHeight="1" x14ac:dyDescent="0.3">
      <c r="B12" s="349" t="str">
        <f>IF(Q2="","",Q2)</f>
        <v>Slavia HK ,,B"</v>
      </c>
      <c r="C12" s="350"/>
      <c r="D12" s="351"/>
      <c r="E12" s="195">
        <f>IF(S4="","",S4)</f>
        <v>13</v>
      </c>
      <c r="F12" s="179" t="s">
        <v>0</v>
      </c>
      <c r="G12" s="196">
        <f>IF(Q4="","",Q4)</f>
        <v>18</v>
      </c>
      <c r="H12" s="203">
        <f>IF(S6="","",S6)</f>
        <v>17</v>
      </c>
      <c r="I12" s="179" t="s">
        <v>0</v>
      </c>
      <c r="J12" s="196">
        <f>IF(Q6="","",Q6)</f>
        <v>16</v>
      </c>
      <c r="K12" s="203">
        <f>IF(S8="","",S8)</f>
        <v>10</v>
      </c>
      <c r="L12" s="179" t="s">
        <v>0</v>
      </c>
      <c r="M12" s="196">
        <f>IF(Q8="","",Q8)</f>
        <v>20</v>
      </c>
      <c r="N12" s="195">
        <f>IF(S10="","",S10)</f>
        <v>11</v>
      </c>
      <c r="O12" s="179" t="s">
        <v>0</v>
      </c>
      <c r="P12" s="196">
        <f>IF(Q10="","",Q10)</f>
        <v>20</v>
      </c>
      <c r="Q12" s="355">
        <v>0</v>
      </c>
      <c r="R12" s="355"/>
      <c r="S12" s="387"/>
      <c r="T12" s="179">
        <v>19</v>
      </c>
      <c r="U12" s="179" t="s">
        <v>0</v>
      </c>
      <c r="V12" s="179">
        <v>20</v>
      </c>
      <c r="W12" s="184">
        <v>12</v>
      </c>
      <c r="X12" s="179" t="s">
        <v>0</v>
      </c>
      <c r="Y12" s="180">
        <v>23</v>
      </c>
      <c r="Z12" s="179">
        <v>21</v>
      </c>
      <c r="AA12" s="179" t="s">
        <v>0</v>
      </c>
      <c r="AB12" s="179">
        <v>11</v>
      </c>
      <c r="AC12" s="184">
        <v>24</v>
      </c>
      <c r="AD12" s="179" t="s">
        <v>0</v>
      </c>
      <c r="AE12" s="180">
        <v>14</v>
      </c>
      <c r="AF12" s="179">
        <v>22</v>
      </c>
      <c r="AG12" s="179" t="s">
        <v>0</v>
      </c>
      <c r="AH12" s="194">
        <v>13</v>
      </c>
      <c r="AI12" s="386">
        <v>4</v>
      </c>
      <c r="AJ12" s="178">
        <f>IF((E12="")+OR(H12="")+OR(K12="")+OR(N12="")+OR(T12="")+OR(W12="")+OR(Z12="")+OR(AC12="")+OR(AF12=""),"",SUM(E12+H12+K12+N12+T12+W12+Z12+AC12+AF12))</f>
        <v>149</v>
      </c>
      <c r="AK12" s="2" t="s">
        <v>0</v>
      </c>
      <c r="AL12" s="4">
        <f>IF((G12="")+OR(J12="")+OR(M12="")+OR(P12="")+OR(V12="")+OR(Y12="")+OR(AB12="")+OR(AE12="")+OR(AH12=""),"",SUM(G12+J12+M12+P12+V12+Y12+AB12+AE12+AH12))</f>
        <v>155</v>
      </c>
      <c r="AM12" s="347" t="s">
        <v>14</v>
      </c>
      <c r="AN12" s="309">
        <f>SUM(AJ12/AL12)</f>
        <v>0.96129032258064517</v>
      </c>
      <c r="AP12" s="349" t="str">
        <f>IF(BE2="","",BE2)</f>
        <v xml:space="preserve">Rema RK </v>
      </c>
      <c r="AQ12" s="350"/>
      <c r="AR12" s="351"/>
      <c r="AS12" s="195">
        <f>IF(BG4="","",BG4)</f>
        <v>13</v>
      </c>
      <c r="AT12" s="179" t="s">
        <v>0</v>
      </c>
      <c r="AU12" s="196">
        <f>IF(BE4="","",BE4)</f>
        <v>23</v>
      </c>
      <c r="AV12" s="203">
        <f>IF(BG6="","",BG6)</f>
        <v>8</v>
      </c>
      <c r="AW12" s="179" t="s">
        <v>0</v>
      </c>
      <c r="AX12" s="196">
        <f>IF(BE6="","",BE6)</f>
        <v>27</v>
      </c>
      <c r="AY12" s="203">
        <f>IF(BG8="","",BG8)</f>
        <v>13</v>
      </c>
      <c r="AZ12" s="179" t="s">
        <v>0</v>
      </c>
      <c r="BA12" s="196">
        <f>IF(BE8="","",BE8)</f>
        <v>22</v>
      </c>
      <c r="BB12" s="195">
        <f>IF(BG10="","",BG10)</f>
        <v>12</v>
      </c>
      <c r="BC12" s="179" t="s">
        <v>0</v>
      </c>
      <c r="BD12" s="196">
        <f>IF(BE10="","",BE10)</f>
        <v>20</v>
      </c>
      <c r="BE12" s="355">
        <v>0</v>
      </c>
      <c r="BF12" s="355"/>
      <c r="BG12" s="387"/>
      <c r="BH12" s="179">
        <v>15</v>
      </c>
      <c r="BI12" s="179" t="s">
        <v>0</v>
      </c>
      <c r="BJ12" s="179">
        <v>23</v>
      </c>
      <c r="BK12" s="184">
        <v>12</v>
      </c>
      <c r="BL12" s="179" t="s">
        <v>0</v>
      </c>
      <c r="BM12" s="180">
        <v>23</v>
      </c>
      <c r="BN12" s="179">
        <v>13</v>
      </c>
      <c r="BO12" s="179" t="s">
        <v>0</v>
      </c>
      <c r="BP12" s="179">
        <v>22</v>
      </c>
      <c r="BQ12" s="184">
        <v>10</v>
      </c>
      <c r="BR12" s="179" t="s">
        <v>0</v>
      </c>
      <c r="BS12" s="180">
        <v>23</v>
      </c>
      <c r="BT12" s="179">
        <v>13</v>
      </c>
      <c r="BU12" s="179" t="s">
        <v>0</v>
      </c>
      <c r="BV12" s="194">
        <v>25</v>
      </c>
      <c r="BW12" s="386">
        <v>0</v>
      </c>
      <c r="BX12" s="178">
        <f>IF((AS12="")+OR(AV12="")+OR(AY12="")+OR(BB12="")+OR(BH12="")+OR(BK12="")+OR(BN12="")+OR(BQ12="")+OR(BT12=""),"",SUM(AS12+AV12+AY12+BB12+BH12+BK12+BN12+BQ12+BT12))</f>
        <v>109</v>
      </c>
      <c r="BY12" s="2" t="s">
        <v>0</v>
      </c>
      <c r="BZ12" s="4">
        <f>IF((AU12="")+OR(AX12="")+OR(BA12="")+OR(BD12="")+OR(BJ12="")+OR(BM12="")+OR(BP12="")+OR(BS12="")+OR(BV12=""),"",SUM(AU12+AX12+BA12+BD12+BJ12+BM12+BP12+BS12+BV12))</f>
        <v>208</v>
      </c>
      <c r="CA12" s="347" t="s">
        <v>40</v>
      </c>
      <c r="CB12" s="271"/>
      <c r="CC12" s="61"/>
      <c r="CD12" s="98"/>
      <c r="CE12" s="15"/>
      <c r="CF12" s="46"/>
      <c r="CG12" s="286"/>
      <c r="CH12" s="286"/>
      <c r="CI12" s="286"/>
      <c r="CJ12" s="286"/>
      <c r="CK12" s="286"/>
      <c r="CL12" s="286"/>
      <c r="CM12" s="53"/>
      <c r="CN12" s="53"/>
      <c r="CO12" s="53"/>
      <c r="CP12" s="45"/>
      <c r="CQ12" s="45"/>
      <c r="CR12" s="45"/>
      <c r="CS12" s="45"/>
      <c r="CT12" s="45"/>
      <c r="CU12" s="45"/>
      <c r="CV12" s="45"/>
      <c r="CW12" s="45"/>
      <c r="CX12" s="45"/>
      <c r="CY12" s="90"/>
      <c r="CZ12" s="90"/>
      <c r="DA12" s="90"/>
      <c r="DB12" s="45"/>
      <c r="DC12" s="45"/>
      <c r="DD12" s="45"/>
      <c r="DE12" s="45"/>
      <c r="DF12" s="45"/>
      <c r="DG12" s="45"/>
      <c r="DH12" s="87"/>
      <c r="DI12" s="45"/>
      <c r="DJ12" s="45"/>
      <c r="DK12" s="45"/>
      <c r="DL12" s="88"/>
      <c r="DM12" s="15"/>
      <c r="DN12" s="62"/>
      <c r="DO12" s="62"/>
      <c r="DP12" s="62"/>
      <c r="DQ12" s="62"/>
      <c r="DR12" s="61"/>
      <c r="DS12" s="98"/>
      <c r="DT12" s="15"/>
      <c r="DU12" s="46"/>
      <c r="DV12" s="286"/>
      <c r="DW12" s="286"/>
      <c r="DX12" s="286"/>
      <c r="DY12" s="286"/>
      <c r="DZ12" s="286"/>
      <c r="EA12" s="286"/>
      <c r="EB12" s="53"/>
      <c r="EC12" s="53"/>
      <c r="ED12" s="53"/>
      <c r="EE12" s="45"/>
      <c r="EF12" s="45"/>
      <c r="EG12" s="45"/>
      <c r="EH12" s="45"/>
      <c r="EI12" s="45"/>
      <c r="EJ12" s="45"/>
      <c r="EK12" s="45"/>
      <c r="EL12" s="45"/>
      <c r="EM12" s="45"/>
      <c r="EN12" s="90"/>
      <c r="EO12" s="90"/>
      <c r="EP12" s="90"/>
      <c r="EQ12" s="45"/>
      <c r="ER12" s="45"/>
      <c r="ES12" s="45"/>
      <c r="ET12" s="45"/>
      <c r="EU12" s="45"/>
      <c r="EV12" s="45"/>
      <c r="EW12" s="87"/>
      <c r="EX12" s="45"/>
      <c r="EY12" s="45"/>
      <c r="EZ12" s="45"/>
      <c r="FA12" s="88"/>
      <c r="FB12" s="15"/>
      <c r="FC12" s="62"/>
      <c r="FD12" s="62"/>
      <c r="FE12" s="62"/>
      <c r="FF12" s="62"/>
      <c r="FG12" s="61"/>
      <c r="FH12" s="98"/>
      <c r="FI12" s="78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53"/>
      <c r="FU12" s="53"/>
      <c r="FV12" s="53"/>
      <c r="FW12" s="45"/>
      <c r="FX12" s="45"/>
      <c r="FY12" s="45"/>
      <c r="FZ12" s="45"/>
      <c r="GA12" s="45"/>
      <c r="GB12" s="45"/>
      <c r="GC12" s="90"/>
      <c r="GD12" s="90"/>
      <c r="GE12" s="90"/>
      <c r="GF12" s="45"/>
      <c r="GG12" s="45"/>
      <c r="GH12" s="45"/>
      <c r="GI12" s="45"/>
      <c r="GJ12" s="45"/>
      <c r="GK12" s="45"/>
      <c r="GL12" s="87"/>
      <c r="GM12" s="45"/>
      <c r="GN12" s="45"/>
      <c r="GO12" s="45"/>
      <c r="GP12" s="88"/>
      <c r="GQ12" s="15"/>
      <c r="GR12" s="62"/>
      <c r="GS12" s="62"/>
      <c r="GT12" s="62"/>
      <c r="GU12" s="62"/>
      <c r="GV12" s="61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</row>
    <row r="13" spans="2:243" ht="27" customHeight="1" x14ac:dyDescent="0.3">
      <c r="B13" s="375"/>
      <c r="C13" s="376"/>
      <c r="D13" s="377"/>
      <c r="E13" s="197" t="str">
        <f>IF(S5="","",S5)</f>
        <v/>
      </c>
      <c r="F13" s="198" t="s">
        <v>0</v>
      </c>
      <c r="G13" s="199" t="str">
        <f>IF(Q5="","",Q5)</f>
        <v/>
      </c>
      <c r="H13" s="204" t="str">
        <f>IF(S7="","",S7)</f>
        <v/>
      </c>
      <c r="I13" s="198" t="s">
        <v>0</v>
      </c>
      <c r="J13" s="199" t="str">
        <f>IF(Q7="","",Q7)</f>
        <v/>
      </c>
      <c r="K13" s="204" t="str">
        <f>IF(S9="","",S9)</f>
        <v/>
      </c>
      <c r="L13" s="198" t="s">
        <v>0</v>
      </c>
      <c r="M13" s="199" t="str">
        <f>IF(Q9="","",Q9)</f>
        <v/>
      </c>
      <c r="N13" s="197" t="str">
        <f>IF(S11="","",S11)</f>
        <v/>
      </c>
      <c r="O13" s="198" t="s">
        <v>0</v>
      </c>
      <c r="P13" s="199" t="str">
        <f>IF(Q11="","",Q11)</f>
        <v/>
      </c>
      <c r="Q13" s="379"/>
      <c r="R13" s="379"/>
      <c r="S13" s="388"/>
      <c r="T13" s="198"/>
      <c r="U13" s="198" t="s">
        <v>0</v>
      </c>
      <c r="V13" s="198"/>
      <c r="W13" s="200"/>
      <c r="X13" s="198" t="s">
        <v>0</v>
      </c>
      <c r="Y13" s="201"/>
      <c r="Z13" s="198"/>
      <c r="AA13" s="198" t="s">
        <v>0</v>
      </c>
      <c r="AB13" s="198"/>
      <c r="AC13" s="200"/>
      <c r="AD13" s="198" t="s">
        <v>0</v>
      </c>
      <c r="AE13" s="201"/>
      <c r="AF13" s="198"/>
      <c r="AG13" s="198" t="s">
        <v>0</v>
      </c>
      <c r="AH13" s="202"/>
      <c r="AI13" s="380"/>
      <c r="AJ13" s="251" t="str">
        <f>IF((E13="")+OR(H13="")+OR(K13="")+OR(N13="")+OR(T13="")+OR(W13="")+OR(Z13="")+OR(AC13="")+OR(AF13=""),"",SUM(E13+H13+K13+N13+T13+W13+Z13+AC13+AF13))</f>
        <v/>
      </c>
      <c r="AK13" s="252" t="s">
        <v>0</v>
      </c>
      <c r="AL13" s="253" t="str">
        <f>IF((G13="")+OR(J13="")+OR(M13="")+OR(P13="")+OR(V13="")+OR(Y13="")+OR(AB13="")+OR(AE13="")+OR(AH13=""),"",SUM(G13+J13+M13+P13+V13+Y13+AB13+AE13+AH13))</f>
        <v/>
      </c>
      <c r="AM13" s="381"/>
      <c r="AN13" s="62"/>
      <c r="AP13" s="375"/>
      <c r="AQ13" s="376"/>
      <c r="AR13" s="377"/>
      <c r="AS13" s="197" t="str">
        <f>IF(BG5="","",BG5)</f>
        <v/>
      </c>
      <c r="AT13" s="198" t="s">
        <v>0</v>
      </c>
      <c r="AU13" s="199" t="str">
        <f>IF(BE5="","",BE5)</f>
        <v/>
      </c>
      <c r="AV13" s="204" t="str">
        <f>IF(BG7="","",BG7)</f>
        <v/>
      </c>
      <c r="AW13" s="198" t="s">
        <v>0</v>
      </c>
      <c r="AX13" s="199" t="str">
        <f>IF(BE7="","",BE7)</f>
        <v/>
      </c>
      <c r="AY13" s="204" t="str">
        <f>IF(BG9="","",BG9)</f>
        <v/>
      </c>
      <c r="AZ13" s="198" t="s">
        <v>0</v>
      </c>
      <c r="BA13" s="199" t="str">
        <f>IF(BE9="","",BE9)</f>
        <v/>
      </c>
      <c r="BB13" s="197" t="str">
        <f>IF(BG11="","",BG11)</f>
        <v/>
      </c>
      <c r="BC13" s="198" t="s">
        <v>0</v>
      </c>
      <c r="BD13" s="199" t="str">
        <f>IF(BE11="","",BE11)</f>
        <v/>
      </c>
      <c r="BE13" s="379"/>
      <c r="BF13" s="379"/>
      <c r="BG13" s="388"/>
      <c r="BH13" s="198"/>
      <c r="BI13" s="198" t="s">
        <v>0</v>
      </c>
      <c r="BJ13" s="198"/>
      <c r="BK13" s="200"/>
      <c r="BL13" s="198" t="s">
        <v>0</v>
      </c>
      <c r="BM13" s="201"/>
      <c r="BN13" s="198"/>
      <c r="BO13" s="198" t="s">
        <v>0</v>
      </c>
      <c r="BP13" s="198"/>
      <c r="BQ13" s="200"/>
      <c r="BR13" s="198" t="s">
        <v>0</v>
      </c>
      <c r="BS13" s="201"/>
      <c r="BT13" s="198"/>
      <c r="BU13" s="198" t="s">
        <v>0</v>
      </c>
      <c r="BV13" s="202"/>
      <c r="BW13" s="380"/>
      <c r="BX13" s="251" t="str">
        <f>IF((AS13="")+OR(AV13="")+OR(AY13="")+OR(BB13="")+OR(BH13="")+OR(BK13="")+OR(BN13="")+OR(BQ13="")+OR(BT13=""),"",SUM(AS13+AV13+AY13+BB13+BH13+BK13+BN13+BQ13+BT13))</f>
        <v/>
      </c>
      <c r="BY13" s="252" t="s">
        <v>0</v>
      </c>
      <c r="BZ13" s="253" t="str">
        <f>IF((AU13="")+OR(AX13="")+OR(BA13="")+OR(BD13="")+OR(BJ13="")+OR(BM13="")+OR(BP13="")+OR(BS13="")+OR(BV13=""),"",SUM(AU13+AX13+BA13+BD13+BJ13+BM13+BP13+BS13+BV13))</f>
        <v/>
      </c>
      <c r="CA13" s="381"/>
      <c r="CB13" s="271"/>
      <c r="CC13" s="62"/>
      <c r="CD13" s="98"/>
      <c r="CE13" s="15"/>
      <c r="CF13" s="15"/>
      <c r="CG13" s="15"/>
      <c r="CH13" s="15"/>
      <c r="CI13" s="15"/>
      <c r="CJ13" s="15"/>
      <c r="CK13" s="15"/>
      <c r="CL13" s="15"/>
      <c r="CM13" s="80"/>
      <c r="CN13" s="80"/>
      <c r="CO13" s="5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89"/>
      <c r="DC13" s="90"/>
      <c r="DD13" s="90"/>
      <c r="DE13" s="3"/>
      <c r="DF13" s="3"/>
      <c r="DG13" s="3"/>
      <c r="DH13" s="87"/>
      <c r="DI13" s="44"/>
      <c r="DJ13" s="44"/>
      <c r="DK13" s="44"/>
      <c r="DL13" s="88"/>
      <c r="DM13" s="15"/>
      <c r="DN13" s="116"/>
      <c r="DO13" s="116"/>
      <c r="DP13" s="116"/>
      <c r="DQ13" s="62"/>
      <c r="DR13" s="62"/>
      <c r="DS13" s="98"/>
      <c r="DT13" s="15"/>
      <c r="DU13" s="15"/>
      <c r="DV13" s="15"/>
      <c r="DW13" s="15"/>
      <c r="DX13" s="15"/>
      <c r="DY13" s="15"/>
      <c r="DZ13" s="15"/>
      <c r="EA13" s="15"/>
      <c r="EB13" s="80"/>
      <c r="EC13" s="80"/>
      <c r="ED13" s="5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89"/>
      <c r="ER13" s="90"/>
      <c r="ES13" s="90"/>
      <c r="ET13" s="3"/>
      <c r="EU13" s="3"/>
      <c r="EV13" s="3"/>
      <c r="EW13" s="87"/>
      <c r="EX13" s="44"/>
      <c r="EY13" s="44"/>
      <c r="EZ13" s="44"/>
      <c r="FA13" s="88"/>
      <c r="FB13" s="15"/>
      <c r="FC13" s="116"/>
      <c r="FD13" s="116"/>
      <c r="FE13" s="116"/>
      <c r="FF13" s="62"/>
      <c r="FG13" s="62"/>
      <c r="FH13" s="98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80"/>
      <c r="FU13" s="80"/>
      <c r="FV13" s="53"/>
      <c r="FW13" s="3"/>
      <c r="FX13" s="3"/>
      <c r="FY13" s="3"/>
      <c r="FZ13" s="3"/>
      <c r="GA13" s="3"/>
      <c r="GB13" s="3"/>
      <c r="GC13" s="3"/>
      <c r="GD13" s="3"/>
      <c r="GE13" s="3"/>
      <c r="GF13" s="89"/>
      <c r="GG13" s="90"/>
      <c r="GH13" s="90"/>
      <c r="GI13" s="3"/>
      <c r="GJ13" s="3"/>
      <c r="GK13" s="3"/>
      <c r="GL13" s="87"/>
      <c r="GM13" s="44"/>
      <c r="GN13" s="44"/>
      <c r="GO13" s="44"/>
      <c r="GP13" s="88"/>
      <c r="GQ13" s="15"/>
      <c r="GR13" s="116"/>
      <c r="GS13" s="116"/>
      <c r="GT13" s="116"/>
      <c r="GU13" s="62"/>
      <c r="GV13" s="62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</row>
    <row r="14" spans="2:243" ht="27" customHeight="1" x14ac:dyDescent="0.3">
      <c r="B14" s="349" t="str">
        <f>IF(T2="","",T2)</f>
        <v>Slavia HK ,,C"</v>
      </c>
      <c r="C14" s="350"/>
      <c r="D14" s="351"/>
      <c r="E14" s="195">
        <f>IF(V4="","",V4)</f>
        <v>15</v>
      </c>
      <c r="F14" s="179" t="s">
        <v>0</v>
      </c>
      <c r="G14" s="196">
        <f>IF(T4="","",T4)</f>
        <v>23</v>
      </c>
      <c r="H14" s="203">
        <f>IF(V6="","",V6)</f>
        <v>8</v>
      </c>
      <c r="I14" s="179" t="s">
        <v>0</v>
      </c>
      <c r="J14" s="196">
        <f>IF(T6="","",T6)</f>
        <v>21</v>
      </c>
      <c r="K14" s="203">
        <f>IF(V8="","",V8)</f>
        <v>7</v>
      </c>
      <c r="L14" s="179" t="s">
        <v>0</v>
      </c>
      <c r="M14" s="196">
        <f>IF(T8="","",T8)</f>
        <v>27</v>
      </c>
      <c r="N14" s="195">
        <f>IF(V10="","",V10)</f>
        <v>14</v>
      </c>
      <c r="O14" s="179" t="s">
        <v>0</v>
      </c>
      <c r="P14" s="196">
        <f>IF(T10="","",T10)</f>
        <v>17</v>
      </c>
      <c r="Q14" s="195">
        <f>IF(V12="","",V12)</f>
        <v>20</v>
      </c>
      <c r="R14" s="179" t="s">
        <v>0</v>
      </c>
      <c r="S14" s="196">
        <f>IF(T12="","",T12)</f>
        <v>19</v>
      </c>
      <c r="T14" s="355">
        <v>1</v>
      </c>
      <c r="U14" s="355"/>
      <c r="V14" s="355"/>
      <c r="W14" s="184">
        <v>15</v>
      </c>
      <c r="X14" s="179" t="s">
        <v>0</v>
      </c>
      <c r="Y14" s="180">
        <v>19</v>
      </c>
      <c r="Z14" s="179">
        <v>21</v>
      </c>
      <c r="AA14" s="179" t="s">
        <v>0</v>
      </c>
      <c r="AB14" s="179">
        <v>17</v>
      </c>
      <c r="AC14" s="184">
        <v>27</v>
      </c>
      <c r="AD14" s="179" t="s">
        <v>0</v>
      </c>
      <c r="AE14" s="180">
        <v>10</v>
      </c>
      <c r="AF14" s="179">
        <v>20</v>
      </c>
      <c r="AG14" s="179" t="s">
        <v>0</v>
      </c>
      <c r="AH14" s="194">
        <v>18</v>
      </c>
      <c r="AI14" s="386">
        <v>4</v>
      </c>
      <c r="AJ14" s="178">
        <f>IF((E14="")+OR(H14="")+OR(K14="")+OR(N14="")+OR(Q14="")+OR(W14="")+OR(Z14="")+OR(AC14="")+OR(AF14=""),"",SUM(E14+H14+K14+N14+Q14+W14+Z14+AC14+AF14))</f>
        <v>147</v>
      </c>
      <c r="AK14" s="2" t="s">
        <v>0</v>
      </c>
      <c r="AL14" s="4">
        <f>IF((G14="")+OR(J14="")+OR(M14="")+OR(P14="")+OR(S14="")+OR(Y14="")+OR(AB14="")+OR(AE14="")+OR(AH14=""),"",SUM(G14+J14+M14+P14+S14+Y14+AB14+AE14+AH14))</f>
        <v>171</v>
      </c>
      <c r="AM14" s="347" t="s">
        <v>21</v>
      </c>
      <c r="AN14" s="309">
        <f>SUM(AJ14/AL14)</f>
        <v>0.85964912280701755</v>
      </c>
      <c r="AP14" s="349" t="str">
        <f>IF(BH2="","",BH2)</f>
        <v>Rtyně ,,B"</v>
      </c>
      <c r="AQ14" s="350"/>
      <c r="AR14" s="351"/>
      <c r="AS14" s="195">
        <f>IF(BJ4="","",BJ4)</f>
        <v>19</v>
      </c>
      <c r="AT14" s="179" t="s">
        <v>0</v>
      </c>
      <c r="AU14" s="196">
        <f>IF(BH4="","",BH4)</f>
        <v>15</v>
      </c>
      <c r="AV14" s="203">
        <f>IF(BJ6="","",BJ6)</f>
        <v>24</v>
      </c>
      <c r="AW14" s="179" t="s">
        <v>0</v>
      </c>
      <c r="AX14" s="196">
        <f>IF(BH6="","",BH6)</f>
        <v>11</v>
      </c>
      <c r="AY14" s="203">
        <f>IF(BJ8="","",BJ8)</f>
        <v>20</v>
      </c>
      <c r="AZ14" s="179" t="s">
        <v>0</v>
      </c>
      <c r="BA14" s="196">
        <f>IF(BH8="","",BH8)</f>
        <v>15</v>
      </c>
      <c r="BB14" s="195">
        <f>IF(BJ10="","",BJ10)</f>
        <v>14</v>
      </c>
      <c r="BC14" s="179" t="s">
        <v>0</v>
      </c>
      <c r="BD14" s="196">
        <f>IF(BH10="","",BH10)</f>
        <v>13</v>
      </c>
      <c r="BE14" s="195">
        <f>IF(BJ12="","",BJ12)</f>
        <v>23</v>
      </c>
      <c r="BF14" s="179" t="s">
        <v>0</v>
      </c>
      <c r="BG14" s="196">
        <f>IF(BH12="","",BH12)</f>
        <v>15</v>
      </c>
      <c r="BH14" s="355">
        <v>1</v>
      </c>
      <c r="BI14" s="355"/>
      <c r="BJ14" s="355"/>
      <c r="BK14" s="184">
        <v>9</v>
      </c>
      <c r="BL14" s="179" t="s">
        <v>0</v>
      </c>
      <c r="BM14" s="180">
        <v>18</v>
      </c>
      <c r="BN14" s="179">
        <v>21</v>
      </c>
      <c r="BO14" s="179" t="s">
        <v>0</v>
      </c>
      <c r="BP14" s="179">
        <v>15</v>
      </c>
      <c r="BQ14" s="184">
        <v>18</v>
      </c>
      <c r="BR14" s="179" t="s">
        <v>0</v>
      </c>
      <c r="BS14" s="180">
        <v>29</v>
      </c>
      <c r="BT14" s="179">
        <v>16</v>
      </c>
      <c r="BU14" s="179" t="s">
        <v>0</v>
      </c>
      <c r="BV14" s="194">
        <v>19</v>
      </c>
      <c r="BW14" s="386">
        <v>6</v>
      </c>
      <c r="BX14" s="178">
        <f>IF((AS14="")+OR(AV14="")+OR(AY14="")+OR(BB14="")+OR(BE14="")+OR(BK14="")+OR(BN14="")+OR(BQ14="")+OR(BT14=""),"",SUM(AS14+AV14+AY14+BB14+BE14+BK14+BN14+BQ14+BT14))</f>
        <v>164</v>
      </c>
      <c r="BY14" s="2" t="s">
        <v>0</v>
      </c>
      <c r="BZ14" s="4">
        <f>IF((AU14="")+OR(AX14="")+OR(BA14="")+OR(BD14="")+OR(BG14="")+OR(BM14="")+OR(BP14="")+OR(BS14="")+OR(BV14=""),"",SUM(AU14+AX14+BA14+BD14+BG14+BM14+BP14+BS14+BV14))</f>
        <v>150</v>
      </c>
      <c r="CA14" s="347" t="s">
        <v>14</v>
      </c>
      <c r="CB14" s="309">
        <f>SUM(BX14/BZ14)</f>
        <v>1.0933333333333333</v>
      </c>
      <c r="CC14" s="98"/>
      <c r="CD14" s="98"/>
      <c r="CE14" s="15"/>
      <c r="CF14" s="15"/>
      <c r="CG14" s="15"/>
      <c r="CH14" s="15"/>
      <c r="CI14" s="15"/>
      <c r="CJ14" s="15"/>
      <c r="CK14" s="15"/>
      <c r="CL14" s="15"/>
      <c r="CM14" s="53"/>
      <c r="CN14" s="53"/>
      <c r="CO14" s="53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90"/>
      <c r="DC14" s="90"/>
      <c r="DD14" s="90"/>
      <c r="DE14" s="45"/>
      <c r="DF14" s="45"/>
      <c r="DG14" s="45"/>
      <c r="DH14" s="87"/>
      <c r="DI14" s="45"/>
      <c r="DJ14" s="45"/>
      <c r="DK14" s="45"/>
      <c r="DL14" s="88"/>
      <c r="DM14" s="15"/>
      <c r="DN14" s="62"/>
      <c r="DO14" s="62"/>
      <c r="DP14" s="62"/>
      <c r="DQ14" s="62"/>
      <c r="DR14" s="98"/>
      <c r="DS14" s="98"/>
      <c r="DT14" s="15"/>
      <c r="DU14" s="15"/>
      <c r="DV14" s="15"/>
      <c r="DW14" s="15"/>
      <c r="DX14" s="15"/>
      <c r="DY14" s="15"/>
      <c r="DZ14" s="15"/>
      <c r="EA14" s="15"/>
      <c r="EB14" s="53"/>
      <c r="EC14" s="53"/>
      <c r="ED14" s="53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90"/>
      <c r="ER14" s="90"/>
      <c r="ES14" s="90"/>
      <c r="ET14" s="45"/>
      <c r="EU14" s="45"/>
      <c r="EV14" s="45"/>
      <c r="EW14" s="87"/>
      <c r="EX14" s="45"/>
      <c r="EY14" s="45"/>
      <c r="EZ14" s="45"/>
      <c r="FA14" s="88"/>
      <c r="FB14" s="15"/>
      <c r="FC14" s="62"/>
      <c r="FD14" s="62"/>
      <c r="FE14" s="62"/>
      <c r="FF14" s="62"/>
      <c r="FG14" s="98"/>
      <c r="FH14" s="98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53"/>
      <c r="FU14" s="53"/>
      <c r="FV14" s="53"/>
      <c r="FW14" s="45"/>
      <c r="FX14" s="45"/>
      <c r="FY14" s="45"/>
      <c r="FZ14" s="45"/>
      <c r="GA14" s="45"/>
      <c r="GB14" s="45"/>
      <c r="GC14" s="45"/>
      <c r="GD14" s="45"/>
      <c r="GE14" s="45"/>
      <c r="GF14" s="90"/>
      <c r="GG14" s="90"/>
      <c r="GH14" s="90"/>
      <c r="GI14" s="45"/>
      <c r="GJ14" s="45"/>
      <c r="GK14" s="45"/>
      <c r="GL14" s="87"/>
      <c r="GM14" s="45"/>
      <c r="GN14" s="45"/>
      <c r="GO14" s="45"/>
      <c r="GP14" s="88"/>
      <c r="GQ14" s="15"/>
      <c r="GR14" s="62"/>
      <c r="GS14" s="62"/>
      <c r="GT14" s="62"/>
      <c r="GU14" s="62"/>
      <c r="GV14" s="98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</row>
    <row r="15" spans="2:243" ht="27" customHeight="1" x14ac:dyDescent="0.3">
      <c r="B15" s="375"/>
      <c r="C15" s="376"/>
      <c r="D15" s="377"/>
      <c r="E15" s="197" t="str">
        <f>IF(V5="","",V5)</f>
        <v/>
      </c>
      <c r="F15" s="198" t="s">
        <v>0</v>
      </c>
      <c r="G15" s="199" t="str">
        <f>IF(T5="","",T5)</f>
        <v/>
      </c>
      <c r="H15" s="204" t="str">
        <f>IF(V7="","",V7)</f>
        <v/>
      </c>
      <c r="I15" s="198" t="s">
        <v>0</v>
      </c>
      <c r="J15" s="199" t="str">
        <f>IF(T7="","",T7)</f>
        <v/>
      </c>
      <c r="K15" s="204" t="str">
        <f>IF(V9="","",V9)</f>
        <v/>
      </c>
      <c r="L15" s="198" t="s">
        <v>0</v>
      </c>
      <c r="M15" s="199" t="str">
        <f>IF(T9="","",T9)</f>
        <v/>
      </c>
      <c r="N15" s="197" t="str">
        <f>IF(V11="","",V11)</f>
        <v/>
      </c>
      <c r="O15" s="198" t="s">
        <v>0</v>
      </c>
      <c r="P15" s="199" t="str">
        <f>IF(T11="","",T11)</f>
        <v/>
      </c>
      <c r="Q15" s="197" t="str">
        <f>IF(V13="","",V13)</f>
        <v/>
      </c>
      <c r="R15" s="198" t="s">
        <v>0</v>
      </c>
      <c r="S15" s="199" t="str">
        <f>IF(T13="","",T13)</f>
        <v/>
      </c>
      <c r="T15" s="379"/>
      <c r="U15" s="379"/>
      <c r="V15" s="379"/>
      <c r="W15" s="200"/>
      <c r="X15" s="198" t="s">
        <v>0</v>
      </c>
      <c r="Y15" s="201"/>
      <c r="Z15" s="198"/>
      <c r="AA15" s="198" t="s">
        <v>0</v>
      </c>
      <c r="AB15" s="198"/>
      <c r="AC15" s="200"/>
      <c r="AD15" s="198" t="s">
        <v>0</v>
      </c>
      <c r="AE15" s="201"/>
      <c r="AF15" s="198"/>
      <c r="AG15" s="198" t="s">
        <v>0</v>
      </c>
      <c r="AH15" s="202"/>
      <c r="AI15" s="380"/>
      <c r="AJ15" s="251" t="str">
        <f>IF((E15="")+OR(H15="")+OR(K15="")+OR(N15="")+OR(Q15="")+OR(W15="")+OR(Z15="")+OR(AC15="")+OR(AF15=""),"",SUM(E15+H15+K15+N15+Q15+W15+Z15+AC15+AF15))</f>
        <v/>
      </c>
      <c r="AK15" s="252" t="s">
        <v>0</v>
      </c>
      <c r="AL15" s="253" t="str">
        <f>IF((G15="")+OR(J15="")+OR(M15="")+OR(P15="")+OR(S15="")+OR(Y15="")+OR(AB15="")+OR(AE15="")+OR(AH15=""),"",SUM(G15+J15+M15+P15+S15+Y15+AB15+AE15+AH15))</f>
        <v/>
      </c>
      <c r="AM15" s="381"/>
      <c r="AN15" s="98"/>
      <c r="AP15" s="375"/>
      <c r="AQ15" s="376"/>
      <c r="AR15" s="377"/>
      <c r="AS15" s="197" t="str">
        <f>IF(BJ5="","",BJ5)</f>
        <v/>
      </c>
      <c r="AT15" s="198" t="s">
        <v>0</v>
      </c>
      <c r="AU15" s="199" t="str">
        <f>IF(BH5="","",BH5)</f>
        <v/>
      </c>
      <c r="AV15" s="204" t="str">
        <f>IF(BJ7="","",BJ7)</f>
        <v/>
      </c>
      <c r="AW15" s="198" t="s">
        <v>0</v>
      </c>
      <c r="AX15" s="199" t="str">
        <f>IF(BH7="","",BH7)</f>
        <v/>
      </c>
      <c r="AY15" s="204" t="str">
        <f>IF(BJ9="","",BJ9)</f>
        <v/>
      </c>
      <c r="AZ15" s="198" t="s">
        <v>0</v>
      </c>
      <c r="BA15" s="199" t="str">
        <f>IF(BH9="","",BH9)</f>
        <v/>
      </c>
      <c r="BB15" s="197" t="str">
        <f>IF(BJ11="","",BJ11)</f>
        <v/>
      </c>
      <c r="BC15" s="198" t="s">
        <v>0</v>
      </c>
      <c r="BD15" s="199" t="str">
        <f>IF(BH11="","",BH11)</f>
        <v/>
      </c>
      <c r="BE15" s="197" t="str">
        <f>IF(BJ13="","",BJ13)</f>
        <v/>
      </c>
      <c r="BF15" s="198" t="s">
        <v>0</v>
      </c>
      <c r="BG15" s="199" t="str">
        <f>IF(BH13="","",BH13)</f>
        <v/>
      </c>
      <c r="BH15" s="379"/>
      <c r="BI15" s="379"/>
      <c r="BJ15" s="379"/>
      <c r="BK15" s="200"/>
      <c r="BL15" s="198" t="s">
        <v>0</v>
      </c>
      <c r="BM15" s="201"/>
      <c r="BN15" s="198"/>
      <c r="BO15" s="198" t="s">
        <v>0</v>
      </c>
      <c r="BP15" s="198"/>
      <c r="BQ15" s="200"/>
      <c r="BR15" s="198" t="s">
        <v>0</v>
      </c>
      <c r="BS15" s="201"/>
      <c r="BT15" s="198"/>
      <c r="BU15" s="198" t="s">
        <v>0</v>
      </c>
      <c r="BV15" s="202"/>
      <c r="BW15" s="380"/>
      <c r="BX15" s="251" t="str">
        <f>IF((AS15="")+OR(AV15="")+OR(AY15="")+OR(BB15="")+OR(BE15="")+OR(BK15="")+OR(BN15="")+OR(BQ15="")+OR(BT15=""),"",SUM(AS15+AV15+AY15+BB15+BE15+BK15+BN15+BQ15+BT15))</f>
        <v/>
      </c>
      <c r="BY15" s="252" t="s">
        <v>0</v>
      </c>
      <c r="BZ15" s="253" t="str">
        <f>IF((AU15="")+OR(AX15="")+OR(BA15="")+OR(BD15="")+OR(BG15="")+OR(BM15="")+OR(BP15="")+OR(BS15="")+OR(BV15=""),"",SUM(AU15+AX15+BA15+BD15+BG15+BM15+BP15+BS15+BV15))</f>
        <v/>
      </c>
      <c r="CA15" s="381"/>
      <c r="CB15" s="271"/>
      <c r="CC15" s="98"/>
      <c r="CD15" s="98"/>
      <c r="CE15" s="15"/>
      <c r="CF15" s="15"/>
      <c r="CG15" s="15"/>
      <c r="CH15" s="15"/>
      <c r="CI15" s="15"/>
      <c r="CJ15" s="15"/>
      <c r="CK15" s="15"/>
      <c r="CL15" s="15"/>
      <c r="CM15" s="80"/>
      <c r="CN15" s="80"/>
      <c r="CO15" s="5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86"/>
      <c r="DF15" s="84"/>
      <c r="DG15" s="84"/>
      <c r="DH15" s="87"/>
      <c r="DI15" s="44"/>
      <c r="DJ15" s="44"/>
      <c r="DK15" s="44"/>
      <c r="DL15" s="88"/>
      <c r="DM15" s="15"/>
      <c r="DN15" s="62"/>
      <c r="DO15" s="116"/>
      <c r="DP15" s="98"/>
      <c r="DQ15" s="98"/>
      <c r="DR15" s="98"/>
      <c r="DS15" s="98"/>
      <c r="DT15" s="15"/>
      <c r="DU15" s="15"/>
      <c r="DV15" s="15"/>
      <c r="DW15" s="15"/>
      <c r="DX15" s="15"/>
      <c r="DY15" s="15"/>
      <c r="DZ15" s="15"/>
      <c r="EA15" s="15"/>
      <c r="EB15" s="80"/>
      <c r="EC15" s="80"/>
      <c r="ED15" s="5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86"/>
      <c r="EU15" s="84"/>
      <c r="EV15" s="84"/>
      <c r="EW15" s="87"/>
      <c r="EX15" s="44"/>
      <c r="EY15" s="44"/>
      <c r="EZ15" s="44"/>
      <c r="FA15" s="88"/>
      <c r="FB15" s="15"/>
      <c r="FC15" s="62"/>
      <c r="FD15" s="116"/>
      <c r="FE15" s="98"/>
      <c r="FF15" s="98"/>
      <c r="FG15" s="98"/>
      <c r="FH15" s="98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80"/>
      <c r="FU15" s="80"/>
      <c r="FV15" s="5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86"/>
      <c r="GJ15" s="84"/>
      <c r="GK15" s="84"/>
      <c r="GL15" s="87"/>
      <c r="GM15" s="44"/>
      <c r="GN15" s="44"/>
      <c r="GO15" s="44"/>
      <c r="GP15" s="88"/>
      <c r="GQ15" s="15"/>
      <c r="GR15" s="62"/>
      <c r="GS15" s="116"/>
      <c r="GT15" s="98"/>
      <c r="GU15" s="98"/>
      <c r="GV15" s="98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</row>
    <row r="16" spans="2:243" ht="27" customHeight="1" x14ac:dyDescent="0.3">
      <c r="B16" s="372" t="str">
        <f>IF(W2="","",W2)</f>
        <v>Střešovice B Horalky</v>
      </c>
      <c r="C16" s="382"/>
      <c r="D16" s="383"/>
      <c r="E16" s="195">
        <f>IF(Y4="","",Y4)</f>
        <v>14</v>
      </c>
      <c r="F16" s="179" t="s">
        <v>0</v>
      </c>
      <c r="G16" s="196">
        <f>IF(W4="","",W4)</f>
        <v>13</v>
      </c>
      <c r="H16" s="203">
        <f>IF(Y6="","",Y6)</f>
        <v>19</v>
      </c>
      <c r="I16" s="179" t="s">
        <v>0</v>
      </c>
      <c r="J16" s="196">
        <f>IF(W6="","",W6)</f>
        <v>12</v>
      </c>
      <c r="K16" s="203">
        <f>IF(Y8="","",Y8)</f>
        <v>8</v>
      </c>
      <c r="L16" s="179" t="s">
        <v>0</v>
      </c>
      <c r="M16" s="196">
        <f>IF(W8="","",W8)</f>
        <v>24</v>
      </c>
      <c r="N16" s="195">
        <f>IF(Y10="","",Y10)</f>
        <v>22</v>
      </c>
      <c r="O16" s="179" t="s">
        <v>0</v>
      </c>
      <c r="P16" s="196">
        <f>IF(W10="","",W10)</f>
        <v>13</v>
      </c>
      <c r="Q16" s="195">
        <f>IF(Y12="","",Y12)</f>
        <v>23</v>
      </c>
      <c r="R16" s="179" t="s">
        <v>0</v>
      </c>
      <c r="S16" s="196">
        <f>IF(W12="","",W12)</f>
        <v>12</v>
      </c>
      <c r="T16" s="195">
        <f>IF(Y14="","",Y14)</f>
        <v>19</v>
      </c>
      <c r="U16" s="179" t="s">
        <v>0</v>
      </c>
      <c r="V16" s="195">
        <f>IF(W14="","",W14)</f>
        <v>15</v>
      </c>
      <c r="W16" s="384">
        <v>8</v>
      </c>
      <c r="X16" s="382"/>
      <c r="Y16" s="385"/>
      <c r="Z16" s="179">
        <v>19</v>
      </c>
      <c r="AA16" s="179" t="s">
        <v>0</v>
      </c>
      <c r="AB16" s="179">
        <v>12</v>
      </c>
      <c r="AC16" s="184">
        <v>20</v>
      </c>
      <c r="AD16" s="179" t="s">
        <v>0</v>
      </c>
      <c r="AE16" s="180">
        <v>10</v>
      </c>
      <c r="AF16" s="195">
        <v>23</v>
      </c>
      <c r="AG16" s="195" t="s">
        <v>0</v>
      </c>
      <c r="AH16" s="242">
        <v>12</v>
      </c>
      <c r="AI16" s="371">
        <v>8</v>
      </c>
      <c r="AJ16" s="178">
        <f>IF((E16="")+OR(H16="")+OR(K16="")+OR(N16="")+OR(Q16="")+OR(T16="")+OR(Z16="")+OR(AC16="")+OR(AF16=""),"",SUM(E16+H16+K16+N16+Q16+T16+Z16+AC16+AF16))</f>
        <v>167</v>
      </c>
      <c r="AK16" s="2" t="s">
        <v>0</v>
      </c>
      <c r="AL16" s="4">
        <f>IF((G16="")+OR(J16="")+OR(M16="")+OR(P16="")+OR(S16="")+OR(V16="")+OR(AB16="")+OR(AE16="")+OR(AH16=""),"",SUM(G16+J16+M16+P16+S16+V16+AB16+AE16+AH16))</f>
        <v>123</v>
      </c>
      <c r="AM16" s="361" t="s">
        <v>10</v>
      </c>
      <c r="AN16" s="15"/>
      <c r="AP16" s="372" t="str">
        <f>IF(BK2="","",BK2)</f>
        <v>Slavia HK ,,A"</v>
      </c>
      <c r="AQ16" s="382"/>
      <c r="AR16" s="383"/>
      <c r="AS16" s="195">
        <f>IF(BM4="","",BM4)</f>
        <v>22</v>
      </c>
      <c r="AT16" s="179" t="s">
        <v>0</v>
      </c>
      <c r="AU16" s="196">
        <f>IF(BK4="","",BK4)</f>
        <v>9</v>
      </c>
      <c r="AV16" s="203">
        <f>IF(BM6="","",BM6)</f>
        <v>19</v>
      </c>
      <c r="AW16" s="179" t="s">
        <v>0</v>
      </c>
      <c r="AX16" s="196">
        <f>IF(BK6="","",BK6)</f>
        <v>14</v>
      </c>
      <c r="AY16" s="203">
        <f>IF(BM8="","",BM8)</f>
        <v>14</v>
      </c>
      <c r="AZ16" s="179" t="s">
        <v>0</v>
      </c>
      <c r="BA16" s="196">
        <f>IF(BK8="","",BK8)</f>
        <v>17</v>
      </c>
      <c r="BB16" s="195">
        <f>IF(BM10="","",BM10)</f>
        <v>16</v>
      </c>
      <c r="BC16" s="179" t="s">
        <v>0</v>
      </c>
      <c r="BD16" s="196">
        <f>IF(BK10="","",BK10)</f>
        <v>13</v>
      </c>
      <c r="BE16" s="195">
        <f>IF(BM12="","",BM12)</f>
        <v>23</v>
      </c>
      <c r="BF16" s="179" t="s">
        <v>0</v>
      </c>
      <c r="BG16" s="196">
        <f>IF(BK12="","",BK12)</f>
        <v>12</v>
      </c>
      <c r="BH16" s="195">
        <f>IF(BM14="","",BM14)</f>
        <v>18</v>
      </c>
      <c r="BI16" s="179" t="s">
        <v>0</v>
      </c>
      <c r="BJ16" s="195">
        <f>IF(BK14="","",BK14)</f>
        <v>9</v>
      </c>
      <c r="BK16" s="384">
        <v>8</v>
      </c>
      <c r="BL16" s="382"/>
      <c r="BM16" s="385"/>
      <c r="BN16" s="179">
        <v>22</v>
      </c>
      <c r="BO16" s="179" t="s">
        <v>0</v>
      </c>
      <c r="BP16" s="179">
        <v>12</v>
      </c>
      <c r="BQ16" s="184">
        <v>20</v>
      </c>
      <c r="BR16" s="179" t="s">
        <v>0</v>
      </c>
      <c r="BS16" s="180">
        <v>9</v>
      </c>
      <c r="BT16" s="195">
        <v>22</v>
      </c>
      <c r="BU16" s="195" t="s">
        <v>0</v>
      </c>
      <c r="BV16" s="242">
        <v>10</v>
      </c>
      <c r="BW16" s="371">
        <v>8</v>
      </c>
      <c r="BX16" s="178">
        <f>IF((AS16="")+OR(AV16="")+OR(AY16="")+OR(BB16="")+OR(BE16="")+OR(BH16="")+OR(BN16="")+OR(BQ16="")+OR(BT16=""),"",SUM(AS16+AV16+AY16+BB16+BE16+BH16+BN16+BQ16+BT16))</f>
        <v>176</v>
      </c>
      <c r="BY16" s="2" t="s">
        <v>0</v>
      </c>
      <c r="BZ16" s="4">
        <f>IF((AU16="")+OR(AX16="")+OR(BA16="")+OR(BD16="")+OR(BG16="")+OR(BJ16="")+OR(BP16="")+OR(BS16="")+OR(BV16=""),"",SUM(AU16+AX16+BA16+BD16+BG16+BJ16+BP16+BS16+BV16))</f>
        <v>105</v>
      </c>
      <c r="CA16" s="361" t="s">
        <v>9</v>
      </c>
      <c r="CB16" s="271"/>
      <c r="CC16" s="15"/>
      <c r="CD16" s="98"/>
      <c r="CE16" s="15"/>
      <c r="CF16" s="15"/>
      <c r="CG16" s="15"/>
      <c r="CH16" s="15"/>
      <c r="CI16" s="15"/>
      <c r="CJ16" s="15"/>
      <c r="CK16" s="15"/>
      <c r="CL16" s="15"/>
      <c r="CM16" s="53"/>
      <c r="CN16" s="53"/>
      <c r="CO16" s="53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84"/>
      <c r="DF16" s="84"/>
      <c r="DG16" s="84"/>
      <c r="DH16" s="87"/>
      <c r="DI16" s="45"/>
      <c r="DJ16" s="45"/>
      <c r="DK16" s="45"/>
      <c r="DL16" s="88"/>
      <c r="DM16" s="15"/>
      <c r="DN16" s="15"/>
      <c r="DO16" s="15"/>
      <c r="DP16" s="15"/>
      <c r="DQ16" s="15"/>
      <c r="DR16" s="15"/>
      <c r="DS16" s="98"/>
      <c r="DT16" s="15"/>
      <c r="DU16" s="15"/>
      <c r="DV16" s="15"/>
      <c r="DW16" s="15"/>
      <c r="DX16" s="15"/>
      <c r="DY16" s="15"/>
      <c r="DZ16" s="15"/>
      <c r="EA16" s="15"/>
      <c r="EB16" s="53"/>
      <c r="EC16" s="53"/>
      <c r="ED16" s="53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84"/>
      <c r="EU16" s="84"/>
      <c r="EV16" s="84"/>
      <c r="EW16" s="87"/>
      <c r="EX16" s="45"/>
      <c r="EY16" s="45"/>
      <c r="EZ16" s="45"/>
      <c r="FA16" s="88"/>
      <c r="FB16" s="15"/>
      <c r="FC16" s="15"/>
      <c r="FD16" s="15"/>
      <c r="FE16" s="15"/>
      <c r="FF16" s="15"/>
      <c r="FG16" s="15"/>
      <c r="FH16" s="98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53"/>
      <c r="FU16" s="53"/>
      <c r="FV16" s="53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84"/>
      <c r="GJ16" s="84"/>
      <c r="GK16" s="84"/>
      <c r="GL16" s="87"/>
      <c r="GM16" s="45"/>
      <c r="GN16" s="45"/>
      <c r="GO16" s="45"/>
      <c r="GP16" s="88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</row>
    <row r="17" spans="1:250" ht="27" customHeight="1" x14ac:dyDescent="0.3">
      <c r="B17" s="365"/>
      <c r="C17" s="366"/>
      <c r="D17" s="348"/>
      <c r="E17" s="197" t="str">
        <f>IF(Y5="","",Y5)</f>
        <v/>
      </c>
      <c r="F17" s="198" t="s">
        <v>0</v>
      </c>
      <c r="G17" s="199" t="str">
        <f>IF(W5="","",W5)</f>
        <v/>
      </c>
      <c r="H17" s="204" t="str">
        <f>IF(Y7="","",Y7)</f>
        <v/>
      </c>
      <c r="I17" s="198" t="s">
        <v>0</v>
      </c>
      <c r="J17" s="199" t="str">
        <f>IF(W7="","",W7)</f>
        <v/>
      </c>
      <c r="K17" s="204" t="str">
        <f>IF(Y9="","",Y9)</f>
        <v/>
      </c>
      <c r="L17" s="198" t="s">
        <v>0</v>
      </c>
      <c r="M17" s="199" t="str">
        <f>IF(W9="","",W9)</f>
        <v/>
      </c>
      <c r="N17" s="197" t="str">
        <f>IF(Y11="","",Y11)</f>
        <v/>
      </c>
      <c r="O17" s="198" t="s">
        <v>0</v>
      </c>
      <c r="P17" s="199" t="str">
        <f>IF(W11="","",W11)</f>
        <v/>
      </c>
      <c r="Q17" s="197" t="str">
        <f>IF(Y13="","",Y13)</f>
        <v/>
      </c>
      <c r="R17" s="198" t="s">
        <v>0</v>
      </c>
      <c r="S17" s="199" t="str">
        <f>IF(W13="","",W13)</f>
        <v/>
      </c>
      <c r="T17" s="197" t="str">
        <f>IF(Y15="","",Y15)</f>
        <v/>
      </c>
      <c r="U17" s="198" t="s">
        <v>0</v>
      </c>
      <c r="V17" s="197" t="str">
        <f>IF(W15="","",W15)</f>
        <v/>
      </c>
      <c r="W17" s="369"/>
      <c r="X17" s="366"/>
      <c r="Y17" s="370"/>
      <c r="Z17" s="198"/>
      <c r="AA17" s="198" t="s">
        <v>0</v>
      </c>
      <c r="AB17" s="198"/>
      <c r="AC17" s="200"/>
      <c r="AD17" s="198" t="s">
        <v>0</v>
      </c>
      <c r="AE17" s="201"/>
      <c r="AF17" s="197"/>
      <c r="AG17" s="197" t="s">
        <v>0</v>
      </c>
      <c r="AH17" s="243"/>
      <c r="AI17" s="346"/>
      <c r="AJ17" s="251" t="str">
        <f>IF((E17="")+OR(H17="")+OR(K17="")+OR(N17="")+OR(Q17="")+OR(T17="")+OR(Z17="")+OR(AC17="")+OR(AF17=""),"",SUM(E17+H17+K17+N17+Q17+T17+Z17+AC17+AF17))</f>
        <v/>
      </c>
      <c r="AK17" s="252" t="s">
        <v>0</v>
      </c>
      <c r="AL17" s="253" t="str">
        <f>IF((G17="")+OR(J17="")+OR(M17="")+OR(P17="")+OR(S17="")+OR(V17="")+OR(AB17="")+OR(AE17="")+OR(AH17=""),"",SUM(G17+J17+M17+P17+S17+V17+AB17+AE17+AH17))</f>
        <v/>
      </c>
      <c r="AM17" s="348"/>
      <c r="AN17" s="53"/>
      <c r="AP17" s="365"/>
      <c r="AQ17" s="366"/>
      <c r="AR17" s="348"/>
      <c r="AS17" s="197" t="str">
        <f>IF(BM5="","",BM5)</f>
        <v/>
      </c>
      <c r="AT17" s="198" t="s">
        <v>0</v>
      </c>
      <c r="AU17" s="199" t="str">
        <f>IF(BK5="","",BK5)</f>
        <v/>
      </c>
      <c r="AV17" s="204" t="str">
        <f>IF(BM7="","",BM7)</f>
        <v/>
      </c>
      <c r="AW17" s="198" t="s">
        <v>0</v>
      </c>
      <c r="AX17" s="199" t="str">
        <f>IF(BK7="","",BK7)</f>
        <v/>
      </c>
      <c r="AY17" s="204" t="str">
        <f>IF(BM9="","",BM9)</f>
        <v/>
      </c>
      <c r="AZ17" s="198" t="s">
        <v>0</v>
      </c>
      <c r="BA17" s="199" t="str">
        <f>IF(BK9="","",BK9)</f>
        <v/>
      </c>
      <c r="BB17" s="197" t="str">
        <f>IF(BM11="","",BM11)</f>
        <v/>
      </c>
      <c r="BC17" s="198" t="s">
        <v>0</v>
      </c>
      <c r="BD17" s="199" t="str">
        <f>IF(BK11="","",BK11)</f>
        <v/>
      </c>
      <c r="BE17" s="197" t="str">
        <f>IF(BM13="","",BM13)</f>
        <v/>
      </c>
      <c r="BF17" s="198" t="s">
        <v>0</v>
      </c>
      <c r="BG17" s="199" t="str">
        <f>IF(BK13="","",BK13)</f>
        <v/>
      </c>
      <c r="BH17" s="197" t="str">
        <f>IF(BM15="","",BM15)</f>
        <v/>
      </c>
      <c r="BI17" s="198" t="s">
        <v>0</v>
      </c>
      <c r="BJ17" s="197" t="str">
        <f>IF(BK15="","",BK15)</f>
        <v/>
      </c>
      <c r="BK17" s="369"/>
      <c r="BL17" s="366"/>
      <c r="BM17" s="370"/>
      <c r="BN17" s="198"/>
      <c r="BO17" s="198" t="s">
        <v>0</v>
      </c>
      <c r="BP17" s="198"/>
      <c r="BQ17" s="200"/>
      <c r="BR17" s="198" t="s">
        <v>0</v>
      </c>
      <c r="BS17" s="201"/>
      <c r="BT17" s="197"/>
      <c r="BU17" s="197" t="s">
        <v>0</v>
      </c>
      <c r="BV17" s="243"/>
      <c r="BW17" s="346"/>
      <c r="BX17" s="251" t="str">
        <f>IF((AS17="")+OR(AV17="")+OR(AY17="")+OR(BB17="")+OR(BE17="")+OR(BH17="")+OR(BN17="")+OR(BQ17="")+OR(BT17=""),"",SUM(AS17+AV17+AY17+BB17+BE17+BH17+BN17+BQ17+BT17))</f>
        <v/>
      </c>
      <c r="BY17" s="252" t="s">
        <v>0</v>
      </c>
      <c r="BZ17" s="253" t="str">
        <f>IF((AU17="")+OR(AX17="")+OR(BA17="")+OR(BD17="")+OR(BG17="")+OR(BJ17="")+OR(BP17="")+OR(BS17="")+OR(BV17=""),"",SUM(AU17+AX17+BA17+BD17+BG17+BJ17+BP17+BS17+BV17))</f>
        <v/>
      </c>
      <c r="CA17" s="348"/>
      <c r="CB17" s="53"/>
      <c r="CC17" s="53"/>
      <c r="CD17" s="98"/>
      <c r="CE17" s="15"/>
      <c r="CF17" s="98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45"/>
      <c r="CS17" s="53"/>
      <c r="CT17" s="53"/>
      <c r="CU17" s="45"/>
      <c r="CV17" s="53"/>
      <c r="CW17" s="53"/>
      <c r="CX17" s="45"/>
      <c r="CY17" s="53"/>
      <c r="CZ17" s="53"/>
      <c r="DA17" s="53"/>
      <c r="DB17" s="53"/>
      <c r="DC17" s="53"/>
      <c r="DD17" s="53"/>
      <c r="DE17" s="53"/>
      <c r="DF17" s="53"/>
      <c r="DG17" s="96"/>
      <c r="DH17" s="53"/>
      <c r="DI17" s="53"/>
      <c r="DJ17" s="45"/>
      <c r="DK17" s="53"/>
      <c r="DL17" s="53"/>
      <c r="DM17" s="15"/>
      <c r="DN17" s="53"/>
      <c r="DO17" s="53"/>
      <c r="DP17" s="15"/>
      <c r="DQ17" s="53"/>
      <c r="DR17" s="53"/>
      <c r="DS17" s="98"/>
      <c r="DT17" s="15"/>
      <c r="DU17" s="98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45"/>
      <c r="EH17" s="53"/>
      <c r="EI17" s="53"/>
      <c r="EJ17" s="45"/>
      <c r="EK17" s="53"/>
      <c r="EL17" s="53"/>
      <c r="EM17" s="45"/>
      <c r="EN17" s="53"/>
      <c r="EO17" s="53"/>
      <c r="EP17" s="53"/>
      <c r="EQ17" s="53"/>
      <c r="ER17" s="53"/>
      <c r="ES17" s="53"/>
      <c r="ET17" s="53"/>
      <c r="EU17" s="53"/>
      <c r="EV17" s="96"/>
      <c r="EW17" s="53"/>
      <c r="EX17" s="53"/>
      <c r="EY17" s="45"/>
      <c r="EZ17" s="53"/>
      <c r="FA17" s="53"/>
      <c r="FB17" s="15"/>
      <c r="FC17" s="53"/>
      <c r="FD17" s="53"/>
      <c r="FE17" s="15"/>
      <c r="FF17" s="53"/>
      <c r="FG17" s="53"/>
      <c r="FH17" s="98"/>
      <c r="FI17" s="53"/>
      <c r="FJ17" s="53"/>
      <c r="FK17" s="15"/>
      <c r="FL17" s="53"/>
      <c r="FM17" s="53"/>
      <c r="FN17" s="15"/>
      <c r="FO17" s="53"/>
      <c r="FP17" s="53"/>
      <c r="FQ17" s="15"/>
      <c r="FR17" s="53"/>
      <c r="FS17" s="53"/>
      <c r="FT17" s="54"/>
      <c r="FU17" s="53"/>
      <c r="FV17" s="53"/>
      <c r="FW17" s="95"/>
      <c r="FX17" s="53"/>
      <c r="FY17" s="53"/>
      <c r="FZ17" s="45"/>
      <c r="GA17" s="53"/>
      <c r="GB17" s="53"/>
      <c r="GC17" s="53"/>
      <c r="GD17" s="53"/>
      <c r="GE17" s="53"/>
      <c r="GF17" s="45"/>
      <c r="GG17" s="53"/>
      <c r="GH17" s="53"/>
      <c r="GI17" s="96"/>
      <c r="GJ17" s="53"/>
      <c r="GK17" s="53"/>
      <c r="GL17" s="53"/>
      <c r="GM17" s="53"/>
      <c r="GN17" s="45"/>
      <c r="GO17" s="97"/>
      <c r="GP17" s="58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</row>
    <row r="18" spans="1:250" ht="27" customHeight="1" x14ac:dyDescent="0.3">
      <c r="B18" s="372" t="str">
        <f>IF(Z2="","",Z2)</f>
        <v xml:space="preserve">Šumperk </v>
      </c>
      <c r="C18" s="373"/>
      <c r="D18" s="374"/>
      <c r="E18" s="218">
        <f>IF(AB4="","",AB4)</f>
        <v>10</v>
      </c>
      <c r="F18" s="173" t="s">
        <v>0</v>
      </c>
      <c r="G18" s="219">
        <f>IF(Z4="","",Z4)</f>
        <v>20</v>
      </c>
      <c r="H18" s="195">
        <f>IF(AB6="","",AB6)</f>
        <v>20</v>
      </c>
      <c r="I18" s="179" t="s">
        <v>0</v>
      </c>
      <c r="J18" s="196">
        <f>IF(Z6="","",Z6)</f>
        <v>21</v>
      </c>
      <c r="K18" s="218">
        <f>IF(AB8="","",AB8)</f>
        <v>7</v>
      </c>
      <c r="L18" s="173" t="s">
        <v>0</v>
      </c>
      <c r="M18" s="219">
        <f>IF(Z8="","",Z8)</f>
        <v>36</v>
      </c>
      <c r="N18" s="218">
        <f>IF(AB10="","",AB10)</f>
        <v>21</v>
      </c>
      <c r="O18" s="173" t="s">
        <v>0</v>
      </c>
      <c r="P18" s="219">
        <f>IF(Z10="","",Z10)</f>
        <v>32</v>
      </c>
      <c r="Q18" s="218">
        <f>IF(AB12="","",AB12)</f>
        <v>11</v>
      </c>
      <c r="R18" s="173" t="s">
        <v>0</v>
      </c>
      <c r="S18" s="219">
        <f>IF(Z12="","",Z12)</f>
        <v>21</v>
      </c>
      <c r="T18" s="218">
        <f>IF(AB14="","",AB14)</f>
        <v>17</v>
      </c>
      <c r="U18" s="173" t="s">
        <v>0</v>
      </c>
      <c r="V18" s="219">
        <f>IF(Z14="","",Z14)</f>
        <v>21</v>
      </c>
      <c r="W18" s="218">
        <f>IF(AB16="","",AB16)</f>
        <v>12</v>
      </c>
      <c r="X18" s="173" t="s">
        <v>0</v>
      </c>
      <c r="Y18" s="219">
        <f>IF(Z16="","",Z16)</f>
        <v>19</v>
      </c>
      <c r="Z18" s="378"/>
      <c r="AA18" s="378"/>
      <c r="AB18" s="378"/>
      <c r="AC18" s="247">
        <v>29</v>
      </c>
      <c r="AD18" s="218" t="s">
        <v>0</v>
      </c>
      <c r="AE18" s="219">
        <v>16</v>
      </c>
      <c r="AF18" s="195">
        <v>24</v>
      </c>
      <c r="AG18" s="195" t="s">
        <v>0</v>
      </c>
      <c r="AH18" s="242">
        <v>18</v>
      </c>
      <c r="AI18" s="359">
        <v>2</v>
      </c>
      <c r="AJ18" s="178">
        <f>IF((E18="")+OR(H18="")+OR(K18="")+OR(N18="")+OR(Q18="")+OR(T18="")+OR(W18="")+OR(AC18="")+OR(AF18=""),"",SUM(E18+H18+K18+N18+Q18+T18+W18+AC18+AF18))</f>
        <v>151</v>
      </c>
      <c r="AK18" s="245" t="s">
        <v>0</v>
      </c>
      <c r="AL18" s="4">
        <f>IF((G18="")+OR(J18="")+OR(M18="")+OR(P18="")+OR(S18="")+OR(V18="")+OR(Y18="")+OR(AE18="")+OR(AH18=""),"",SUM(G18+J18+M18+P18+S18+V18+Y18+AE18+AH18))</f>
        <v>204</v>
      </c>
      <c r="AM18" s="361" t="s">
        <v>38</v>
      </c>
      <c r="AN18" s="53"/>
      <c r="AP18" s="372" t="str">
        <f>IF(BN2="","",BN2)</f>
        <v>Slavia HK ,,D"</v>
      </c>
      <c r="AQ18" s="373"/>
      <c r="AR18" s="374"/>
      <c r="AS18" s="218">
        <f>IF(BP4="","",BP4)</f>
        <v>13</v>
      </c>
      <c r="AT18" s="173" t="s">
        <v>0</v>
      </c>
      <c r="AU18" s="219">
        <f>IF(BN4="","",BN4)</f>
        <v>16</v>
      </c>
      <c r="AV18" s="195">
        <f>IF(BP6="","",BP6)</f>
        <v>15</v>
      </c>
      <c r="AW18" s="179" t="s">
        <v>0</v>
      </c>
      <c r="AX18" s="196">
        <f>IF(BN6="","",BN6)</f>
        <v>24</v>
      </c>
      <c r="AY18" s="218">
        <f>IF(BP8="","",BP8)</f>
        <v>12</v>
      </c>
      <c r="AZ18" s="173" t="s">
        <v>0</v>
      </c>
      <c r="BA18" s="219">
        <f>IF(BN8="","",BN8)</f>
        <v>30</v>
      </c>
      <c r="BB18" s="218">
        <f>IF(BP10="","",BP10)</f>
        <v>13</v>
      </c>
      <c r="BC18" s="173" t="s">
        <v>0</v>
      </c>
      <c r="BD18" s="219">
        <f>IF(BN10="","",BN10)</f>
        <v>34</v>
      </c>
      <c r="BE18" s="218">
        <f>IF(BP12="","",BP12)</f>
        <v>22</v>
      </c>
      <c r="BF18" s="173" t="s">
        <v>0</v>
      </c>
      <c r="BG18" s="219">
        <f>IF(BN12="","",BN12)</f>
        <v>13</v>
      </c>
      <c r="BH18" s="218">
        <f>IF(BP14="","",BP14)</f>
        <v>15</v>
      </c>
      <c r="BI18" s="173" t="s">
        <v>0</v>
      </c>
      <c r="BJ18" s="219">
        <f>IF(BN14="","",BN14)</f>
        <v>21</v>
      </c>
      <c r="BK18" s="218">
        <f>IF(BP16="","",BP16)</f>
        <v>12</v>
      </c>
      <c r="BL18" s="173" t="s">
        <v>0</v>
      </c>
      <c r="BM18" s="219">
        <f>IF(BN16="","",BN16)</f>
        <v>22</v>
      </c>
      <c r="BN18" s="378"/>
      <c r="BO18" s="378"/>
      <c r="BP18" s="378"/>
      <c r="BQ18" s="247">
        <v>10</v>
      </c>
      <c r="BR18" s="218" t="s">
        <v>0</v>
      </c>
      <c r="BS18" s="219">
        <v>25</v>
      </c>
      <c r="BT18" s="195">
        <v>13</v>
      </c>
      <c r="BU18" s="195" t="s">
        <v>0</v>
      </c>
      <c r="BV18" s="242">
        <v>24</v>
      </c>
      <c r="BW18" s="359">
        <v>1</v>
      </c>
      <c r="BX18" s="178">
        <f>IF((AS18="")+OR(AV18="")+OR(AY18="")+OR(BB18="")+OR(BE18="")+OR(BH18="")+OR(BK18="")+OR(BQ18="")+OR(BT18=""),"",SUM(AS18+AV18+AY18+BB18+BE18+BH18+BK18+BQ18+BT18))</f>
        <v>125</v>
      </c>
      <c r="BY18" s="245" t="s">
        <v>0</v>
      </c>
      <c r="BZ18" s="4">
        <f>IF((AU18="")+OR(AX18="")+OR(BA18="")+OR(BD18="")+OR(BG18="")+OR(BJ18="")+OR(BM18="")+OR(BS18="")+OR(BV18=""),"",SUM(AU18+AX18+BA18+BD18+BG18+BJ18+BM18+BS18+BV18))</f>
        <v>209</v>
      </c>
      <c r="CA18" s="361" t="s">
        <v>39</v>
      </c>
      <c r="CB18" s="271"/>
      <c r="CC18" s="53"/>
      <c r="CD18" s="98"/>
      <c r="CE18" s="15"/>
      <c r="CF18" s="98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45"/>
      <c r="CS18" s="53"/>
      <c r="CT18" s="53"/>
      <c r="CU18" s="45"/>
      <c r="CV18" s="53"/>
      <c r="CW18" s="53"/>
      <c r="CX18" s="45"/>
      <c r="CY18" s="53"/>
      <c r="CZ18" s="53"/>
      <c r="DA18" s="53"/>
      <c r="DB18" s="53"/>
      <c r="DC18" s="53"/>
      <c r="DD18" s="53"/>
      <c r="DE18" s="53"/>
      <c r="DF18" s="53"/>
      <c r="DG18" s="96"/>
      <c r="DH18" s="53"/>
      <c r="DI18" s="53"/>
      <c r="DJ18" s="45"/>
      <c r="DK18" s="53"/>
      <c r="DL18" s="53"/>
      <c r="DM18" s="15"/>
      <c r="DN18" s="53"/>
      <c r="DO18" s="53"/>
      <c r="DP18" s="15"/>
      <c r="DQ18" s="53"/>
      <c r="DR18" s="53"/>
      <c r="DS18" s="98"/>
      <c r="DT18" s="15"/>
      <c r="DU18" s="98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45"/>
      <c r="EH18" s="53"/>
      <c r="EI18" s="53"/>
      <c r="EJ18" s="45"/>
      <c r="EK18" s="53"/>
      <c r="EL18" s="53"/>
      <c r="EM18" s="45"/>
      <c r="EN18" s="53"/>
      <c r="EO18" s="53"/>
      <c r="EP18" s="53"/>
      <c r="EQ18" s="53"/>
      <c r="ER18" s="53"/>
      <c r="ES18" s="53"/>
      <c r="ET18" s="53"/>
      <c r="EU18" s="53"/>
      <c r="EV18" s="96"/>
      <c r="EW18" s="53"/>
      <c r="EX18" s="53"/>
      <c r="EY18" s="45"/>
      <c r="EZ18" s="53"/>
      <c r="FA18" s="53"/>
      <c r="FB18" s="15"/>
      <c r="FC18" s="53"/>
      <c r="FD18" s="53"/>
      <c r="FE18" s="15"/>
      <c r="FF18" s="53"/>
      <c r="FG18" s="53"/>
      <c r="FH18" s="98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47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58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</row>
    <row r="19" spans="1:250" ht="27" customHeight="1" x14ac:dyDescent="0.3">
      <c r="B19" s="375"/>
      <c r="C19" s="376"/>
      <c r="D19" s="377"/>
      <c r="E19" s="197" t="str">
        <f>IF(AB5="","",AB5)</f>
        <v/>
      </c>
      <c r="F19" s="198" t="s">
        <v>0</v>
      </c>
      <c r="G19" s="199" t="str">
        <f>IF(Z5="","",Z5)</f>
        <v/>
      </c>
      <c r="H19" s="197" t="str">
        <f>IF(AB7="","",AB7)</f>
        <v/>
      </c>
      <c r="I19" s="198" t="s">
        <v>0</v>
      </c>
      <c r="J19" s="199" t="str">
        <f>IF(Z7="","",Z7)</f>
        <v/>
      </c>
      <c r="K19" s="197" t="str">
        <f>IF(AB9="","",AB9)</f>
        <v/>
      </c>
      <c r="L19" s="198" t="s">
        <v>0</v>
      </c>
      <c r="M19" s="199" t="str">
        <f>IF(Z9="","",Z9)</f>
        <v/>
      </c>
      <c r="N19" s="197" t="str">
        <f>IF(AB11="","",AB11)</f>
        <v/>
      </c>
      <c r="O19" s="198" t="s">
        <v>0</v>
      </c>
      <c r="P19" s="199" t="str">
        <f>IF(Z11="","",Z11)</f>
        <v/>
      </c>
      <c r="Q19" s="197" t="str">
        <f>IF(AB13="","",AB13)</f>
        <v/>
      </c>
      <c r="R19" s="198" t="s">
        <v>0</v>
      </c>
      <c r="S19" s="199" t="str">
        <f>IF(Z13="","",Z13)</f>
        <v/>
      </c>
      <c r="T19" s="197" t="str">
        <f>IF(AB15="","",AB15)</f>
        <v/>
      </c>
      <c r="U19" s="198" t="s">
        <v>0</v>
      </c>
      <c r="V19" s="199" t="str">
        <f>IF(Z15="","",Z15)</f>
        <v/>
      </c>
      <c r="W19" s="197" t="str">
        <f>IF(AB17="","",AB17)</f>
        <v/>
      </c>
      <c r="X19" s="198" t="s">
        <v>0</v>
      </c>
      <c r="Y19" s="199" t="str">
        <f>IF(Z17="","",Z17)</f>
        <v/>
      </c>
      <c r="Z19" s="379"/>
      <c r="AA19" s="379"/>
      <c r="AB19" s="379"/>
      <c r="AC19" s="204"/>
      <c r="AD19" s="197" t="s">
        <v>0</v>
      </c>
      <c r="AE19" s="199"/>
      <c r="AF19" s="197"/>
      <c r="AG19" s="197" t="s">
        <v>0</v>
      </c>
      <c r="AH19" s="243"/>
      <c r="AI19" s="380"/>
      <c r="AJ19" s="251" t="str">
        <f>IF((E19="")+OR(H19="")+OR(K19="")+OR(N19="")+OR(Q19="")+OR(T19="")+OR(W19="")+OR(AC19="")+OR(AF19=""),"",SUM(E19+H19+K19+N19+Q19+T19+W19+AC19+AF19))</f>
        <v/>
      </c>
      <c r="AK19" s="252" t="s">
        <v>0</v>
      </c>
      <c r="AL19" s="253" t="str">
        <f>IF((G19="")+OR(J19="")+OR(M19="")+OR(P19="")+OR(S19="")+OR(V19="")+OR(Y19="")+OR(AE19="")+OR(AH19=""),"",SUM(G19+J19+M19+P19+S19+V19+Y19+AE19+AH19))</f>
        <v/>
      </c>
      <c r="AM19" s="381"/>
      <c r="AN19" s="118"/>
      <c r="AP19" s="375"/>
      <c r="AQ19" s="376"/>
      <c r="AR19" s="377"/>
      <c r="AS19" s="197" t="str">
        <f>IF(BP5="","",BP5)</f>
        <v/>
      </c>
      <c r="AT19" s="198" t="s">
        <v>0</v>
      </c>
      <c r="AU19" s="199" t="str">
        <f>IF(BN5="","",BN5)</f>
        <v/>
      </c>
      <c r="AV19" s="197" t="str">
        <f>IF(BP7="","",BP7)</f>
        <v/>
      </c>
      <c r="AW19" s="198" t="s">
        <v>0</v>
      </c>
      <c r="AX19" s="199" t="str">
        <f>IF(BN7="","",BN7)</f>
        <v/>
      </c>
      <c r="AY19" s="197" t="str">
        <f>IF(BP9="","",BP9)</f>
        <v/>
      </c>
      <c r="AZ19" s="198" t="s">
        <v>0</v>
      </c>
      <c r="BA19" s="199" t="str">
        <f>IF(BN9="","",BN9)</f>
        <v/>
      </c>
      <c r="BB19" s="197" t="str">
        <f>IF(BP11="","",BP11)</f>
        <v/>
      </c>
      <c r="BC19" s="198" t="s">
        <v>0</v>
      </c>
      <c r="BD19" s="199" t="str">
        <f>IF(BN11="","",BN11)</f>
        <v/>
      </c>
      <c r="BE19" s="197" t="str">
        <f>IF(BP13="","",BP13)</f>
        <v/>
      </c>
      <c r="BF19" s="198" t="s">
        <v>0</v>
      </c>
      <c r="BG19" s="199" t="str">
        <f>IF(BN13="","",BN13)</f>
        <v/>
      </c>
      <c r="BH19" s="197" t="str">
        <f>IF(BP15="","",BP15)</f>
        <v/>
      </c>
      <c r="BI19" s="198" t="s">
        <v>0</v>
      </c>
      <c r="BJ19" s="199" t="str">
        <f>IF(BN15="","",BN15)</f>
        <v/>
      </c>
      <c r="BK19" s="197" t="str">
        <f>IF(BP17="","",BP17)</f>
        <v/>
      </c>
      <c r="BL19" s="198" t="s">
        <v>0</v>
      </c>
      <c r="BM19" s="199" t="str">
        <f>IF(BN17="","",BN17)</f>
        <v/>
      </c>
      <c r="BN19" s="379"/>
      <c r="BO19" s="379"/>
      <c r="BP19" s="379"/>
      <c r="BQ19" s="204"/>
      <c r="BR19" s="197" t="s">
        <v>0</v>
      </c>
      <c r="BS19" s="199"/>
      <c r="BT19" s="197"/>
      <c r="BU19" s="197" t="s">
        <v>0</v>
      </c>
      <c r="BV19" s="243"/>
      <c r="BW19" s="380"/>
      <c r="BX19" s="251" t="str">
        <f>IF((AS19="")+OR(AV19="")+OR(AY19="")+OR(BB19="")+OR(BE19="")+OR(BH19="")+OR(BK19="")+OR(BQ19="")+OR(BT19=""),"",SUM(AS19+AV19+AY19+BB19+BE19+BH19+BK19+BQ19+BT19))</f>
        <v/>
      </c>
      <c r="BY19" s="252" t="s">
        <v>0</v>
      </c>
      <c r="BZ19" s="253" t="str">
        <f>IF((AU19="")+OR(AX19="")+OR(BA19="")+OR(BD19="")+OR(BG19="")+OR(BJ19="")+OR(BM19="")+OR(BS19="")+OR(BV19=""),"",SUM(AU19+AX19+BA19+BD19+BG19+BJ19+BM19+BS19+BV19))</f>
        <v/>
      </c>
      <c r="CA19" s="381"/>
      <c r="CB19" s="271"/>
      <c r="CC19" s="118"/>
      <c r="CD19" s="98"/>
      <c r="CE19" s="15"/>
      <c r="CF19" s="15"/>
      <c r="CG19" s="15"/>
      <c r="CH19" s="15"/>
      <c r="CI19" s="78"/>
      <c r="CJ19" s="15"/>
      <c r="CK19" s="15"/>
      <c r="CL19" s="15"/>
      <c r="CM19" s="15"/>
      <c r="CN19" s="15"/>
      <c r="CO19" s="15"/>
      <c r="CP19" s="15"/>
      <c r="CQ19" s="15"/>
      <c r="CR19" s="15"/>
      <c r="CS19" s="98"/>
      <c r="CT19" s="118"/>
      <c r="CU19" s="118"/>
      <c r="CV19" s="118"/>
      <c r="CW19" s="118"/>
      <c r="CX19" s="118"/>
      <c r="CY19" s="118"/>
      <c r="CZ19" s="118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98"/>
      <c r="DM19" s="118"/>
      <c r="DN19" s="118"/>
      <c r="DO19" s="118"/>
      <c r="DP19" s="118"/>
      <c r="DQ19" s="118"/>
      <c r="DR19" s="118"/>
      <c r="DS19" s="98"/>
      <c r="DT19" s="15"/>
      <c r="DU19" s="15"/>
      <c r="DV19" s="15"/>
      <c r="DW19" s="15"/>
      <c r="DX19" s="78"/>
      <c r="DY19" s="15"/>
      <c r="DZ19" s="15"/>
      <c r="EA19" s="15"/>
      <c r="EB19" s="15"/>
      <c r="EC19" s="15"/>
      <c r="ED19" s="15"/>
      <c r="EE19" s="15"/>
      <c r="EF19" s="15"/>
      <c r="EG19" s="15"/>
      <c r="EH19" s="98"/>
      <c r="EI19" s="118"/>
      <c r="EJ19" s="118"/>
      <c r="EK19" s="118"/>
      <c r="EL19" s="118"/>
      <c r="EM19" s="118"/>
      <c r="EN19" s="118"/>
      <c r="EO19" s="118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98"/>
      <c r="FB19" s="118"/>
      <c r="FC19" s="118"/>
      <c r="FD19" s="118"/>
      <c r="FE19" s="118"/>
      <c r="FF19" s="118"/>
      <c r="FG19" s="118"/>
      <c r="FH19" s="98"/>
      <c r="FI19" s="15"/>
      <c r="FJ19" s="15"/>
      <c r="FK19" s="15"/>
      <c r="FL19" s="78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18"/>
      <c r="FY19" s="118"/>
      <c r="FZ19" s="118"/>
      <c r="GA19" s="118"/>
      <c r="GB19" s="118"/>
      <c r="GC19" s="118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18"/>
      <c r="GR19" s="118"/>
      <c r="GS19" s="118"/>
      <c r="GT19" s="118"/>
      <c r="GU19" s="118"/>
      <c r="GV19" s="118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</row>
    <row r="20" spans="1:250" ht="27" customHeight="1" x14ac:dyDescent="0.3">
      <c r="A20" s="53"/>
      <c r="B20" s="349" t="str">
        <f>IF(AC2="","",AC2)</f>
        <v>VK AŠ Kvasiny</v>
      </c>
      <c r="C20" s="363"/>
      <c r="D20" s="364"/>
      <c r="E20" s="218">
        <f>IF(AE4="","",AE4)</f>
        <v>10</v>
      </c>
      <c r="F20" s="173" t="s">
        <v>0</v>
      </c>
      <c r="G20" s="219">
        <f>IF(AC4="","",AC4)</f>
        <v>26</v>
      </c>
      <c r="H20" s="218">
        <f>IF(AE6="","",AE6)</f>
        <v>12</v>
      </c>
      <c r="I20" s="173" t="s">
        <v>0</v>
      </c>
      <c r="J20" s="219">
        <f>IF(AC6="","",AC6)</f>
        <v>23</v>
      </c>
      <c r="K20" s="195">
        <f>IF(AE8="","",AE8)</f>
        <v>7</v>
      </c>
      <c r="L20" s="179" t="s">
        <v>0</v>
      </c>
      <c r="M20" s="196">
        <f>IF(AC8="","",AC8)</f>
        <v>49</v>
      </c>
      <c r="N20" s="218">
        <f>IF(AE10="","",AE10)</f>
        <v>17</v>
      </c>
      <c r="O20" s="173" t="s">
        <v>0</v>
      </c>
      <c r="P20" s="219">
        <f>IF(AC10="","",AC10)</f>
        <v>23</v>
      </c>
      <c r="Q20" s="218">
        <f>IF(AE12="","",AE12)</f>
        <v>14</v>
      </c>
      <c r="R20" s="173" t="s">
        <v>0</v>
      </c>
      <c r="S20" s="219">
        <f>IF(AC12="","",AC12)</f>
        <v>24</v>
      </c>
      <c r="T20" s="218">
        <f>IF(AE14="","",AE14)</f>
        <v>10</v>
      </c>
      <c r="U20" s="173" t="s">
        <v>0</v>
      </c>
      <c r="V20" s="219">
        <f>IF(AC14="","",AC14)</f>
        <v>27</v>
      </c>
      <c r="W20" s="218">
        <f>IF(AE16="","",AE16)</f>
        <v>10</v>
      </c>
      <c r="X20" s="173" t="s">
        <v>0</v>
      </c>
      <c r="Y20" s="219">
        <f>IF(AC16="","",AC16)</f>
        <v>20</v>
      </c>
      <c r="Z20" s="218">
        <f>IF(AE18="","",AE18)</f>
        <v>16</v>
      </c>
      <c r="AA20" s="173" t="s">
        <v>0</v>
      </c>
      <c r="AB20" s="219">
        <f>IF(AC18="","",AC18)</f>
        <v>29</v>
      </c>
      <c r="AC20" s="367"/>
      <c r="AD20" s="363"/>
      <c r="AE20" s="368"/>
      <c r="AF20" s="179">
        <v>17</v>
      </c>
      <c r="AG20" s="179" t="s">
        <v>0</v>
      </c>
      <c r="AH20" s="194">
        <v>15</v>
      </c>
      <c r="AI20" s="345">
        <v>1</v>
      </c>
      <c r="AJ20" s="178">
        <f>IF((E20="")+OR(H20="")+OR(K20="")+OR(N20="")+OR(Q20="")+OR(T20="")+OR(W20="")+OR(Z20="")+OR(AF20=""),"",SUM(E20+H20+K20+N20+Q20+T20+W20+Z20+AF20))</f>
        <v>113</v>
      </c>
      <c r="AK20" s="2" t="s">
        <v>0</v>
      </c>
      <c r="AL20" s="4">
        <f>IF((G20="")+OR(J20="")+OR(M20="")+OR(P20="")+OR(S20="")+OR(V20="")+OR(Y20="")+OR(AB20="")+OR(AH20=""),"",SUM(G20+J20+M20+P20+S20+V20+Y20+AB20+AH20))</f>
        <v>236</v>
      </c>
      <c r="AM20" s="347" t="s">
        <v>40</v>
      </c>
      <c r="AN20" s="309">
        <f>SUM(AJ20/AL20)</f>
        <v>0.4788135593220339</v>
      </c>
      <c r="AO20" s="53"/>
      <c r="AP20" s="349" t="str">
        <f>IF(BQ2="","",BQ2)</f>
        <v>Střešovice A Tatranky</v>
      </c>
      <c r="AQ20" s="363"/>
      <c r="AR20" s="364"/>
      <c r="AS20" s="218">
        <f>IF(BS4="","",BS4)</f>
        <v>20</v>
      </c>
      <c r="AT20" s="173" t="s">
        <v>0</v>
      </c>
      <c r="AU20" s="219">
        <f>IF(BQ4="","",BQ4)</f>
        <v>12</v>
      </c>
      <c r="AV20" s="218">
        <f>IF(BS6="","",BS6)</f>
        <v>23</v>
      </c>
      <c r="AW20" s="173" t="s">
        <v>0</v>
      </c>
      <c r="AX20" s="219">
        <f>IF(BQ6="","",BQ6)</f>
        <v>14</v>
      </c>
      <c r="AY20" s="195">
        <f>IF(BS8="","",BS8)</f>
        <v>20</v>
      </c>
      <c r="AZ20" s="179" t="s">
        <v>0</v>
      </c>
      <c r="BA20" s="196">
        <f>IF(BQ8="","",BQ8)</f>
        <v>27</v>
      </c>
      <c r="BB20" s="218">
        <f>IF(BS10="","",BS10)</f>
        <v>11</v>
      </c>
      <c r="BC20" s="173" t="s">
        <v>0</v>
      </c>
      <c r="BD20" s="219">
        <f>IF(BQ10="","",BQ10)</f>
        <v>16</v>
      </c>
      <c r="BE20" s="218">
        <f>IF(BS12="","",BS12)</f>
        <v>23</v>
      </c>
      <c r="BF20" s="173" t="s">
        <v>0</v>
      </c>
      <c r="BG20" s="219">
        <f>IF(BQ12="","",BQ12)</f>
        <v>10</v>
      </c>
      <c r="BH20" s="218">
        <f>IF(BS14="","",BS14)</f>
        <v>29</v>
      </c>
      <c r="BI20" s="173" t="s">
        <v>0</v>
      </c>
      <c r="BJ20" s="219">
        <f>IF(BQ14="","",BQ14)</f>
        <v>18</v>
      </c>
      <c r="BK20" s="218">
        <f>IF(BS16="","",BS16)</f>
        <v>9</v>
      </c>
      <c r="BL20" s="173" t="s">
        <v>0</v>
      </c>
      <c r="BM20" s="219">
        <f>IF(BQ16="","",BQ16)</f>
        <v>20</v>
      </c>
      <c r="BN20" s="218">
        <f>IF(BS18="","",BS18)</f>
        <v>25</v>
      </c>
      <c r="BO20" s="173" t="s">
        <v>0</v>
      </c>
      <c r="BP20" s="219">
        <f>IF(BQ18="","",BQ18)</f>
        <v>10</v>
      </c>
      <c r="BQ20" s="367"/>
      <c r="BR20" s="363"/>
      <c r="BS20" s="368"/>
      <c r="BT20" s="179">
        <v>18</v>
      </c>
      <c r="BU20" s="179" t="s">
        <v>0</v>
      </c>
      <c r="BV20" s="194">
        <v>9</v>
      </c>
      <c r="BW20" s="345">
        <v>6</v>
      </c>
      <c r="BX20" s="178">
        <f>IF((AS20="")+OR(AV20="")+OR(AY20="")+OR(BB20="")+OR(BE20="")+OR(BH20="")+OR(BK20="")+OR(BN20="")+OR(BT20=""),"",SUM(AS20+AV20+AY20+BB20+BE20+BH20+BK20+BN20+BT20))</f>
        <v>178</v>
      </c>
      <c r="BY20" s="2" t="s">
        <v>0</v>
      </c>
      <c r="BZ20" s="4">
        <f>IF((AU20="")+OR(AX20="")+OR(BA20="")+OR(BD20="")+OR(BG20="")+OR(BJ20="")+OR(BM20="")+OR(BP20="")+OR(BV20=""),"",SUM(AU20+AX20+BA20+BD20+BG20+BJ20+BM20+BP20+BV20))</f>
        <v>136</v>
      </c>
      <c r="CA20" s="347" t="s">
        <v>13</v>
      </c>
      <c r="CB20" s="309">
        <f>SUM(BX20/BZ20)</f>
        <v>1.3088235294117647</v>
      </c>
      <c r="CC20" s="123"/>
      <c r="CD20" s="98"/>
      <c r="CE20" s="15"/>
      <c r="CF20" s="47"/>
      <c r="CG20" s="91"/>
      <c r="CH20" s="91"/>
      <c r="CI20" s="91"/>
      <c r="CJ20" s="91"/>
      <c r="CK20" s="91"/>
      <c r="CL20" s="91"/>
      <c r="CM20" s="48"/>
      <c r="CN20" s="91"/>
      <c r="CO20" s="91"/>
      <c r="CP20" s="91"/>
      <c r="CQ20" s="91"/>
      <c r="CR20" s="91"/>
      <c r="CS20" s="91"/>
      <c r="CT20" s="117"/>
      <c r="CU20" s="117"/>
      <c r="CV20" s="117"/>
      <c r="CW20" s="123"/>
      <c r="CX20" s="123"/>
      <c r="CY20" s="123"/>
      <c r="CZ20" s="15"/>
      <c r="DA20" s="47"/>
      <c r="DB20" s="91"/>
      <c r="DC20" s="91"/>
      <c r="DD20" s="91"/>
      <c r="DE20" s="91"/>
      <c r="DF20" s="91"/>
      <c r="DG20" s="91"/>
      <c r="DH20" s="48"/>
      <c r="DI20" s="91"/>
      <c r="DJ20" s="91"/>
      <c r="DK20" s="91"/>
      <c r="DL20" s="91"/>
      <c r="DM20" s="117"/>
      <c r="DN20" s="117"/>
      <c r="DO20" s="117"/>
      <c r="DP20" s="123"/>
      <c r="DQ20" s="123"/>
      <c r="DR20" s="123"/>
      <c r="DS20" s="98"/>
      <c r="DT20" s="15"/>
      <c r="DU20" s="47"/>
      <c r="DV20" s="91"/>
      <c r="DW20" s="91"/>
      <c r="DX20" s="91"/>
      <c r="DY20" s="91"/>
      <c r="DZ20" s="91"/>
      <c r="EA20" s="91"/>
      <c r="EB20" s="48"/>
      <c r="EC20" s="91"/>
      <c r="ED20" s="91"/>
      <c r="EE20" s="91"/>
      <c r="EF20" s="91"/>
      <c r="EG20" s="91"/>
      <c r="EH20" s="91"/>
      <c r="EI20" s="117"/>
      <c r="EJ20" s="117"/>
      <c r="EK20" s="117"/>
      <c r="EL20" s="123"/>
      <c r="EM20" s="123"/>
      <c r="EN20" s="123"/>
      <c r="EO20" s="15"/>
      <c r="EP20" s="47"/>
      <c r="EQ20" s="91"/>
      <c r="ER20" s="91"/>
      <c r="ES20" s="91"/>
      <c r="ET20" s="91"/>
      <c r="EU20" s="91"/>
      <c r="EV20" s="91"/>
      <c r="EW20" s="48"/>
      <c r="EX20" s="91"/>
      <c r="EY20" s="91"/>
      <c r="EZ20" s="91"/>
      <c r="FA20" s="91"/>
      <c r="FB20" s="117"/>
      <c r="FC20" s="117"/>
      <c r="FD20" s="117"/>
      <c r="FE20" s="123"/>
      <c r="FF20" s="123"/>
      <c r="FG20" s="123"/>
      <c r="FH20" s="98"/>
      <c r="FI20" s="15"/>
      <c r="FJ20" s="47"/>
      <c r="FK20" s="91"/>
      <c r="FL20" s="91"/>
      <c r="FM20" s="91"/>
      <c r="FN20" s="91"/>
      <c r="FO20" s="91"/>
      <c r="FP20" s="91"/>
      <c r="FQ20" s="48"/>
      <c r="FR20" s="91"/>
      <c r="FS20" s="91"/>
      <c r="FT20" s="91"/>
      <c r="FU20" s="91"/>
      <c r="FV20" s="91"/>
      <c r="FW20" s="91"/>
      <c r="FX20" s="62"/>
      <c r="FY20" s="62"/>
      <c r="FZ20" s="62"/>
      <c r="GA20" s="122"/>
      <c r="GB20" s="122"/>
      <c r="GC20" s="122"/>
      <c r="GD20" s="15"/>
      <c r="GE20" s="47"/>
      <c r="GF20" s="91"/>
      <c r="GG20" s="91"/>
      <c r="GH20" s="91"/>
      <c r="GI20" s="91"/>
      <c r="GJ20" s="91"/>
      <c r="GK20" s="91"/>
      <c r="GL20" s="48"/>
      <c r="GM20" s="91"/>
      <c r="GN20" s="91"/>
      <c r="GO20" s="91"/>
      <c r="GP20" s="91"/>
      <c r="GQ20" s="62"/>
      <c r="GR20" s="62"/>
      <c r="GS20" s="62"/>
      <c r="GT20" s="122"/>
      <c r="GU20" s="122"/>
      <c r="GV20" s="122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</row>
    <row r="21" spans="1:250" ht="27" customHeight="1" x14ac:dyDescent="0.35">
      <c r="A21" s="53"/>
      <c r="B21" s="365"/>
      <c r="C21" s="366"/>
      <c r="D21" s="348"/>
      <c r="E21" s="197" t="str">
        <f>IF(AE5="","",AE5)</f>
        <v/>
      </c>
      <c r="F21" s="198" t="s">
        <v>0</v>
      </c>
      <c r="G21" s="199" t="str">
        <f>IF(AC5="","",AC5)</f>
        <v/>
      </c>
      <c r="H21" s="197" t="str">
        <f>IF(AE7="","",AE7)</f>
        <v/>
      </c>
      <c r="I21" s="198" t="s">
        <v>0</v>
      </c>
      <c r="J21" s="199" t="str">
        <f>IF(AC7="","",AC7)</f>
        <v/>
      </c>
      <c r="K21" s="197" t="str">
        <f>IF(AE9="","",AE9)</f>
        <v/>
      </c>
      <c r="L21" s="198" t="s">
        <v>0</v>
      </c>
      <c r="M21" s="199" t="str">
        <f>IF(AC9="","",AC9)</f>
        <v/>
      </c>
      <c r="N21" s="197" t="str">
        <f>IF(AE11="","",AE11)</f>
        <v/>
      </c>
      <c r="O21" s="198" t="s">
        <v>0</v>
      </c>
      <c r="P21" s="199" t="str">
        <f>IF(AC11="","",AC11)</f>
        <v/>
      </c>
      <c r="Q21" s="197" t="str">
        <f>IF(AE13="","",AE13)</f>
        <v/>
      </c>
      <c r="R21" s="198" t="s">
        <v>0</v>
      </c>
      <c r="S21" s="199" t="str">
        <f>IF(AC13="","",AC13)</f>
        <v/>
      </c>
      <c r="T21" s="197" t="str">
        <f>IF(AE15="","",AE15)</f>
        <v/>
      </c>
      <c r="U21" s="198" t="s">
        <v>0</v>
      </c>
      <c r="V21" s="199" t="str">
        <f>IF(AC15="","",AC15)</f>
        <v/>
      </c>
      <c r="W21" s="197" t="str">
        <f>IF(AE17="","",AE17)</f>
        <v/>
      </c>
      <c r="X21" s="198" t="s">
        <v>0</v>
      </c>
      <c r="Y21" s="199" t="str">
        <f>IF(AC17="","",AC17)</f>
        <v/>
      </c>
      <c r="Z21" s="197" t="str">
        <f>IF(AE19="","",AE19)</f>
        <v/>
      </c>
      <c r="AA21" s="198" t="s">
        <v>0</v>
      </c>
      <c r="AB21" s="199" t="str">
        <f>IF(AC19="","",AC19)</f>
        <v/>
      </c>
      <c r="AC21" s="369"/>
      <c r="AD21" s="366"/>
      <c r="AE21" s="370"/>
      <c r="AF21" s="198"/>
      <c r="AG21" s="198" t="s">
        <v>0</v>
      </c>
      <c r="AH21" s="202"/>
      <c r="AI21" s="346"/>
      <c r="AJ21" s="251" t="str">
        <f>IF((E21="")+OR(H21="")+OR(K21="")+OR(N21="")+OR(Q21="")+OR(T21="")+OR(W21="")+OR(Z21="")+OR(AF21=""),"",SUM(E21+H21+K21+N21+Q21+T21+W21+Z21+AF21))</f>
        <v/>
      </c>
      <c r="AK21" s="252" t="s">
        <v>0</v>
      </c>
      <c r="AL21" s="253" t="str">
        <f>IF((G21="")+OR(J21="")+OR(M21="")+OR(P21="")+OR(S21="")+OR(V21="")+OR(Y21="")+OR(AB21="")+OR(AH21=""),"",SUM(G21+J21+M21+P21+S21+V21+Y21+AB21+AH21))</f>
        <v/>
      </c>
      <c r="AM21" s="348"/>
      <c r="AN21" s="123"/>
      <c r="AO21" s="53"/>
      <c r="AP21" s="365"/>
      <c r="AQ21" s="366"/>
      <c r="AR21" s="348"/>
      <c r="AS21" s="197" t="str">
        <f>IF(BS5="","",BS5)</f>
        <v/>
      </c>
      <c r="AT21" s="198" t="s">
        <v>0</v>
      </c>
      <c r="AU21" s="199" t="str">
        <f>IF(BQ5="","",BQ5)</f>
        <v/>
      </c>
      <c r="AV21" s="197" t="str">
        <f>IF(BS7="","",BS7)</f>
        <v/>
      </c>
      <c r="AW21" s="198" t="s">
        <v>0</v>
      </c>
      <c r="AX21" s="199" t="str">
        <f>IF(BQ7="","",BQ7)</f>
        <v/>
      </c>
      <c r="AY21" s="197" t="str">
        <f>IF(BS9="","",BS9)</f>
        <v/>
      </c>
      <c r="AZ21" s="198" t="s">
        <v>0</v>
      </c>
      <c r="BA21" s="199" t="str">
        <f>IF(BQ9="","",BQ9)</f>
        <v/>
      </c>
      <c r="BB21" s="197" t="str">
        <f>IF(BS11="","",BS11)</f>
        <v/>
      </c>
      <c r="BC21" s="198" t="s">
        <v>0</v>
      </c>
      <c r="BD21" s="199" t="str">
        <f>IF(BQ11="","",BQ11)</f>
        <v/>
      </c>
      <c r="BE21" s="197" t="str">
        <f>IF(BS13="","",BS13)</f>
        <v/>
      </c>
      <c r="BF21" s="198" t="s">
        <v>0</v>
      </c>
      <c r="BG21" s="199" t="str">
        <f>IF(BQ13="","",BQ13)</f>
        <v/>
      </c>
      <c r="BH21" s="197" t="str">
        <f>IF(BS15="","",BS15)</f>
        <v/>
      </c>
      <c r="BI21" s="198" t="s">
        <v>0</v>
      </c>
      <c r="BJ21" s="199" t="str">
        <f>IF(BQ15="","",BQ15)</f>
        <v/>
      </c>
      <c r="BK21" s="197" t="str">
        <f>IF(BS17="","",BS17)</f>
        <v/>
      </c>
      <c r="BL21" s="198" t="s">
        <v>0</v>
      </c>
      <c r="BM21" s="199" t="str">
        <f>IF(BQ17="","",BQ17)</f>
        <v/>
      </c>
      <c r="BN21" s="197" t="str">
        <f>IF(BS19="","",BS19)</f>
        <v/>
      </c>
      <c r="BO21" s="198" t="s">
        <v>0</v>
      </c>
      <c r="BP21" s="199" t="str">
        <f>IF(BQ19="","",BQ19)</f>
        <v/>
      </c>
      <c r="BQ21" s="369"/>
      <c r="BR21" s="366"/>
      <c r="BS21" s="370"/>
      <c r="BT21" s="198"/>
      <c r="BU21" s="198" t="s">
        <v>0</v>
      </c>
      <c r="BV21" s="202"/>
      <c r="BW21" s="346"/>
      <c r="BX21" s="251" t="str">
        <f>IF((AS21="")+OR(AV21="")+OR(AY21="")+OR(BB21="")+OR(BE21="")+OR(BH21="")+OR(BK21="")+OR(BN21="")+OR(BT21=""),"",SUM(AS21+AV21+AY21+BB21+BE21+BH21+BK21+BN21+BT21))</f>
        <v/>
      </c>
      <c r="BY21" s="252" t="s">
        <v>0</v>
      </c>
      <c r="BZ21" s="253" t="str">
        <f>IF((AU21="")+OR(AX21="")+OR(BA21="")+OR(BD21="")+OR(BG21="")+OR(BJ21="")+OR(BM21="")+OR(BP21="")+OR(BV21=""),"",SUM(AU21+AX21+BA21+BD21+BG21+BJ21+BM21+BP21+BV21))</f>
        <v/>
      </c>
      <c r="CA21" s="348"/>
      <c r="CB21" s="53"/>
      <c r="CC21" s="123"/>
      <c r="CD21" s="98"/>
      <c r="CE21" s="15"/>
      <c r="CF21" s="47"/>
      <c r="CG21" s="91"/>
      <c r="CH21" s="91"/>
      <c r="CI21" s="91"/>
      <c r="CJ21" s="91"/>
      <c r="CK21" s="91"/>
      <c r="CL21" s="91"/>
      <c r="CM21" s="48"/>
      <c r="CN21" s="91"/>
      <c r="CO21" s="91"/>
      <c r="CP21" s="91"/>
      <c r="CQ21" s="91"/>
      <c r="CR21" s="91"/>
      <c r="CS21" s="91"/>
      <c r="CT21" s="117"/>
      <c r="CU21" s="117"/>
      <c r="CV21" s="117"/>
      <c r="CW21" s="123"/>
      <c r="CX21" s="123"/>
      <c r="CY21" s="123"/>
      <c r="CZ21" s="15"/>
      <c r="DA21" s="47"/>
      <c r="DB21" s="91"/>
      <c r="DC21" s="91"/>
      <c r="DD21" s="91"/>
      <c r="DE21" s="91"/>
      <c r="DF21" s="91"/>
      <c r="DG21" s="91"/>
      <c r="DH21" s="48"/>
      <c r="DI21" s="91"/>
      <c r="DJ21" s="91"/>
      <c r="DK21" s="91"/>
      <c r="DL21" s="91"/>
      <c r="DM21" s="117"/>
      <c r="DN21" s="117"/>
      <c r="DO21" s="117"/>
      <c r="DP21" s="123"/>
      <c r="DQ21" s="123"/>
      <c r="DR21" s="123"/>
      <c r="DS21" s="98"/>
      <c r="DT21" s="15"/>
      <c r="DU21" s="47"/>
      <c r="DV21" s="91"/>
      <c r="DW21" s="91"/>
      <c r="DX21" s="91"/>
      <c r="DY21" s="91"/>
      <c r="DZ21" s="91"/>
      <c r="EA21" s="91"/>
      <c r="EB21" s="48"/>
      <c r="EC21" s="91"/>
      <c r="ED21" s="91"/>
      <c r="EE21" s="91"/>
      <c r="EF21" s="91"/>
      <c r="EG21" s="91"/>
      <c r="EH21" s="91"/>
      <c r="EI21" s="117"/>
      <c r="EJ21" s="117"/>
      <c r="EK21" s="117"/>
      <c r="EL21" s="123"/>
      <c r="EM21" s="123"/>
      <c r="EN21" s="123"/>
      <c r="EO21" s="15"/>
      <c r="EP21" s="47"/>
      <c r="EQ21" s="91"/>
      <c r="ER21" s="91"/>
      <c r="ES21" s="91"/>
      <c r="ET21" s="91"/>
      <c r="EU21" s="91"/>
      <c r="EV21" s="91"/>
      <c r="EW21" s="48"/>
      <c r="EX21" s="91"/>
      <c r="EY21" s="91"/>
      <c r="EZ21" s="91"/>
      <c r="FA21" s="91"/>
      <c r="FB21" s="117"/>
      <c r="FC21" s="117"/>
      <c r="FD21" s="117"/>
      <c r="FE21" s="123"/>
      <c r="FF21" s="123"/>
      <c r="FG21" s="123"/>
      <c r="FH21" s="98"/>
      <c r="FI21" s="15"/>
      <c r="FJ21" s="47"/>
      <c r="FK21" s="91"/>
      <c r="FL21" s="91"/>
      <c r="FM21" s="91"/>
      <c r="FN21" s="91"/>
      <c r="FO21" s="91"/>
      <c r="FP21" s="91"/>
      <c r="FQ21" s="48"/>
      <c r="FR21" s="91"/>
      <c r="FS21" s="91"/>
      <c r="FT21" s="91"/>
      <c r="FU21" s="91"/>
      <c r="FV21" s="91"/>
      <c r="FW21" s="91"/>
      <c r="FX21" s="62"/>
      <c r="FY21" s="62"/>
      <c r="FZ21" s="62"/>
      <c r="GA21" s="122"/>
      <c r="GB21" s="122"/>
      <c r="GC21" s="122"/>
      <c r="GD21" s="15"/>
      <c r="GE21" s="47"/>
      <c r="GF21" s="91"/>
      <c r="GG21" s="91"/>
      <c r="GH21" s="91"/>
      <c r="GI21" s="91"/>
      <c r="GJ21" s="91"/>
      <c r="GK21" s="91"/>
      <c r="GL21" s="48"/>
      <c r="GM21" s="91"/>
      <c r="GN21" s="91"/>
      <c r="GO21" s="91"/>
      <c r="GP21" s="91"/>
      <c r="GQ21" s="62"/>
      <c r="GR21" s="62"/>
      <c r="GS21" s="62"/>
      <c r="GT21" s="122"/>
      <c r="GU21" s="122"/>
      <c r="GV21" s="122"/>
      <c r="GW21" s="15"/>
      <c r="GX21" s="79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</row>
    <row r="22" spans="1:250" ht="27" customHeight="1" x14ac:dyDescent="0.35">
      <c r="B22" s="349" t="str">
        <f>IF(AF2="","",AF2)</f>
        <v>Zruč ,,B"</v>
      </c>
      <c r="C22" s="350"/>
      <c r="D22" s="351"/>
      <c r="E22" s="218">
        <f>IF(AH4="","",AH4)</f>
        <v>9</v>
      </c>
      <c r="F22" s="173" t="s">
        <v>0</v>
      </c>
      <c r="G22" s="219">
        <f>IF(AF4="","",AF4)</f>
        <v>25</v>
      </c>
      <c r="H22" s="218">
        <f>IF(AH6="","",AH6)</f>
        <v>18</v>
      </c>
      <c r="I22" s="173" t="s">
        <v>0</v>
      </c>
      <c r="J22" s="219">
        <f>IF(AF6="","",AF6)</f>
        <v>14</v>
      </c>
      <c r="K22" s="218">
        <f>IF(AH8="","",AH8)</f>
        <v>8</v>
      </c>
      <c r="L22" s="173" t="s">
        <v>0</v>
      </c>
      <c r="M22" s="219">
        <f>IF(AF8="","",AF8)</f>
        <v>30</v>
      </c>
      <c r="N22" s="195">
        <f>IF(AH10="","",AH10)</f>
        <v>13</v>
      </c>
      <c r="O22" s="179" t="s">
        <v>0</v>
      </c>
      <c r="P22" s="196">
        <f>IF(AF10="","",AF10)</f>
        <v>22</v>
      </c>
      <c r="Q22" s="218">
        <f>IF(AH12="","",AH12)</f>
        <v>13</v>
      </c>
      <c r="R22" s="173" t="s">
        <v>0</v>
      </c>
      <c r="S22" s="219">
        <f>IF(AF12="","",AF12)</f>
        <v>22</v>
      </c>
      <c r="T22" s="218">
        <f>IF(AH14="","",AH14)</f>
        <v>18</v>
      </c>
      <c r="U22" s="173" t="s">
        <v>0</v>
      </c>
      <c r="V22" s="219">
        <f>IF(AF14="","",AF14)</f>
        <v>20</v>
      </c>
      <c r="W22" s="218">
        <f>IF(AH16="","",AH16)</f>
        <v>12</v>
      </c>
      <c r="X22" s="173" t="s">
        <v>0</v>
      </c>
      <c r="Y22" s="219">
        <f>IF(AF16="","",AF16)</f>
        <v>23</v>
      </c>
      <c r="Z22" s="218">
        <f>IF(AH18="","",AH18)</f>
        <v>18</v>
      </c>
      <c r="AA22" s="173" t="s">
        <v>0</v>
      </c>
      <c r="AB22" s="219">
        <f>IF(AF18="","",AF18)</f>
        <v>24</v>
      </c>
      <c r="AC22" s="203">
        <f>IF(AH20="","",AH20)</f>
        <v>15</v>
      </c>
      <c r="AD22" s="179" t="s">
        <v>0</v>
      </c>
      <c r="AE22" s="196">
        <f>IF(AF20="","",AF20)</f>
        <v>17</v>
      </c>
      <c r="AF22" s="355"/>
      <c r="AG22" s="355"/>
      <c r="AH22" s="356"/>
      <c r="AI22" s="359">
        <v>1</v>
      </c>
      <c r="AJ22" s="178">
        <f>IF((E22="")+OR(H22="")+OR(K22="")+OR(N22="")+OR(Q22="")+OR(T22="")+OR(W22="")+OR(Z22="")+OR(AC22=""),"",SUM(E22+H22+K22+N22+Q22+T22+W22+Z22+AC22))</f>
        <v>124</v>
      </c>
      <c r="AK22" s="2" t="s">
        <v>0</v>
      </c>
      <c r="AL22" s="4">
        <f>IF((G22="")+OR(J22="")+OR(M22="")+OR(P22="")+OR(S22="")+OR(V22="")+OR(Y22="")+OR(AB22="")+OR(AE22=""),"",SUM(G22+J22+M22+P22+S22+V22+Y22+AB22+AE22))</f>
        <v>197</v>
      </c>
      <c r="AM22" s="361" t="s">
        <v>39</v>
      </c>
      <c r="AN22" s="309">
        <f>SUM(AJ22/AL22)</f>
        <v>0.62944162436548223</v>
      </c>
      <c r="AP22" s="349" t="str">
        <f>IF(BT2="","",BT2)</f>
        <v>Zruč ,,A"</v>
      </c>
      <c r="AQ22" s="350"/>
      <c r="AR22" s="351"/>
      <c r="AS22" s="218">
        <f>IF(BV4="","",BV4)</f>
        <v>20</v>
      </c>
      <c r="AT22" s="173" t="s">
        <v>0</v>
      </c>
      <c r="AU22" s="219">
        <f>IF(BT4="","",BT4)</f>
        <v>17</v>
      </c>
      <c r="AV22" s="218">
        <f>IF(BV6="","",BV6)</f>
        <v>18</v>
      </c>
      <c r="AW22" s="173" t="s">
        <v>0</v>
      </c>
      <c r="AX22" s="219">
        <f>IF(BT6="","",BT6)</f>
        <v>15</v>
      </c>
      <c r="AY22" s="218">
        <f>IF(BV8="","",BV8)</f>
        <v>20</v>
      </c>
      <c r="AZ22" s="173" t="s">
        <v>0</v>
      </c>
      <c r="BA22" s="219">
        <f>IF(BT8="","",BT8)</f>
        <v>21</v>
      </c>
      <c r="BB22" s="195">
        <f>IF(BV10="","",BV10)</f>
        <v>13</v>
      </c>
      <c r="BC22" s="179" t="s">
        <v>0</v>
      </c>
      <c r="BD22" s="196">
        <f>IF(BT10="","",BT10)</f>
        <v>18</v>
      </c>
      <c r="BE22" s="218">
        <f>IF(BV12="","",BV12)</f>
        <v>25</v>
      </c>
      <c r="BF22" s="173" t="s">
        <v>0</v>
      </c>
      <c r="BG22" s="219">
        <f>IF(BT12="","",BT12)</f>
        <v>13</v>
      </c>
      <c r="BH22" s="218">
        <f>IF(BV14="","",BV14)</f>
        <v>19</v>
      </c>
      <c r="BI22" s="173" t="s">
        <v>0</v>
      </c>
      <c r="BJ22" s="219">
        <f>IF(BT14="","",BT14)</f>
        <v>16</v>
      </c>
      <c r="BK22" s="218">
        <f>IF(BV16="","",BV16)</f>
        <v>10</v>
      </c>
      <c r="BL22" s="173" t="s">
        <v>0</v>
      </c>
      <c r="BM22" s="219">
        <f>IF(BT16="","",BT16)</f>
        <v>22</v>
      </c>
      <c r="BN22" s="218">
        <f>IF(BV18="","",BV18)</f>
        <v>24</v>
      </c>
      <c r="BO22" s="173" t="s">
        <v>0</v>
      </c>
      <c r="BP22" s="219">
        <f>IF(BT18="","",BT18)</f>
        <v>13</v>
      </c>
      <c r="BQ22" s="203">
        <f>IF(BV20="","",BV20)</f>
        <v>9</v>
      </c>
      <c r="BR22" s="179" t="s">
        <v>0</v>
      </c>
      <c r="BS22" s="196">
        <f>IF(BT20="","",BT20)</f>
        <v>18</v>
      </c>
      <c r="BT22" s="355"/>
      <c r="BU22" s="355"/>
      <c r="BV22" s="356"/>
      <c r="BW22" s="359">
        <v>5</v>
      </c>
      <c r="BX22" s="178">
        <f>IF((AS22="")+OR(AV22="")+OR(AY22="")+OR(BB22="")+OR(BE22="")+OR(BH22="")+OR(BK22="")+OR(BN22="")+OR(BQ22=""),"",SUM(AS22+AV22+AY22+BB22+BE22+BH22+BK22+BN22+BQ22))</f>
        <v>158</v>
      </c>
      <c r="BY22" s="2" t="s">
        <v>0</v>
      </c>
      <c r="BZ22" s="4">
        <f>IF((AU22="")+OR(AX22="")+OR(BA22="")+OR(BD22="")+OR(BG22="")+OR(BJ22="")+OR(BM22="")+OR(BP22="")+OR(BS22=""),"",SUM(AU22+AX22+BA22+BD22+BG22+BJ22+BM22+BP22+BS22))</f>
        <v>153</v>
      </c>
      <c r="CA22" s="361" t="s">
        <v>21</v>
      </c>
      <c r="CB22" s="271"/>
      <c r="CC22" s="123"/>
      <c r="CD22" s="98"/>
      <c r="CE22" s="79"/>
      <c r="CF22" s="47"/>
      <c r="CG22" s="91"/>
      <c r="CH22" s="91"/>
      <c r="CI22" s="91"/>
      <c r="CJ22" s="91"/>
      <c r="CK22" s="91"/>
      <c r="CL22" s="91"/>
      <c r="CM22" s="48"/>
      <c r="CN22" s="91"/>
      <c r="CO22" s="91"/>
      <c r="CP22" s="91"/>
      <c r="CQ22" s="91"/>
      <c r="CR22" s="91"/>
      <c r="CS22" s="91"/>
      <c r="CT22" s="117"/>
      <c r="CU22" s="117"/>
      <c r="CV22" s="117"/>
      <c r="CW22" s="123"/>
      <c r="CX22" s="123"/>
      <c r="CY22" s="123"/>
      <c r="CZ22" s="79"/>
      <c r="DA22" s="47"/>
      <c r="DB22" s="91"/>
      <c r="DC22" s="91"/>
      <c r="DD22" s="91"/>
      <c r="DE22" s="91"/>
      <c r="DF22" s="91"/>
      <c r="DG22" s="91"/>
      <c r="DH22" s="48"/>
      <c r="DI22" s="91"/>
      <c r="DJ22" s="91"/>
      <c r="DK22" s="91"/>
      <c r="DL22" s="91"/>
      <c r="DM22" s="117"/>
      <c r="DN22" s="117"/>
      <c r="DO22" s="117"/>
      <c r="DP22" s="123"/>
      <c r="DQ22" s="123"/>
      <c r="DR22" s="123"/>
      <c r="DS22" s="98"/>
      <c r="DT22" s="79"/>
      <c r="DU22" s="47"/>
      <c r="DV22" s="91"/>
      <c r="DW22" s="91"/>
      <c r="DX22" s="91"/>
      <c r="DY22" s="91"/>
      <c r="DZ22" s="91"/>
      <c r="EA22" s="91"/>
      <c r="EB22" s="48"/>
      <c r="EC22" s="91"/>
      <c r="ED22" s="91"/>
      <c r="EE22" s="91"/>
      <c r="EF22" s="91"/>
      <c r="EG22" s="91"/>
      <c r="EH22" s="91"/>
      <c r="EI22" s="117"/>
      <c r="EJ22" s="117"/>
      <c r="EK22" s="117"/>
      <c r="EL22" s="123"/>
      <c r="EM22" s="123"/>
      <c r="EN22" s="123"/>
      <c r="EO22" s="79"/>
      <c r="EP22" s="47"/>
      <c r="EQ22" s="91"/>
      <c r="ER22" s="91"/>
      <c r="ES22" s="91"/>
      <c r="ET22" s="91"/>
      <c r="EU22" s="91"/>
      <c r="EV22" s="91"/>
      <c r="EW22" s="48"/>
      <c r="EX22" s="91"/>
      <c r="EY22" s="91"/>
      <c r="EZ22" s="91"/>
      <c r="FA22" s="91"/>
      <c r="FB22" s="117"/>
      <c r="FC22" s="117"/>
      <c r="FD22" s="117"/>
      <c r="FE22" s="123"/>
      <c r="FF22" s="123"/>
      <c r="FG22" s="123"/>
      <c r="FH22" s="98"/>
      <c r="FI22" s="15"/>
      <c r="FJ22" s="47"/>
      <c r="FK22" s="91"/>
      <c r="FL22" s="91"/>
      <c r="FM22" s="91"/>
      <c r="FN22" s="91"/>
      <c r="FO22" s="91"/>
      <c r="FP22" s="91"/>
      <c r="FQ22" s="48"/>
      <c r="FR22" s="91"/>
      <c r="FS22" s="91"/>
      <c r="FT22" s="91"/>
      <c r="FU22" s="91"/>
      <c r="FV22" s="91"/>
      <c r="FW22" s="91"/>
      <c r="FX22" s="62"/>
      <c r="FY22" s="62"/>
      <c r="FZ22" s="62"/>
      <c r="GA22" s="122"/>
      <c r="GB22" s="122"/>
      <c r="GC22" s="122"/>
      <c r="GD22" s="15"/>
      <c r="GE22" s="47"/>
      <c r="GF22" s="91"/>
      <c r="GG22" s="91"/>
      <c r="GH22" s="91"/>
      <c r="GI22" s="91"/>
      <c r="GJ22" s="91"/>
      <c r="GK22" s="91"/>
      <c r="GL22" s="48"/>
      <c r="GM22" s="91"/>
      <c r="GN22" s="91"/>
      <c r="GO22" s="91"/>
      <c r="GP22" s="91"/>
      <c r="GQ22" s="62"/>
      <c r="GR22" s="62"/>
      <c r="GS22" s="62"/>
      <c r="GT22" s="122"/>
      <c r="GU22" s="122"/>
      <c r="GV22" s="122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</row>
    <row r="23" spans="1:250" ht="27" customHeight="1" thickBot="1" x14ac:dyDescent="0.4">
      <c r="B23" s="352"/>
      <c r="C23" s="353"/>
      <c r="D23" s="354"/>
      <c r="E23" s="197" t="str">
        <f>IF(AH5="","",AH5)</f>
        <v/>
      </c>
      <c r="F23" s="198" t="s">
        <v>0</v>
      </c>
      <c r="G23" s="199" t="str">
        <f>IF(AF5="","",AF5)</f>
        <v/>
      </c>
      <c r="H23" s="197" t="str">
        <f>IF(AH7="","",AH7)</f>
        <v/>
      </c>
      <c r="I23" s="198" t="s">
        <v>0</v>
      </c>
      <c r="J23" s="199" t="str">
        <f>IF(AF7="","",AF7)</f>
        <v/>
      </c>
      <c r="K23" s="197" t="str">
        <f>IF(AH9="","",AH9)</f>
        <v/>
      </c>
      <c r="L23" s="198" t="s">
        <v>0</v>
      </c>
      <c r="M23" s="199" t="str">
        <f>IF(AF9="","",AF9)</f>
        <v/>
      </c>
      <c r="N23" s="197" t="str">
        <f>IF(AH11="","",AH11)</f>
        <v/>
      </c>
      <c r="O23" s="198" t="s">
        <v>0</v>
      </c>
      <c r="P23" s="199" t="str">
        <f>IF(AF11="","",AF11)</f>
        <v/>
      </c>
      <c r="Q23" s="197" t="str">
        <f>IF(AH13="","",AH13)</f>
        <v/>
      </c>
      <c r="R23" s="198" t="s">
        <v>0</v>
      </c>
      <c r="S23" s="199" t="str">
        <f>IF(AF13="","",AF13)</f>
        <v/>
      </c>
      <c r="T23" s="197" t="str">
        <f>IF(AH15="","",AH15)</f>
        <v/>
      </c>
      <c r="U23" s="198" t="s">
        <v>0</v>
      </c>
      <c r="V23" s="199" t="str">
        <f>IF(AF15="","",AF15)</f>
        <v/>
      </c>
      <c r="W23" s="197" t="str">
        <f>IF(AH17="","",AH17)</f>
        <v/>
      </c>
      <c r="X23" s="198" t="s">
        <v>0</v>
      </c>
      <c r="Y23" s="199" t="str">
        <f>IF(AF17="","",AF17)</f>
        <v/>
      </c>
      <c r="Z23" s="197" t="str">
        <f>IF(AH19="","",AH19)</f>
        <v/>
      </c>
      <c r="AA23" s="198" t="s">
        <v>0</v>
      </c>
      <c r="AB23" s="199" t="str">
        <f>IF(AF19="","",AF19)</f>
        <v/>
      </c>
      <c r="AC23" s="220" t="str">
        <f>IF(AH21="","",AH21)</f>
        <v/>
      </c>
      <c r="AD23" s="206" t="s">
        <v>0</v>
      </c>
      <c r="AE23" s="207" t="str">
        <f>IF(AF21="","",AF21)</f>
        <v/>
      </c>
      <c r="AF23" s="357"/>
      <c r="AG23" s="357"/>
      <c r="AH23" s="358"/>
      <c r="AI23" s="360"/>
      <c r="AJ23" s="249" t="str">
        <f>IF((E23="")+OR(H23="")+OR(K23="")+OR(N23="")+OR(Q23="")+OR(T23="")+OR(W23="")+OR(Z23="")+OR(AC23=""),"",SUM(E23+H23+K23+N23+Q23+T23+W23+Z23+AC23))</f>
        <v/>
      </c>
      <c r="AK23" s="250" t="s">
        <v>0</v>
      </c>
      <c r="AL23" s="254" t="str">
        <f>IF((G23="")+OR(J23="")+OR(M23="")+OR(P23="")+OR(S23="")+OR(V23="")+OR(Y23="")+OR(AB23="")+OR(AE23=""),"",SUM(G23+J23+M23+P23+S23+V23+Y23+AB23+AE23))</f>
        <v/>
      </c>
      <c r="AM23" s="362"/>
      <c r="AN23" s="123"/>
      <c r="AP23" s="352"/>
      <c r="AQ23" s="353"/>
      <c r="AR23" s="354"/>
      <c r="AS23" s="197" t="str">
        <f>IF(BV5="","",BV5)</f>
        <v/>
      </c>
      <c r="AT23" s="198" t="s">
        <v>0</v>
      </c>
      <c r="AU23" s="199" t="str">
        <f>IF(BT5="","",BT5)</f>
        <v/>
      </c>
      <c r="AV23" s="197" t="str">
        <f>IF(BV7="","",BV7)</f>
        <v/>
      </c>
      <c r="AW23" s="198" t="s">
        <v>0</v>
      </c>
      <c r="AX23" s="199" t="str">
        <f>IF(BT7="","",BT7)</f>
        <v/>
      </c>
      <c r="AY23" s="197" t="str">
        <f>IF(BV9="","",BV9)</f>
        <v/>
      </c>
      <c r="AZ23" s="198" t="s">
        <v>0</v>
      </c>
      <c r="BA23" s="199" t="str">
        <f>IF(BT9="","",BT9)</f>
        <v/>
      </c>
      <c r="BB23" s="197" t="str">
        <f>IF(BV11="","",BV11)</f>
        <v/>
      </c>
      <c r="BC23" s="198" t="s">
        <v>0</v>
      </c>
      <c r="BD23" s="199" t="str">
        <f>IF(BT11="","",BT11)</f>
        <v/>
      </c>
      <c r="BE23" s="197" t="str">
        <f>IF(BV13="","",BV13)</f>
        <v/>
      </c>
      <c r="BF23" s="198" t="s">
        <v>0</v>
      </c>
      <c r="BG23" s="199" t="str">
        <f>IF(BT13="","",BT13)</f>
        <v/>
      </c>
      <c r="BH23" s="197" t="str">
        <f>IF(BV15="","",BV15)</f>
        <v/>
      </c>
      <c r="BI23" s="198" t="s">
        <v>0</v>
      </c>
      <c r="BJ23" s="199" t="str">
        <f>IF(BT15="","",BT15)</f>
        <v/>
      </c>
      <c r="BK23" s="197" t="str">
        <f>IF(BV17="","",BV17)</f>
        <v/>
      </c>
      <c r="BL23" s="198" t="s">
        <v>0</v>
      </c>
      <c r="BM23" s="199" t="str">
        <f>IF(BT17="","",BT17)</f>
        <v/>
      </c>
      <c r="BN23" s="197" t="str">
        <f>IF(BV19="","",BV19)</f>
        <v/>
      </c>
      <c r="BO23" s="198" t="s">
        <v>0</v>
      </c>
      <c r="BP23" s="199" t="str">
        <f>IF(BT19="","",BT19)</f>
        <v/>
      </c>
      <c r="BQ23" s="220" t="str">
        <f>IF(BV21="","",BV21)</f>
        <v/>
      </c>
      <c r="BR23" s="206" t="s">
        <v>0</v>
      </c>
      <c r="BS23" s="207" t="str">
        <f>IF(BT21="","",BT21)</f>
        <v/>
      </c>
      <c r="BT23" s="357"/>
      <c r="BU23" s="357"/>
      <c r="BV23" s="358"/>
      <c r="BW23" s="360"/>
      <c r="BX23" s="249" t="str">
        <f>IF((AS23="")+OR(AV23="")+OR(AY23="")+OR(BB23="")+OR(BE23="")+OR(BH23="")+OR(BK23="")+OR(BN23="")+OR(BQ23=""),"",SUM(AS23+AV23+AY23+BB23+BE23+BH23+BK23+BN23+BQ23))</f>
        <v/>
      </c>
      <c r="BY23" s="250" t="s">
        <v>0</v>
      </c>
      <c r="BZ23" s="254" t="str">
        <f>IF((AU23="")+OR(AX23="")+OR(BA23="")+OR(BD23="")+OR(BG23="")+OR(BJ23="")+OR(BM23="")+OR(BP23="")+OR(BS23=""),"",SUM(AU23+AX23+BA23+BD23+BG23+BJ23+BM23+BP23+BS23))</f>
        <v/>
      </c>
      <c r="CA23" s="362"/>
      <c r="CB23" s="271"/>
      <c r="CC23" s="123"/>
      <c r="CD23" s="98"/>
      <c r="CE23" s="79"/>
      <c r="CF23" s="47"/>
      <c r="CG23" s="91"/>
      <c r="CH23" s="91"/>
      <c r="CI23" s="91"/>
      <c r="CJ23" s="91"/>
      <c r="CK23" s="91"/>
      <c r="CL23" s="91"/>
      <c r="CM23" s="48"/>
      <c r="CN23" s="91"/>
      <c r="CO23" s="91"/>
      <c r="CP23" s="91"/>
      <c r="CQ23" s="91"/>
      <c r="CR23" s="91"/>
      <c r="CS23" s="91"/>
      <c r="CT23" s="117"/>
      <c r="CU23" s="117"/>
      <c r="CV23" s="117"/>
      <c r="CW23" s="123"/>
      <c r="CX23" s="123"/>
      <c r="CY23" s="123"/>
      <c r="CZ23" s="79"/>
      <c r="DA23" s="47"/>
      <c r="DB23" s="91"/>
      <c r="DC23" s="91"/>
      <c r="DD23" s="91"/>
      <c r="DE23" s="91"/>
      <c r="DF23" s="91"/>
      <c r="DG23" s="91"/>
      <c r="DH23" s="48"/>
      <c r="DI23" s="91"/>
      <c r="DJ23" s="91"/>
      <c r="DK23" s="91"/>
      <c r="DL23" s="91"/>
      <c r="DM23" s="117"/>
      <c r="DN23" s="117"/>
      <c r="DO23" s="117"/>
      <c r="DP23" s="123"/>
      <c r="DQ23" s="123"/>
      <c r="DR23" s="123"/>
      <c r="DS23" s="98"/>
      <c r="DT23" s="79"/>
      <c r="DU23" s="47"/>
      <c r="DV23" s="91"/>
      <c r="DW23" s="91"/>
      <c r="DX23" s="91"/>
      <c r="DY23" s="91"/>
      <c r="DZ23" s="91"/>
      <c r="EA23" s="91"/>
      <c r="EB23" s="48"/>
      <c r="EC23" s="91"/>
      <c r="ED23" s="91"/>
      <c r="EE23" s="91"/>
      <c r="EF23" s="91"/>
      <c r="EG23" s="91"/>
      <c r="EH23" s="91"/>
      <c r="EI23" s="117"/>
      <c r="EJ23" s="117"/>
      <c r="EK23" s="117"/>
      <c r="EL23" s="123"/>
      <c r="EM23" s="123"/>
      <c r="EN23" s="123"/>
      <c r="EO23" s="79"/>
      <c r="EP23" s="47"/>
      <c r="EQ23" s="91"/>
      <c r="ER23" s="91"/>
      <c r="ES23" s="91"/>
      <c r="ET23" s="91"/>
      <c r="EU23" s="91"/>
      <c r="EV23" s="91"/>
      <c r="EW23" s="48"/>
      <c r="EX23" s="91"/>
      <c r="EY23" s="91"/>
      <c r="EZ23" s="91"/>
      <c r="FA23" s="91"/>
      <c r="FB23" s="117"/>
      <c r="FC23" s="117"/>
      <c r="FD23" s="117"/>
      <c r="FE23" s="123"/>
      <c r="FF23" s="123"/>
      <c r="FG23" s="123"/>
      <c r="FH23" s="98"/>
      <c r="FI23" s="79"/>
      <c r="FJ23" s="47"/>
      <c r="FK23" s="91"/>
      <c r="FL23" s="91"/>
      <c r="FM23" s="91"/>
      <c r="FN23" s="91"/>
      <c r="FO23" s="91"/>
      <c r="FP23" s="91"/>
      <c r="FQ23" s="48"/>
      <c r="FR23" s="91"/>
      <c r="FS23" s="91"/>
      <c r="FT23" s="91"/>
      <c r="FU23" s="91"/>
      <c r="FV23" s="91"/>
      <c r="FW23" s="91"/>
      <c r="FX23" s="62"/>
      <c r="FY23" s="62"/>
      <c r="FZ23" s="62"/>
      <c r="GA23" s="122"/>
      <c r="GB23" s="122"/>
      <c r="GC23" s="122"/>
      <c r="GD23" s="15"/>
      <c r="GE23" s="47"/>
      <c r="GF23" s="91"/>
      <c r="GG23" s="91"/>
      <c r="GH23" s="91"/>
      <c r="GI23" s="91"/>
      <c r="GJ23" s="91"/>
      <c r="GK23" s="91"/>
      <c r="GL23" s="48"/>
      <c r="GM23" s="91"/>
      <c r="GN23" s="91"/>
      <c r="GO23" s="91"/>
      <c r="GP23" s="91"/>
      <c r="GQ23" s="62"/>
      <c r="GR23" s="62"/>
      <c r="GS23" s="62"/>
      <c r="GT23" s="122"/>
      <c r="GU23" s="122"/>
      <c r="GV23" s="122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</row>
    <row r="24" spans="1:250" ht="27" customHeight="1" x14ac:dyDescent="0.35">
      <c r="AI24">
        <f>SUM(AI4:AI23)</f>
        <v>45</v>
      </c>
      <c r="AJ24">
        <f>SUM(AJ4+AJ6+AJ8+AJ10+AJ12+AJ14+AJ16+AJ18+AJ20+AJ22)</f>
        <v>1600</v>
      </c>
      <c r="AN24" s="123"/>
      <c r="BW24">
        <f>SUM(BW4:BW23)</f>
        <v>45</v>
      </c>
      <c r="BX24">
        <f>SUM(BX4+BX6+BX8+BX10+BX12+BX14+BX16+BX18+BX20+BX22)</f>
        <v>1553</v>
      </c>
      <c r="BZ24">
        <f>SUM(BX24+AJ24)</f>
        <v>3153</v>
      </c>
      <c r="CB24" s="15"/>
      <c r="CC24" s="123"/>
      <c r="CD24" s="98"/>
      <c r="CE24" s="79"/>
      <c r="CF24" s="47"/>
      <c r="CG24" s="91"/>
      <c r="CH24" s="91"/>
      <c r="CI24" s="91"/>
      <c r="CJ24" s="91"/>
      <c r="CK24" s="91"/>
      <c r="CL24" s="91"/>
      <c r="CM24" s="48"/>
      <c r="CN24" s="91"/>
      <c r="CO24" s="91"/>
      <c r="CP24" s="91"/>
      <c r="CQ24" s="91"/>
      <c r="CR24" s="91"/>
      <c r="CS24" s="91"/>
      <c r="CT24" s="117"/>
      <c r="CU24" s="117"/>
      <c r="CV24" s="117"/>
      <c r="CW24" s="123"/>
      <c r="CX24" s="123"/>
      <c r="CY24" s="123"/>
      <c r="CZ24" s="79"/>
      <c r="DA24" s="47"/>
      <c r="DB24" s="91"/>
      <c r="DC24" s="91"/>
      <c r="DD24" s="91"/>
      <c r="DE24" s="91"/>
      <c r="DF24" s="91"/>
      <c r="DG24" s="91"/>
      <c r="DH24" s="48"/>
      <c r="DI24" s="91"/>
      <c r="DJ24" s="91"/>
      <c r="DK24" s="91"/>
      <c r="DL24" s="91"/>
      <c r="DM24" s="117"/>
      <c r="DN24" s="117"/>
      <c r="DO24" s="117"/>
      <c r="DP24" s="123"/>
      <c r="DQ24" s="123"/>
      <c r="DR24" s="123"/>
      <c r="DS24" s="98"/>
      <c r="DT24" s="79"/>
      <c r="DU24" s="47"/>
      <c r="DV24" s="91"/>
      <c r="DW24" s="91"/>
      <c r="DX24" s="91"/>
      <c r="DY24" s="91"/>
      <c r="DZ24" s="91"/>
      <c r="EA24" s="91"/>
      <c r="EB24" s="48"/>
      <c r="EC24" s="91"/>
      <c r="ED24" s="91"/>
      <c r="EE24" s="91"/>
      <c r="EF24" s="91"/>
      <c r="EG24" s="91"/>
      <c r="EH24" s="91"/>
      <c r="EI24" s="117"/>
      <c r="EJ24" s="117"/>
      <c r="EK24" s="117"/>
      <c r="EL24" s="123"/>
      <c r="EM24" s="123"/>
      <c r="EN24" s="123"/>
      <c r="EO24" s="79"/>
      <c r="EP24" s="47"/>
      <c r="EQ24" s="91"/>
      <c r="ER24" s="91"/>
      <c r="ES24" s="91"/>
      <c r="ET24" s="91"/>
      <c r="EU24" s="91"/>
      <c r="EV24" s="91"/>
      <c r="EW24" s="48"/>
      <c r="EX24" s="91"/>
      <c r="EY24" s="91"/>
      <c r="EZ24" s="91"/>
      <c r="FA24" s="91"/>
      <c r="FB24" s="117"/>
      <c r="FC24" s="117"/>
      <c r="FD24" s="117"/>
      <c r="FE24" s="123"/>
      <c r="FF24" s="123"/>
      <c r="FG24" s="123"/>
      <c r="FH24" s="98"/>
      <c r="FI24" s="15"/>
      <c r="FJ24" s="47"/>
      <c r="FK24" s="91"/>
      <c r="FL24" s="91"/>
      <c r="FM24" s="91"/>
      <c r="FN24" s="91"/>
      <c r="FO24" s="91"/>
      <c r="FP24" s="91"/>
      <c r="FQ24" s="48"/>
      <c r="FR24" s="91"/>
      <c r="FS24" s="91"/>
      <c r="FT24" s="91"/>
      <c r="FU24" s="91"/>
      <c r="FV24" s="91"/>
      <c r="FW24" s="91"/>
      <c r="FX24" s="62"/>
      <c r="FY24" s="62"/>
      <c r="FZ24" s="62"/>
      <c r="GA24" s="122"/>
      <c r="GB24" s="122"/>
      <c r="GC24" s="122"/>
      <c r="GD24" s="15"/>
      <c r="GE24" s="47"/>
      <c r="GF24" s="91"/>
      <c r="GG24" s="91"/>
      <c r="GH24" s="91"/>
      <c r="GI24" s="91"/>
      <c r="GJ24" s="91"/>
      <c r="GK24" s="91"/>
      <c r="GL24" s="48"/>
      <c r="GM24" s="91"/>
      <c r="GN24" s="91"/>
      <c r="GO24" s="91"/>
      <c r="GP24" s="91"/>
      <c r="GQ24" s="62"/>
      <c r="GR24" s="62"/>
      <c r="GS24" s="62"/>
      <c r="GT24" s="122"/>
      <c r="GU24" s="122"/>
      <c r="GV24" s="122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</row>
    <row r="25" spans="1:250" ht="27" hidden="1" customHeight="1" x14ac:dyDescent="0.35">
      <c r="A25" s="53">
        <f>HOUR($AF30)</f>
        <v>9</v>
      </c>
      <c r="B25" s="53">
        <f>MINUTE($AF30)</f>
        <v>30</v>
      </c>
      <c r="C25" s="53">
        <f>IF(SUM(B25+$AF32+$AH34)&gt;60,A25+1,A25)</f>
        <v>9</v>
      </c>
      <c r="D25" s="53">
        <f>IF(SUM(B25+$AF32+$AH34)&gt;60,SUM(B25+$AF32+$AH34-60),SUM(B25+$AF32+$AH34))</f>
        <v>45</v>
      </c>
      <c r="E25" s="53">
        <f>IF(SUM(D25+$AF32+$AH34)&gt;60,C25+1,C25)</f>
        <v>9</v>
      </c>
      <c r="F25" s="150">
        <f>IF(SUM(D25+$AF32+$AH34)&gt;60,SUM(D25+$AF32+$AH34-60),SUM(D25+$AF32+$AH34))</f>
        <v>60</v>
      </c>
      <c r="G25" s="150">
        <f>IF(SUM(F25+$AF32+$AH34)&gt;60,E25+1,E25)</f>
        <v>10</v>
      </c>
      <c r="H25" s="150">
        <f>IF(SUM(F25+$AF32+$AH34)&gt;60,SUM(F25+$AF32+$AH34-60),SUM(F25+$AF32+$AH34))</f>
        <v>15</v>
      </c>
      <c r="I25" s="150">
        <f>IF(SUM(H25+$AF32+$AH34)&gt;60,G25+1,G25)</f>
        <v>10</v>
      </c>
      <c r="J25" s="150">
        <f>IF(SUM(H25+$AF32+$AH34)&gt;60,SUM(H25+$AF32+$AH34-60),SUM(H25+$AF32+$AH34))</f>
        <v>30</v>
      </c>
      <c r="K25" s="150">
        <f>IF(SUM(J25+$AF32+$AH34)&gt;60,I25+1,I25)</f>
        <v>10</v>
      </c>
      <c r="L25" s="150">
        <f>IF(SUM(J25+$AF32+$AH34)&gt;60,SUM(J25+$AF32+$AH34-60),SUM(J25+$AF32+$AH34))</f>
        <v>45</v>
      </c>
      <c r="M25" s="150">
        <f>IF(SUM(L25+$AF32+$AH34)&gt;60,K25+1,K25)</f>
        <v>10</v>
      </c>
      <c r="N25" s="150">
        <f>IF(SUM(L25+$AF32+$AH34)&gt;60,SUM(L25+$AF32+$AH34-60),SUM(L25+$AF32+$AH34))</f>
        <v>60</v>
      </c>
      <c r="O25" s="150">
        <f>IF(SUM(N25+$AF32+$AH34)&gt;60,M25+1,M25)</f>
        <v>11</v>
      </c>
      <c r="P25" s="150">
        <f>IF(SUM(N25+$AF32+$AH34)&gt;60,SUM(N25+$AF32+$AH34-60),SUM(N25+$AF32+$AH34))</f>
        <v>15</v>
      </c>
      <c r="Q25" s="150">
        <f>IF(SUM(P25+$AF32+$AH34)&gt;60,O25+1,O25)</f>
        <v>11</v>
      </c>
      <c r="R25" s="150">
        <f>IF(SUM(P25+$AF32+$AH34)&gt;60,SUM(P25+$AF32+$AH34-60),SUM(P25+$AF32+$AH34))</f>
        <v>30</v>
      </c>
      <c r="S25" s="150">
        <f>IF(SUM(R25+$AF32+$AH34)&gt;60,Q25+1,Q25)</f>
        <v>11</v>
      </c>
      <c r="T25" s="150">
        <f>IF(SUM(R25+$AF32+$AH34)&gt;60,SUM(R25+$AF32+$AH34-60),SUM(R25+$AF32+$AH34))</f>
        <v>45</v>
      </c>
      <c r="U25" s="150">
        <f>IF(SUM(T25+$AF32+$AH34)&gt;59,S25+1,S25)</f>
        <v>12</v>
      </c>
      <c r="V25" s="150">
        <f>IF(SUM(T25+$AF32+$AH34)&gt;59,SUM(T25+$AF32+$AH34-60),SUM(T25+$AF32+$AH34))</f>
        <v>0</v>
      </c>
      <c r="W25" s="150">
        <f>IF(SUM(V25+$AF32+$AH34)&gt;60,U25+1,U25)</f>
        <v>12</v>
      </c>
      <c r="X25" s="150">
        <f>IF(SUM(V25+$AF32+$AH34)&gt;60,SUM(V25+$AF32+$AH34-60),SUM(V25+$AF32+$AH34))</f>
        <v>15</v>
      </c>
      <c r="Y25" s="150">
        <f>IF(SUM(X25+$AF32+$AH34)&gt;60,W25+1,W25)</f>
        <v>12</v>
      </c>
      <c r="Z25" s="150">
        <f>IF(SUM(X25+$AF32+$AH34)&gt;60,SUM(X25+$AF32+$AH34-60),SUM(X25+$AF32+$AH34))</f>
        <v>30</v>
      </c>
      <c r="AA25" s="150">
        <f>IF(SUM(Z25+$AF32+$AH34)&gt;60,Y25+1,Y25)</f>
        <v>12</v>
      </c>
      <c r="AB25" s="150">
        <f>IF(SUM(Z25+$AF32+$AH34)&gt;60,SUM(Z25+$AF32+$AH34-60),SUM(Z25+$AF32+$AH34))</f>
        <v>45</v>
      </c>
      <c r="AC25" s="150">
        <f>IF(SUM(AB25+$AF32+$AH34)&gt;60,AA25+1,AA25)</f>
        <v>12</v>
      </c>
      <c r="AD25" s="53">
        <f>IF(SUM(AB25+$AF32+$AH34)&gt;60,SUM(AB25+$AF32+$AH34-60),SUM(AB25+$AF32+$AH34))</f>
        <v>60</v>
      </c>
      <c r="AE25" s="53">
        <f>IF(SUM(AD25+$AF32+$AH34)&gt;60,AC25+1,AC25)</f>
        <v>13</v>
      </c>
      <c r="AF25" s="53">
        <f>IF(SUM(AD25+$AF32+$AH34)&gt;60,SUM(AD25+$AF32+$AH34-60),SUM(AD25+$AF32+$AH34))</f>
        <v>15</v>
      </c>
      <c r="AG25" s="53">
        <f>IF(SUM(AF25+$AF32+$AH34)&gt;60,AE25+1,AE25)</f>
        <v>13</v>
      </c>
      <c r="AH25" s="53">
        <f>IF(SUM(AF25+$AF32+$AH34)&gt;60,SUM(AF25+$AF32+$AH34-60),SUM(AF25+$AF32+$AH34))</f>
        <v>30</v>
      </c>
      <c r="AI25" s="53">
        <f>IF(SUM(AH25+$AF32+$AH34)&gt;60,AG25+1,AG25)</f>
        <v>13</v>
      </c>
      <c r="AJ25" s="53">
        <f>IF(SUM(AH25+$AF32+$AH34)&gt;60,SUM(AH25+$AF32+$AH34-60),SUM(AH25+$AF32+$AH34))</f>
        <v>45</v>
      </c>
      <c r="AK25" s="53">
        <f>IF(SUM(AJ25+$AF32+$AH34)&gt;60,AI25+1,AI25)</f>
        <v>13</v>
      </c>
      <c r="AL25" s="53">
        <f>IF(SUM(AJ25+$AF32+$AH34)&gt;60,SUM(AJ25+$AF32+$AH34-60),SUM(AJ25+$AF32+$AH34))</f>
        <v>60</v>
      </c>
      <c r="AM25" s="53">
        <f>IF(SUM(AL25+$AF32+$AH34)&gt;60,AK25+1,AK25)</f>
        <v>14</v>
      </c>
      <c r="AN25" s="123"/>
      <c r="AO25" s="53">
        <f>HOUR($AF30)</f>
        <v>9</v>
      </c>
      <c r="AP25" s="53">
        <f>MINUTE($AF30)</f>
        <v>30</v>
      </c>
      <c r="AQ25" s="53">
        <f>IF(SUM(AP25+$AF32+$AH34)&gt;60,AO25+1,AO25)</f>
        <v>9</v>
      </c>
      <c r="AR25" s="53">
        <f>IF(SUM(AP25+$AF32+$AH34)&gt;60,SUM(AP25+$AF32+$AH34-60),SUM(AP25+$AF32+$AH34))</f>
        <v>45</v>
      </c>
      <c r="AS25" s="53">
        <f>IF(SUM(AR25+$AF32+$AH34)&gt;60,AQ25+1,AQ25)</f>
        <v>9</v>
      </c>
      <c r="AT25" s="150">
        <f>IF(SUM(AR25+$AF32+$AH34)&gt;60,SUM(AR25+$AF32+$AH34-60),SUM(AR25+$AF32+$AH34))</f>
        <v>60</v>
      </c>
      <c r="AU25" s="150">
        <f>IF(SUM(AT25+$AF32+$AH34)&gt;60,AS25+1,AS25)</f>
        <v>10</v>
      </c>
      <c r="AV25" s="150">
        <f>IF(SUM(AT25+$AF32+$AH34)&gt;60,SUM(AT25+$AF32+$AH34-60),SUM(AT25+$AF32+$AH34))</f>
        <v>15</v>
      </c>
      <c r="AW25" s="150">
        <f>IF(SUM(AV25+$AF32+$AH34)&gt;60,AU25+1,AU25)</f>
        <v>10</v>
      </c>
      <c r="AX25" s="150">
        <f>IF(SUM(AV25+$AF32+$AH34)&gt;60,SUM(AV25+$AF32+$AH34-60),SUM(AV25+$AF32+$AH34))</f>
        <v>30</v>
      </c>
      <c r="AY25" s="150">
        <f>IF(SUM(AX25+$AF32+$AH34)&gt;60,AW25+1,AW25)</f>
        <v>10</v>
      </c>
      <c r="AZ25" s="150">
        <f>IF(SUM(AX25+$AF32+$AH34)&gt;60,SUM(AX25+$AF32+$AH34-60),SUM(AX25+$AF32+$AH34))</f>
        <v>45</v>
      </c>
      <c r="BA25" s="150">
        <f>IF(SUM(AZ25+$AF32+$AH34)&gt;60,AY25+1,AY25)</f>
        <v>10</v>
      </c>
      <c r="BB25" s="150">
        <f>IF(SUM(AZ25+$AF32+$AH34)&gt;60,SUM(AZ25+$AF32+$AH34-60),SUM(AZ25+$AF32+$AH34))</f>
        <v>60</v>
      </c>
      <c r="BC25" s="150">
        <f>IF(SUM(BB25+$AF32+$AH34)&gt;60,BA25+1,BA25)</f>
        <v>11</v>
      </c>
      <c r="BD25" s="150">
        <f>IF(SUM(BB25+$AF32+$AH34)&gt;60,SUM(BB25+$AF32+$AH34-60),SUM(BB25+$AF32+$AH34))</f>
        <v>15</v>
      </c>
      <c r="BE25" s="150">
        <f>IF(SUM(BD25+$AF32+$AH34)&gt;60,BC25+1,BC25)</f>
        <v>11</v>
      </c>
      <c r="BF25" s="150">
        <f>IF(SUM(BD25+$AF32+$AH34)&gt;60,SUM(BD25+$AF32+$AH34-60),SUM(BD25+$AF32+$AH34))</f>
        <v>30</v>
      </c>
      <c r="BG25" s="150">
        <f>IF(SUM(BF25+$AF32+$AH34)&gt;60,BE25+1,BE25)</f>
        <v>11</v>
      </c>
      <c r="BH25" s="150">
        <f>IF(SUM(BF25+$AF32+$AH34)&gt;60,SUM(BF25+$AF32+$AH34-60),SUM(BF25+$AF32+$AH34))</f>
        <v>45</v>
      </c>
      <c r="BI25" s="150">
        <f>IF(SUM(BH25+$AF32+$AH34)&gt;59,BG25+1,BG25)</f>
        <v>12</v>
      </c>
      <c r="BJ25" s="150">
        <f>IF(SUM(BH25+$AF32+$AH34)&gt;59,SUM(BH25+$AF32+$AH34-60),SUM(BH25+$AF32+$AH34))</f>
        <v>0</v>
      </c>
      <c r="BK25" s="150">
        <f>IF(SUM(BJ25+$AF32+$AH34)&gt;60,BI25+1,BI25)</f>
        <v>12</v>
      </c>
      <c r="BL25" s="150">
        <f>IF(SUM(BJ25+$AF32+$AH34)&gt;60,SUM(BJ25+$AF32+$AH34-60),SUM(BJ25+$AF32+$AH34))</f>
        <v>15</v>
      </c>
      <c r="BM25" s="150">
        <f>IF(SUM(BL25+$AF32+$AH34)&gt;60,BK25+1,BK25)</f>
        <v>12</v>
      </c>
      <c r="BN25" s="150">
        <f>IF(SUM(BL25+$AF32+$AH34)&gt;60,SUM(BL25+$AF32+$AH34-60),SUM(BL25+$AF32+$AH34))</f>
        <v>30</v>
      </c>
      <c r="BO25" s="150">
        <f>IF(SUM(BN25+$AF32+$AH34)&gt;60,BM25+1,BM25)</f>
        <v>12</v>
      </c>
      <c r="BP25" s="150">
        <f>IF(SUM(BN25+$AF32+$AH34)&gt;60,SUM(BN25+$AF32+$AH34-60),SUM(BN25+$AF32+$AH34))</f>
        <v>45</v>
      </c>
      <c r="BQ25" s="150">
        <f>IF(SUM(BP25+$AF32+$AH34)&gt;60,BO25+1,BO25)</f>
        <v>12</v>
      </c>
      <c r="BR25" s="53">
        <f>IF(SUM(BP25+$AF32+$AH34)&gt;60,SUM(BP25+$AF32+$AH34-60),SUM(BP25+$AF32+$AH34))</f>
        <v>60</v>
      </c>
      <c r="BS25" s="53">
        <f>IF(SUM(BR25+$AF32+$AH34)&gt;60,BQ25+1,BQ25)</f>
        <v>13</v>
      </c>
      <c r="BT25" s="53">
        <f>IF(SUM(BR25+$AF32+$AH34)&gt;60,SUM(BR25+$AF32+$AH34-60),SUM(BR25+$AF32+$AH34))</f>
        <v>15</v>
      </c>
      <c r="BU25" s="53">
        <f>IF(SUM(BT25+$AF32+$AH34)&gt;60,BS25+1,BS25)</f>
        <v>13</v>
      </c>
      <c r="BV25" s="53">
        <f>IF(SUM(BT25+$AF32+$AH34)&gt;60,SUM(BT25+$AF32+$AH34-60),SUM(BT25+$AF32+$AH34))</f>
        <v>30</v>
      </c>
      <c r="BW25" s="53">
        <f>IF(SUM(BV25+$AF32+$AH34)&gt;60,BU25+1,BU25)</f>
        <v>13</v>
      </c>
      <c r="BX25" s="53">
        <f>IF(SUM(BV25+$AF32+$AH34)&gt;60,SUM(BV25+$AF32+$AH34-60),SUM(BV25+$AF32+$AH34))</f>
        <v>45</v>
      </c>
      <c r="BY25" s="53">
        <f>IF(SUM(BX25+$AF32+$AH34)&gt;60,BW25+1,BW25)</f>
        <v>13</v>
      </c>
      <c r="BZ25" s="53">
        <f>IF(SUM(BX25+$AF32+$AH34)&gt;60,SUM(BX25+$AF32+$AH34-60),SUM(BX25+$AF32+$AH34))</f>
        <v>60</v>
      </c>
      <c r="CA25" s="53">
        <f>IF(SUM(BZ25+$AF32+$AH34)&gt;60,BY25+1,BY25)</f>
        <v>14</v>
      </c>
      <c r="CB25" s="53"/>
      <c r="CC25" s="123"/>
      <c r="CD25" s="98"/>
      <c r="CE25" s="79"/>
      <c r="CF25" s="47"/>
      <c r="CG25" s="91"/>
      <c r="CH25" s="91"/>
      <c r="CI25" s="91"/>
      <c r="CJ25" s="91"/>
      <c r="CK25" s="91"/>
      <c r="CL25" s="91"/>
      <c r="CM25" s="48"/>
      <c r="CN25" s="91"/>
      <c r="CO25" s="91"/>
      <c r="CP25" s="91"/>
      <c r="CQ25" s="91"/>
      <c r="CR25" s="91"/>
      <c r="CS25" s="91"/>
      <c r="CT25" s="117"/>
      <c r="CU25" s="117"/>
      <c r="CV25" s="117"/>
      <c r="CW25" s="123"/>
      <c r="CX25" s="123"/>
      <c r="CY25" s="123"/>
      <c r="CZ25" s="79"/>
      <c r="DA25" s="47"/>
      <c r="DB25" s="91"/>
      <c r="DC25" s="91"/>
      <c r="DD25" s="91"/>
      <c r="DE25" s="91"/>
      <c r="DF25" s="91"/>
      <c r="DG25" s="91"/>
      <c r="DH25" s="48"/>
      <c r="DI25" s="91"/>
      <c r="DJ25" s="91"/>
      <c r="DK25" s="91"/>
      <c r="DL25" s="91"/>
      <c r="DM25" s="117"/>
      <c r="DN25" s="117"/>
      <c r="DO25" s="117"/>
      <c r="DP25" s="123"/>
      <c r="DQ25" s="123"/>
      <c r="DR25" s="123"/>
      <c r="DS25" s="98"/>
      <c r="DT25" s="79"/>
      <c r="DU25" s="47"/>
      <c r="DV25" s="91"/>
      <c r="DW25" s="91"/>
      <c r="DX25" s="91"/>
      <c r="DY25" s="91"/>
      <c r="DZ25" s="91"/>
      <c r="EA25" s="91"/>
      <c r="EB25" s="48"/>
      <c r="EC25" s="91"/>
      <c r="ED25" s="91"/>
      <c r="EE25" s="91"/>
      <c r="EF25" s="91"/>
      <c r="EG25" s="91"/>
      <c r="EH25" s="91"/>
      <c r="EI25" s="117"/>
      <c r="EJ25" s="117"/>
      <c r="EK25" s="117"/>
      <c r="EL25" s="123"/>
      <c r="EM25" s="123"/>
      <c r="EN25" s="123"/>
      <c r="EO25" s="79"/>
      <c r="EP25" s="47"/>
      <c r="EQ25" s="91"/>
      <c r="ER25" s="91"/>
      <c r="ES25" s="91"/>
      <c r="ET25" s="91"/>
      <c r="EU25" s="91"/>
      <c r="EV25" s="91"/>
      <c r="EW25" s="48"/>
      <c r="EX25" s="91"/>
      <c r="EY25" s="91"/>
      <c r="EZ25" s="91"/>
      <c r="FA25" s="91"/>
      <c r="FB25" s="117"/>
      <c r="FC25" s="117"/>
      <c r="FD25" s="117"/>
      <c r="FE25" s="123"/>
      <c r="FF25" s="123"/>
      <c r="FG25" s="123"/>
      <c r="FH25" s="98"/>
      <c r="FI25" s="15"/>
      <c r="FJ25" s="15"/>
      <c r="FK25" s="79"/>
      <c r="FL25" s="15"/>
      <c r="FM25" s="15"/>
      <c r="FN25" s="15"/>
      <c r="FO25" s="15"/>
      <c r="FP25" s="15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</row>
    <row r="26" spans="1:250" ht="26.25" hidden="1" customHeight="1" x14ac:dyDescent="0.3">
      <c r="A26" s="53">
        <f>IF(SUM(AN25+$AF32+$AH34)&gt;60,AM25+1,AM25)</f>
        <v>14</v>
      </c>
      <c r="B26" s="53">
        <f>IF(SUM(AN25+$AF32+$AH34)&gt;60,SUM(AN25+$AF32+$AH34-60),SUM(AN25+$AF32+$AH34))</f>
        <v>15</v>
      </c>
      <c r="C26" s="53">
        <f>IF(SUM(B26+$AF32+$AH34)&gt;60,A26+1,A26)</f>
        <v>14</v>
      </c>
      <c r="D26" s="53">
        <f>IF(SUM(B26+$AF32+$AH34)&gt;60,SUM(B26+$AF32+$AH34-60),SUM(B26+$AF32+$AH34))</f>
        <v>30</v>
      </c>
      <c r="E26" s="53">
        <f>IF(SUM(D26+$AF32+$AH34)&gt;60,C26+1,C26)</f>
        <v>14</v>
      </c>
      <c r="F26" s="53">
        <f>IF(SUM(D26+$AF32+$AH34)&gt;60,SUM(D26+$AF32+$AH34-60),SUM(D26+$AF32+$AH34))</f>
        <v>45</v>
      </c>
      <c r="G26" s="53">
        <f>IF(SUM(F26+$AF32+$AH34)&gt;60,E26+1,E26)</f>
        <v>14</v>
      </c>
      <c r="H26" s="53">
        <f>IF(SUM(F26+$AF32+$AH34)&gt;60,SUM(F26+$AF32+$AH34-60),SUM(F26+$AF32+$AH34))</f>
        <v>60</v>
      </c>
      <c r="I26" s="53">
        <f>IF(SUM(H26+$AF32+$AH34)&gt;60,G26+1,G26)</f>
        <v>15</v>
      </c>
      <c r="J26" s="53">
        <f>IF(SUM(H26+$AF32+$AH34)&gt;60,SUM(H26+$AF32+$AH34-60),SUM(H26+$AF32+$AH34))</f>
        <v>15</v>
      </c>
      <c r="K26" s="53">
        <f>IF(SUM(J26+$AF32+$AH34)&gt;60,I26+1,I26)</f>
        <v>15</v>
      </c>
      <c r="L26" s="53">
        <f>IF(SUM(J26+$AF32+$AH34)&gt;60,SUM(J26+$AF32+$AH34-60),SUM(J26+$AF32+$AH34))</f>
        <v>30</v>
      </c>
      <c r="M26" s="53">
        <f>IF(SUM(L26+$AF32+$AH34)&gt;60,K26+1,K26)</f>
        <v>15</v>
      </c>
      <c r="N26" s="53">
        <f>IF(SUM(L26+$AF32+$AH34)&gt;60,SUM(L26+$AF32+$AH34-60),SUM(L26+$AF32+$AH34))</f>
        <v>45</v>
      </c>
      <c r="O26" s="53">
        <f>IF(SUM(N26+$AF32+$AH34)&gt;60,M26+1,M26)</f>
        <v>15</v>
      </c>
      <c r="P26" s="53">
        <f>IF(SUM(N26+$AF32+$AH34)&gt;60,SUM(N26+$AF32+$AH34-60),SUM(N26+$AF32+$AH34))</f>
        <v>60</v>
      </c>
      <c r="Q26" s="53">
        <f>IF(SUM(P26+$AF32+$AH34)&gt;60,O26+1,O26)</f>
        <v>16</v>
      </c>
      <c r="R26" s="53">
        <f>IF(SUM(P26+$AF32+$AH34)&gt;60,SUM(P26+$AF32+$AH34-60),SUM(P26+$AF32+$AH34))</f>
        <v>15</v>
      </c>
      <c r="S26" s="53">
        <f>IF(SUM(R26+$AF32+$AH34)&gt;60,Q26+1,Q26)</f>
        <v>16</v>
      </c>
      <c r="T26" s="53">
        <f>IF(SUM(R26+$AF32+$AH34)&gt;60,SUM(R26+$AF32+$AH34-60),SUM(R26+$AF32+$AH34))</f>
        <v>30</v>
      </c>
      <c r="U26" s="53">
        <f>IF(SUM(T26+$AF32+$AH34)&gt;60,S26+1,S26)</f>
        <v>16</v>
      </c>
      <c r="V26" s="53">
        <f>IF(SUM(T26+$AF32+$AH34)&gt;60,SUM(T26+$AF32+$AH34-60),SUM(T26+$AF32+$AH34))</f>
        <v>45</v>
      </c>
      <c r="W26" s="53">
        <f>IF(SUM(V26+$AF32+$AH34)&gt;60,U26+1,U26)</f>
        <v>16</v>
      </c>
      <c r="X26" s="53">
        <f>IF(SUM(V26+$AF32+$AH34)&gt;60,SUM(V26+$AF32+$AH34-60),SUM(V26+$AF32+$AH34))</f>
        <v>60</v>
      </c>
      <c r="Y26" s="208"/>
      <c r="Z26" s="208"/>
      <c r="AA26" s="233"/>
      <c r="AB26" s="233"/>
      <c r="AC26" s="233"/>
      <c r="AD26" s="131"/>
      <c r="AE26" s="234"/>
      <c r="AF26" s="234"/>
      <c r="AG26" s="234"/>
      <c r="AH26" s="235"/>
      <c r="AI26" s="53"/>
      <c r="AJ26" s="53"/>
      <c r="AK26" s="53"/>
      <c r="AL26" s="53"/>
      <c r="AM26" s="53"/>
      <c r="AN26" s="123"/>
      <c r="AO26" s="53">
        <f>IF(SUM(CB25+$AF32+$AH34)&gt;60,CA25+1,CA25)</f>
        <v>14</v>
      </c>
      <c r="AP26" s="53">
        <f>IF(SUM(CB25+$AF32+$AH34)&gt;60,SUM(CB25+$AF32+$AH34-60),SUM(CB25+$AF32+$AH34))</f>
        <v>15</v>
      </c>
      <c r="AQ26" s="53">
        <f>IF(SUM(AP26+$AF32+$AH34)&gt;60,AO26+1,AO26)</f>
        <v>14</v>
      </c>
      <c r="AR26" s="53">
        <f>IF(SUM(AP26+$AF32+$AH34)&gt;60,SUM(AP26+$AF32+$AH34-60),SUM(AP26+$AF32+$AH34))</f>
        <v>30</v>
      </c>
      <c r="AS26" s="53">
        <f>IF(SUM(AR26+$AF32+$AH34)&gt;60,AQ26+1,AQ26)</f>
        <v>14</v>
      </c>
      <c r="AT26" s="53">
        <f>IF(SUM(AR26+$AF32+$AH34)&gt;60,SUM(AR26+$AF32+$AH34-60),SUM(AR26+$AF32+$AH34))</f>
        <v>45</v>
      </c>
      <c r="AU26" s="53">
        <f>IF(SUM(AT26+$AF32+$AH34)&gt;60,AS26+1,AS26)</f>
        <v>14</v>
      </c>
      <c r="AV26" s="53">
        <f>IF(SUM(AT26+$AF32+$AH34)&gt;60,SUM(AT26+$AF32+$AH34-60),SUM(AT26+$AF32+$AH34))</f>
        <v>60</v>
      </c>
      <c r="AW26" s="53">
        <f>IF(SUM(AV26+$AF32+$AH34)&gt;60,AU26+1,AU26)</f>
        <v>15</v>
      </c>
      <c r="AX26" s="53">
        <f>IF(SUM(AV26+$AF32+$AH34)&gt;60,SUM(AV26+$AF32+$AH34-60),SUM(AV26+$AF32+$AH34))</f>
        <v>15</v>
      </c>
      <c r="AY26" s="53">
        <f>IF(SUM(AX26+$AF32+$AH34)&gt;60,AW26+1,AW26)</f>
        <v>15</v>
      </c>
      <c r="AZ26" s="53">
        <f>IF(SUM(AX26+$AF32+$AH34)&gt;60,SUM(AX26+$AF32+$AH34-60),SUM(AX26+$AF32+$AH34))</f>
        <v>30</v>
      </c>
      <c r="BA26" s="53">
        <f>IF(SUM(AZ26+$AF32+$AH34)&gt;60,AY26+1,AY26)</f>
        <v>15</v>
      </c>
      <c r="BB26" s="53">
        <f>IF(SUM(AZ26+$AF32+$AH34)&gt;60,SUM(AZ26+$AF32+$AH34-60),SUM(AZ26+$AF32+$AH34))</f>
        <v>45</v>
      </c>
      <c r="BC26" s="53">
        <f>IF(SUM(BB26+$AF32+$AH34)&gt;60,BA26+1,BA26)</f>
        <v>15</v>
      </c>
      <c r="BD26" s="53">
        <f>IF(SUM(BB26+$AF32+$AH34)&gt;60,SUM(BB26+$AF32+$AH34-60),SUM(BB26+$AF32+$AH34))</f>
        <v>60</v>
      </c>
      <c r="BE26" s="53">
        <f>IF(SUM(BD26+$AF32+$AH34)&gt;60,BC26+1,BC26)</f>
        <v>16</v>
      </c>
      <c r="BF26" s="53">
        <f>IF(SUM(BD26+$AF32+$AH34)&gt;60,SUM(BD26+$AF32+$AH34-60),SUM(BD26+$AF32+$AH34))</f>
        <v>15</v>
      </c>
      <c r="BG26" s="53">
        <f>IF(SUM(BF26+$AF32+$AH34)&gt;60,BE26+1,BE26)</f>
        <v>16</v>
      </c>
      <c r="BH26" s="53">
        <f>IF(SUM(BF26+$AF32+$AH34)&gt;60,SUM(BF26+$AF32+$AH34-60),SUM(BF26+$AF32+$AH34))</f>
        <v>30</v>
      </c>
      <c r="BI26" s="53">
        <f>IF(SUM(BH26+$AF32+$AH34)&gt;60,BG26+1,BG26)</f>
        <v>16</v>
      </c>
      <c r="BJ26" s="53">
        <f>IF(SUM(BH26+$AF32+$AH34)&gt;60,SUM(BH26+$AF32+$AH34-60),SUM(BH26+$AF32+$AH34))</f>
        <v>45</v>
      </c>
      <c r="BK26" s="53">
        <f>IF(SUM(BJ26+$AF32+$AH34)&gt;60,BI26+1,BI26)</f>
        <v>16</v>
      </c>
      <c r="BL26" s="53">
        <f>IF(SUM(BJ26+$AF32+$AH34)&gt;60,SUM(BJ26+$AF32+$AH34-60),SUM(BJ26+$AF32+$AH34))</f>
        <v>60</v>
      </c>
      <c r="BM26" s="208"/>
      <c r="BN26" s="208"/>
      <c r="BO26" s="233"/>
      <c r="BP26" s="233"/>
      <c r="BQ26" s="233"/>
      <c r="BR26" s="131"/>
      <c r="BS26" s="234"/>
      <c r="BT26" s="234"/>
      <c r="BU26" s="234"/>
      <c r="BV26" s="235"/>
      <c r="BW26" s="53"/>
      <c r="BX26" s="53"/>
      <c r="BY26" s="53"/>
      <c r="BZ26" s="53"/>
      <c r="CA26" s="53"/>
      <c r="CB26" s="53"/>
      <c r="CC26" s="123"/>
      <c r="CD26" s="98"/>
      <c r="CE26" s="15"/>
      <c r="CF26" s="47"/>
      <c r="CG26" s="91"/>
      <c r="CH26" s="91"/>
      <c r="CI26" s="91"/>
      <c r="CJ26" s="91"/>
      <c r="CK26" s="91"/>
      <c r="CL26" s="91"/>
      <c r="CM26" s="48"/>
      <c r="CN26" s="91"/>
      <c r="CO26" s="91"/>
      <c r="CP26" s="91"/>
      <c r="CQ26" s="91"/>
      <c r="CR26" s="91"/>
      <c r="CS26" s="91"/>
      <c r="CT26" s="117"/>
      <c r="CU26" s="117"/>
      <c r="CV26" s="117"/>
      <c r="CW26" s="123"/>
      <c r="CX26" s="123"/>
      <c r="CY26" s="123"/>
      <c r="CZ26" s="15"/>
      <c r="DA26" s="47"/>
      <c r="DB26" s="91"/>
      <c r="DC26" s="91"/>
      <c r="DD26" s="91"/>
      <c r="DE26" s="91"/>
      <c r="DF26" s="91"/>
      <c r="DG26" s="91"/>
      <c r="DH26" s="48"/>
      <c r="DI26" s="91"/>
      <c r="DJ26" s="91"/>
      <c r="DK26" s="91"/>
      <c r="DL26" s="91"/>
      <c r="DM26" s="117"/>
      <c r="DN26" s="117"/>
      <c r="DO26" s="117"/>
      <c r="DP26" s="123"/>
      <c r="DQ26" s="123"/>
      <c r="DR26" s="123"/>
      <c r="DS26" s="98"/>
      <c r="DT26" s="15"/>
      <c r="DU26" s="47"/>
      <c r="DV26" s="91"/>
      <c r="DW26" s="91"/>
      <c r="DX26" s="91"/>
      <c r="DY26" s="91"/>
      <c r="DZ26" s="91"/>
      <c r="EA26" s="91"/>
      <c r="EB26" s="48"/>
      <c r="EC26" s="91"/>
      <c r="ED26" s="91"/>
      <c r="EE26" s="91"/>
      <c r="EF26" s="91"/>
      <c r="EG26" s="91"/>
      <c r="EH26" s="91"/>
      <c r="EI26" s="117"/>
      <c r="EJ26" s="117"/>
      <c r="EK26" s="117"/>
      <c r="EL26" s="123"/>
      <c r="EM26" s="123"/>
      <c r="EN26" s="123"/>
      <c r="EO26" s="15"/>
      <c r="EP26" s="47"/>
      <c r="EQ26" s="91"/>
      <c r="ER26" s="91"/>
      <c r="ES26" s="91"/>
      <c r="ET26" s="91"/>
      <c r="EU26" s="91"/>
      <c r="EV26" s="91"/>
      <c r="EW26" s="48"/>
      <c r="EX26" s="91"/>
      <c r="EY26" s="91"/>
      <c r="EZ26" s="91"/>
      <c r="FA26" s="91"/>
      <c r="FB26" s="117"/>
      <c r="FC26" s="117"/>
      <c r="FD26" s="117"/>
      <c r="FE26" s="123"/>
      <c r="FF26" s="123"/>
      <c r="FG26" s="123"/>
      <c r="FH26" s="98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</row>
    <row r="27" spans="1:250" s="15" customFormat="1" ht="24.7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D27" s="98"/>
      <c r="CF27" s="47"/>
      <c r="CG27" s="91"/>
      <c r="CH27" s="91"/>
      <c r="CI27" s="91"/>
      <c r="CJ27" s="91"/>
      <c r="CK27" s="91"/>
      <c r="CL27" s="91"/>
      <c r="CM27" s="48"/>
      <c r="CN27" s="91"/>
      <c r="CO27" s="91"/>
      <c r="CP27" s="91"/>
      <c r="CQ27" s="91"/>
      <c r="CR27" s="91"/>
      <c r="CS27" s="91"/>
      <c r="CT27" s="117"/>
      <c r="CU27" s="117"/>
      <c r="CV27" s="117"/>
      <c r="CW27" s="123"/>
      <c r="CX27" s="123"/>
      <c r="CY27" s="123"/>
      <c r="DS27" s="98"/>
      <c r="DU27" s="47"/>
      <c r="DV27" s="91"/>
      <c r="DW27" s="91"/>
      <c r="DX27" s="91"/>
      <c r="DY27" s="91"/>
      <c r="DZ27" s="91"/>
      <c r="EA27" s="91"/>
      <c r="EB27" s="48"/>
      <c r="EC27" s="91"/>
      <c r="ED27" s="91"/>
      <c r="EE27" s="91"/>
      <c r="EF27" s="91"/>
      <c r="EG27" s="91"/>
      <c r="EH27" s="91"/>
      <c r="EI27" s="117"/>
      <c r="EJ27" s="117"/>
      <c r="EK27" s="117"/>
      <c r="EL27" s="123"/>
      <c r="EM27" s="123"/>
      <c r="EN27" s="123"/>
      <c r="FH27" s="98"/>
      <c r="GY27" s="53"/>
      <c r="GZ27" s="53"/>
      <c r="HA27" s="53"/>
      <c r="HB27" s="53"/>
      <c r="HC27" s="53"/>
      <c r="HD27" s="53"/>
      <c r="HE27" s="53"/>
      <c r="HF27" s="41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41"/>
      <c r="II27" s="53"/>
      <c r="IJ27" s="53"/>
      <c r="IK27" s="53"/>
      <c r="IL27" s="41"/>
      <c r="IM27" s="41"/>
      <c r="IN27" s="41"/>
      <c r="IO27" s="41"/>
      <c r="IP27" s="41"/>
    </row>
    <row r="28" spans="1:250" s="15" customFormat="1" ht="34.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D28" s="98"/>
      <c r="CS28" s="51"/>
      <c r="DS28" s="98"/>
      <c r="EH28" s="51"/>
      <c r="FH28" s="98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</row>
    <row r="29" spans="1:250" s="15" customFormat="1" ht="25.15" customHeight="1" x14ac:dyDescent="0.3">
      <c r="A29" s="53"/>
      <c r="B29" s="291" t="s">
        <v>7</v>
      </c>
      <c r="C29" s="53"/>
      <c r="D29" s="53"/>
      <c r="E29"/>
      <c r="F29"/>
      <c r="G29"/>
      <c r="H29" s="17" t="s">
        <v>11</v>
      </c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17" t="s">
        <v>147</v>
      </c>
      <c r="AB29"/>
      <c r="AC29" s="53"/>
      <c r="AD29" s="53"/>
      <c r="AE29" s="53"/>
      <c r="AF29" s="60">
        <v>3</v>
      </c>
      <c r="AG29"/>
      <c r="AH29"/>
      <c r="AI29"/>
      <c r="AJ29"/>
      <c r="AK29" s="53"/>
      <c r="AL29" s="53"/>
      <c r="AM29" s="53"/>
      <c r="AO29" s="53"/>
      <c r="AP29" s="291" t="s">
        <v>7</v>
      </c>
      <c r="AQ29" s="53"/>
      <c r="AR29" s="53"/>
      <c r="AS29"/>
      <c r="AT29"/>
      <c r="AU29"/>
      <c r="AV29" s="17" t="s">
        <v>11</v>
      </c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17" t="s">
        <v>147</v>
      </c>
      <c r="BP29"/>
      <c r="BQ29" s="53"/>
      <c r="BR29" s="53"/>
      <c r="BS29" s="53"/>
      <c r="BT29" s="60">
        <v>1</v>
      </c>
      <c r="BU29"/>
      <c r="BV29"/>
      <c r="BW29"/>
      <c r="BX29"/>
      <c r="BY29" s="53"/>
      <c r="BZ29" s="53"/>
      <c r="CA29" s="53"/>
      <c r="CB29" s="53"/>
      <c r="CD29" s="98"/>
      <c r="CH29" s="155"/>
      <c r="CJ29" s="70"/>
      <c r="CL29" s="71"/>
      <c r="CO29" s="12"/>
      <c r="CR29" s="12"/>
      <c r="CS29" s="48"/>
      <c r="CW29" s="12"/>
      <c r="CX29" s="289"/>
      <c r="CY29" s="70"/>
      <c r="DA29" s="70"/>
      <c r="DC29" s="22"/>
      <c r="DF29" s="12"/>
      <c r="DG29" s="71"/>
      <c r="DI29" s="12"/>
      <c r="DJ29" s="12"/>
      <c r="DK29" s="12"/>
      <c r="DL29" s="71"/>
      <c r="DP29" s="12"/>
      <c r="DQ29" s="289"/>
      <c r="DS29" s="98"/>
      <c r="DW29" s="155"/>
      <c r="DY29" s="70"/>
      <c r="EA29" s="71"/>
      <c r="ED29" s="12"/>
      <c r="EG29" s="12"/>
      <c r="EH29" s="48"/>
      <c r="EL29" s="12"/>
      <c r="EM29" s="289"/>
      <c r="EN29" s="70"/>
      <c r="EP29" s="70"/>
      <c r="ER29" s="22"/>
      <c r="EU29" s="12"/>
      <c r="EV29" s="71"/>
      <c r="EX29" s="12"/>
      <c r="EY29" s="12"/>
      <c r="EZ29" s="12"/>
      <c r="FA29" s="71"/>
      <c r="FE29" s="12"/>
      <c r="FF29" s="289"/>
      <c r="FH29" s="98"/>
      <c r="FK29" s="22"/>
      <c r="FM29" s="70"/>
      <c r="FO29" s="71"/>
      <c r="FR29" s="12"/>
      <c r="FU29" s="12"/>
      <c r="FV29" s="289"/>
      <c r="FZ29" s="12"/>
      <c r="GA29" s="289"/>
      <c r="GB29" s="76"/>
      <c r="GD29" s="70"/>
      <c r="GF29" s="22"/>
      <c r="GI29" s="12"/>
      <c r="GJ29" s="71"/>
      <c r="GL29" s="12"/>
      <c r="GM29" s="12"/>
      <c r="GO29" s="12"/>
      <c r="GP29" s="289"/>
      <c r="GS29" s="12"/>
      <c r="GT29" s="289"/>
      <c r="GU29" s="76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</row>
    <row r="30" spans="1:250" s="15" customFormat="1" ht="25.15" customHeight="1" x14ac:dyDescent="0.3">
      <c r="A30" s="53"/>
      <c r="B30" s="291" t="s">
        <v>23</v>
      </c>
      <c r="C30" s="53"/>
      <c r="D30" s="53"/>
      <c r="E30"/>
      <c r="F30"/>
      <c r="G30"/>
      <c r="H30" s="16" t="s">
        <v>9</v>
      </c>
      <c r="I30" s="339" t="s">
        <v>333</v>
      </c>
      <c r="J30" s="339"/>
      <c r="K30" s="339"/>
      <c r="L30" s="339"/>
      <c r="M30" s="339"/>
      <c r="N30" s="339"/>
      <c r="O30" s="53"/>
      <c r="P30" s="53"/>
      <c r="Q30" s="53"/>
      <c r="R30" s="53"/>
      <c r="S30" s="16" t="s">
        <v>21</v>
      </c>
      <c r="T30" s="340" t="s">
        <v>314</v>
      </c>
      <c r="U30" s="340"/>
      <c r="V30" s="340"/>
      <c r="W30" s="340"/>
      <c r="X30" s="340"/>
      <c r="Y30" s="340"/>
      <c r="Z30"/>
      <c r="AA30" s="115" t="s">
        <v>35</v>
      </c>
      <c r="AB30" s="115"/>
      <c r="AC30" s="115"/>
      <c r="AD30" s="115"/>
      <c r="AE30"/>
      <c r="AF30" s="344">
        <v>0.39583333333333331</v>
      </c>
      <c r="AG30" s="344"/>
      <c r="AH30" s="115" t="s">
        <v>36</v>
      </c>
      <c r="AI30"/>
      <c r="AJ30"/>
      <c r="AK30"/>
      <c r="AL30" s="115"/>
      <c r="AM30" s="115"/>
      <c r="AO30" s="53"/>
      <c r="AP30" s="291" t="s">
        <v>23</v>
      </c>
      <c r="AQ30" s="53"/>
      <c r="AR30" s="53"/>
      <c r="AS30"/>
      <c r="AT30"/>
      <c r="AU30"/>
      <c r="AV30" s="16" t="s">
        <v>9</v>
      </c>
      <c r="AW30" s="340" t="s">
        <v>366</v>
      </c>
      <c r="AX30" s="340"/>
      <c r="AY30" s="340"/>
      <c r="AZ30" s="340"/>
      <c r="BA30" s="340"/>
      <c r="BB30" s="340"/>
      <c r="BC30" s="53"/>
      <c r="BD30" s="53"/>
      <c r="BE30" s="53"/>
      <c r="BF30" s="53"/>
      <c r="BG30" s="16" t="s">
        <v>21</v>
      </c>
      <c r="BH30" s="339" t="s">
        <v>323</v>
      </c>
      <c r="BI30" s="339"/>
      <c r="BJ30" s="339"/>
      <c r="BK30" s="339"/>
      <c r="BL30" s="339"/>
      <c r="BM30" s="339"/>
      <c r="BN30"/>
      <c r="BO30" s="115" t="s">
        <v>35</v>
      </c>
      <c r="BP30" s="115"/>
      <c r="BQ30" s="115"/>
      <c r="BR30" s="115"/>
      <c r="BS30"/>
      <c r="BT30" s="344">
        <v>0.39583333333333331</v>
      </c>
      <c r="BU30" s="344"/>
      <c r="BV30" s="115" t="s">
        <v>36</v>
      </c>
      <c r="BW30"/>
      <c r="BX30"/>
      <c r="BY30"/>
      <c r="BZ30" s="115"/>
      <c r="CA30" s="115"/>
      <c r="CB30" s="62"/>
      <c r="CD30" s="98"/>
      <c r="CH30" s="22"/>
      <c r="CI30" s="70"/>
      <c r="CJ30" s="70"/>
      <c r="CK30" s="70"/>
      <c r="CL30" s="289"/>
      <c r="CM30" s="70"/>
      <c r="CN30" s="65"/>
      <c r="CO30" s="65"/>
      <c r="CP30" s="65"/>
      <c r="CQ30" s="64"/>
      <c r="CR30" s="64"/>
      <c r="CS30" s="64"/>
      <c r="DA30" s="70"/>
      <c r="DB30" s="70"/>
      <c r="DC30" s="22"/>
      <c r="DD30" s="70"/>
      <c r="DE30" s="65"/>
      <c r="DF30" s="65"/>
      <c r="DG30" s="289"/>
      <c r="DH30" s="14"/>
      <c r="DI30" s="14"/>
      <c r="DJ30" s="14"/>
      <c r="DK30" s="65"/>
      <c r="DL30" s="65"/>
      <c r="DS30" s="98"/>
      <c r="DW30" s="22"/>
      <c r="DX30" s="70"/>
      <c r="DY30" s="70"/>
      <c r="DZ30" s="70"/>
      <c r="EA30" s="289"/>
      <c r="EB30" s="70"/>
      <c r="EC30" s="65"/>
      <c r="ED30" s="65"/>
      <c r="EE30" s="65"/>
      <c r="EF30" s="64"/>
      <c r="EG30" s="64"/>
      <c r="EH30" s="64"/>
      <c r="EP30" s="70"/>
      <c r="EQ30" s="70"/>
      <c r="ER30" s="22"/>
      <c r="ES30" s="70"/>
      <c r="ET30" s="65"/>
      <c r="EU30" s="65"/>
      <c r="EV30" s="289"/>
      <c r="EW30" s="14"/>
      <c r="EX30" s="14"/>
      <c r="EY30" s="14"/>
      <c r="EZ30" s="65"/>
      <c r="FA30" s="65"/>
      <c r="FH30" s="98"/>
      <c r="FK30" s="22"/>
      <c r="FL30" s="70"/>
      <c r="FM30" s="134"/>
      <c r="FN30" s="135"/>
      <c r="FO30" s="135"/>
      <c r="FP30" s="134"/>
      <c r="FQ30" s="128"/>
      <c r="FR30" s="128"/>
      <c r="FS30" s="128"/>
      <c r="FT30" s="129"/>
      <c r="FU30" s="129"/>
      <c r="FV30" s="129"/>
      <c r="FW30" s="136"/>
      <c r="FX30" s="136"/>
      <c r="FY30" s="136"/>
      <c r="FZ30" s="136"/>
      <c r="GA30" s="136"/>
      <c r="GB30" s="136"/>
      <c r="GC30" s="136"/>
      <c r="GD30" s="134"/>
      <c r="GE30" s="134"/>
      <c r="GF30" s="22"/>
      <c r="GG30" s="134"/>
      <c r="GH30" s="128"/>
      <c r="GI30" s="22"/>
      <c r="GJ30" s="135"/>
      <c r="GK30" s="12"/>
      <c r="GL30" s="12"/>
      <c r="GM30" s="14"/>
      <c r="GN30" s="65"/>
      <c r="GO30" s="65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40"/>
      <c r="HN30" s="41"/>
      <c r="HO30" s="53"/>
      <c r="HP30" s="46"/>
      <c r="HQ30" s="54"/>
      <c r="HR30" s="53"/>
      <c r="HS30" s="53"/>
      <c r="HT30" s="53"/>
      <c r="HU30" s="53"/>
      <c r="HV30" s="40"/>
      <c r="HW30" s="42"/>
      <c r="HX30" s="53"/>
      <c r="HY30" s="53"/>
      <c r="HZ30" s="53"/>
      <c r="IA30" s="53"/>
      <c r="IB30" s="53"/>
      <c r="IC30" s="53"/>
      <c r="ID30" s="40"/>
      <c r="IE30" s="42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</row>
    <row r="31" spans="1:250" s="15" customFormat="1" ht="25.15" customHeight="1" x14ac:dyDescent="0.3">
      <c r="A31" s="53"/>
      <c r="B31" s="291" t="s">
        <v>8</v>
      </c>
      <c r="C31" s="53"/>
      <c r="D31" s="53"/>
      <c r="E31"/>
      <c r="F31"/>
      <c r="G31"/>
      <c r="H31" s="16" t="s">
        <v>10</v>
      </c>
      <c r="I31" s="340" t="s">
        <v>359</v>
      </c>
      <c r="J31" s="340"/>
      <c r="K31" s="340"/>
      <c r="L31" s="340"/>
      <c r="M31" s="340"/>
      <c r="N31" s="340"/>
      <c r="O31" s="53"/>
      <c r="P31" s="53"/>
      <c r="Q31" s="53"/>
      <c r="R31" s="53"/>
      <c r="S31" s="16" t="s">
        <v>37</v>
      </c>
      <c r="T31" s="340" t="s">
        <v>365</v>
      </c>
      <c r="U31" s="340"/>
      <c r="V31" s="340"/>
      <c r="W31" s="340"/>
      <c r="X31" s="340"/>
      <c r="Y31" s="340"/>
      <c r="Z31"/>
      <c r="AA31"/>
      <c r="AB31"/>
      <c r="AC31"/>
      <c r="AD31"/>
      <c r="AE31"/>
      <c r="AF31" s="53"/>
      <c r="AG31"/>
      <c r="AH31"/>
      <c r="AI31"/>
      <c r="AJ31"/>
      <c r="AK31" s="53"/>
      <c r="AL31" s="53"/>
      <c r="AM31" s="53"/>
      <c r="AO31" s="53"/>
      <c r="AP31" s="291" t="s">
        <v>8</v>
      </c>
      <c r="AQ31" s="53"/>
      <c r="AR31" s="53"/>
      <c r="AS31"/>
      <c r="AT31"/>
      <c r="AU31"/>
      <c r="AV31" s="16" t="s">
        <v>10</v>
      </c>
      <c r="AW31" s="340" t="s">
        <v>351</v>
      </c>
      <c r="AX31" s="340"/>
      <c r="AY31" s="340"/>
      <c r="AZ31" s="340"/>
      <c r="BA31" s="340"/>
      <c r="BB31" s="340"/>
      <c r="BC31" s="53"/>
      <c r="BD31" s="53"/>
      <c r="BE31" s="53"/>
      <c r="BF31" s="53"/>
      <c r="BG31" s="16" t="s">
        <v>37</v>
      </c>
      <c r="BH31" s="339" t="s">
        <v>394</v>
      </c>
      <c r="BI31" s="339"/>
      <c r="BJ31" s="339"/>
      <c r="BK31" s="339"/>
      <c r="BL31" s="339"/>
      <c r="BM31" s="339"/>
      <c r="BN31"/>
      <c r="BO31"/>
      <c r="BP31"/>
      <c r="BQ31"/>
      <c r="BR31"/>
      <c r="BS31"/>
      <c r="BT31" s="53"/>
      <c r="BU31"/>
      <c r="BV31"/>
      <c r="BW31"/>
      <c r="BX31"/>
      <c r="BY31" s="53"/>
      <c r="BZ31" s="53"/>
      <c r="CA31" s="53"/>
      <c r="CB31" s="53"/>
      <c r="CD31" s="98"/>
      <c r="CI31" s="70"/>
      <c r="CJ31" s="70"/>
      <c r="CK31" s="70"/>
      <c r="CL31" s="70"/>
      <c r="CO31" s="12"/>
      <c r="CP31" s="12"/>
      <c r="CQ31" s="64"/>
      <c r="CR31" s="64"/>
      <c r="CS31" s="64"/>
      <c r="CZ31" s="70"/>
      <c r="DA31" s="70"/>
      <c r="DB31" s="70"/>
      <c r="DC31" s="70"/>
      <c r="DF31" s="12"/>
      <c r="DG31" s="13"/>
      <c r="DH31" s="12"/>
      <c r="DI31" s="12"/>
      <c r="DJ31" s="12"/>
      <c r="DL31" s="65"/>
      <c r="DS31" s="98"/>
      <c r="DX31" s="70"/>
      <c r="DY31" s="70"/>
      <c r="DZ31" s="70"/>
      <c r="EA31" s="70"/>
      <c r="ED31" s="12"/>
      <c r="EE31" s="12"/>
      <c r="EF31" s="64"/>
      <c r="EG31" s="64"/>
      <c r="EH31" s="64"/>
      <c r="EO31" s="70"/>
      <c r="EP31" s="70"/>
      <c r="EQ31" s="70"/>
      <c r="ER31" s="70"/>
      <c r="EU31" s="12"/>
      <c r="EV31" s="13"/>
      <c r="EW31" s="12"/>
      <c r="EX31" s="12"/>
      <c r="EY31" s="12"/>
      <c r="FA31" s="65"/>
      <c r="FH31" s="98"/>
      <c r="FL31" s="70"/>
      <c r="FM31" s="70"/>
      <c r="FN31" s="70"/>
      <c r="FO31" s="70"/>
      <c r="FR31" s="12"/>
      <c r="FS31" s="12"/>
      <c r="FT31" s="64"/>
      <c r="FU31" s="64"/>
      <c r="FV31" s="64"/>
      <c r="GC31" s="70"/>
      <c r="GD31" s="70"/>
      <c r="GE31" s="70"/>
      <c r="GF31" s="70"/>
      <c r="GI31" s="12"/>
      <c r="GJ31" s="13"/>
      <c r="GK31" s="12"/>
      <c r="GL31" s="12"/>
      <c r="GM31" s="12"/>
      <c r="GO31" s="65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</row>
    <row r="32" spans="1:250" s="15" customFormat="1" ht="25.15" customHeight="1" x14ac:dyDescent="0.3">
      <c r="A32" s="53"/>
      <c r="B32" s="41" t="s">
        <v>6</v>
      </c>
      <c r="C32" s="53"/>
      <c r="D32" s="53"/>
      <c r="E32"/>
      <c r="F32"/>
      <c r="G32"/>
      <c r="H32" s="16" t="s">
        <v>12</v>
      </c>
      <c r="I32" s="339" t="s">
        <v>322</v>
      </c>
      <c r="J32" s="339"/>
      <c r="K32" s="339"/>
      <c r="L32" s="339"/>
      <c r="M32" s="339"/>
      <c r="N32" s="339"/>
      <c r="O32" s="53"/>
      <c r="P32" s="53"/>
      <c r="Q32" s="53"/>
      <c r="R32" s="53"/>
      <c r="S32" s="16" t="s">
        <v>38</v>
      </c>
      <c r="T32" s="340" t="s">
        <v>395</v>
      </c>
      <c r="U32" s="340"/>
      <c r="V32" s="340"/>
      <c r="W32" s="340"/>
      <c r="X32" s="340"/>
      <c r="Y32" s="340"/>
      <c r="Z32"/>
      <c r="AA32" s="342" t="s">
        <v>27</v>
      </c>
      <c r="AB32" s="342"/>
      <c r="AC32" s="342"/>
      <c r="AD32" s="342"/>
      <c r="AE32"/>
      <c r="AF32" s="115">
        <v>10</v>
      </c>
      <c r="AG32"/>
      <c r="AH32" s="60" t="s">
        <v>28</v>
      </c>
      <c r="AI32"/>
      <c r="AJ32"/>
      <c r="AK32"/>
      <c r="AL32" s="53"/>
      <c r="AM32" s="53"/>
      <c r="AO32" s="53"/>
      <c r="AP32" s="41" t="s">
        <v>5</v>
      </c>
      <c r="AQ32" s="53"/>
      <c r="AR32" s="53"/>
      <c r="AS32"/>
      <c r="AT32"/>
      <c r="AU32"/>
      <c r="AV32" s="16" t="s">
        <v>12</v>
      </c>
      <c r="AW32" s="339" t="s">
        <v>334</v>
      </c>
      <c r="AX32" s="339"/>
      <c r="AY32" s="339"/>
      <c r="AZ32" s="339"/>
      <c r="BA32" s="339"/>
      <c r="BB32" s="339"/>
      <c r="BC32" s="53"/>
      <c r="BD32" s="53"/>
      <c r="BE32" s="53"/>
      <c r="BF32" s="53"/>
      <c r="BG32" s="16" t="s">
        <v>38</v>
      </c>
      <c r="BH32" s="339" t="s">
        <v>315</v>
      </c>
      <c r="BI32" s="339"/>
      <c r="BJ32" s="339"/>
      <c r="BK32" s="339"/>
      <c r="BL32" s="339"/>
      <c r="BM32" s="339"/>
      <c r="BN32"/>
      <c r="BO32" s="342" t="s">
        <v>27</v>
      </c>
      <c r="BP32" s="342"/>
      <c r="BQ32" s="342"/>
      <c r="BR32" s="342"/>
      <c r="BS32"/>
      <c r="BT32" s="115">
        <v>10</v>
      </c>
      <c r="BU32"/>
      <c r="BV32" s="60" t="s">
        <v>28</v>
      </c>
      <c r="BW32"/>
      <c r="BX32"/>
      <c r="BY32"/>
      <c r="BZ32" s="53"/>
      <c r="CA32" s="53"/>
      <c r="CB32" s="53"/>
      <c r="CD32" s="98"/>
      <c r="CG32" s="73"/>
      <c r="CI32" s="56"/>
      <c r="CJ32" s="92"/>
      <c r="CK32" s="92"/>
      <c r="CL32" s="53"/>
      <c r="CM32" s="53"/>
      <c r="CN32" s="53"/>
      <c r="CP32" s="73"/>
      <c r="CR32" s="56"/>
      <c r="CS32" s="56"/>
      <c r="CT32" s="56"/>
      <c r="CU32" s="56"/>
      <c r="CV32" s="56"/>
      <c r="CW32" s="53"/>
      <c r="DB32" s="72"/>
      <c r="DC32" s="56"/>
      <c r="DD32" s="92"/>
      <c r="DE32" s="92"/>
      <c r="DF32" s="92"/>
      <c r="DG32" s="92"/>
      <c r="DH32" s="53"/>
      <c r="DI32" s="73"/>
      <c r="DK32" s="56"/>
      <c r="DL32" s="53"/>
      <c r="DM32" s="53"/>
      <c r="DN32" s="53"/>
      <c r="DO32" s="53"/>
      <c r="DS32" s="98"/>
      <c r="DV32" s="73"/>
      <c r="DX32" s="56"/>
      <c r="DY32" s="92"/>
      <c r="DZ32" s="92"/>
      <c r="EA32" s="53"/>
      <c r="EB32" s="53"/>
      <c r="EC32" s="53"/>
      <c r="EE32" s="73"/>
      <c r="EG32" s="56"/>
      <c r="EH32" s="56"/>
      <c r="EI32" s="56"/>
      <c r="EJ32" s="56"/>
      <c r="EK32" s="56"/>
      <c r="EL32" s="53"/>
      <c r="EQ32" s="72"/>
      <c r="ER32" s="56"/>
      <c r="ES32" s="92"/>
      <c r="ET32" s="92"/>
      <c r="EU32" s="92"/>
      <c r="EV32" s="92"/>
      <c r="EW32" s="53"/>
      <c r="EX32" s="73"/>
      <c r="EZ32" s="56"/>
      <c r="FA32" s="53"/>
      <c r="FB32" s="53"/>
      <c r="FC32" s="53"/>
      <c r="FD32" s="53"/>
      <c r="FH32" s="98"/>
      <c r="FJ32" s="73"/>
      <c r="FL32" s="56"/>
      <c r="FM32" s="92"/>
      <c r="FN32" s="92"/>
      <c r="FO32" s="53"/>
      <c r="FP32" s="53"/>
      <c r="FQ32" s="53"/>
      <c r="FS32" s="73"/>
      <c r="FU32" s="56"/>
      <c r="FV32" s="56"/>
      <c r="FW32" s="56"/>
      <c r="FX32" s="56"/>
      <c r="FY32" s="56"/>
      <c r="FZ32" s="53"/>
      <c r="GE32" s="72"/>
      <c r="GF32" s="56"/>
      <c r="GG32" s="92"/>
      <c r="GH32" s="92"/>
      <c r="GI32" s="92"/>
      <c r="GJ32" s="92"/>
      <c r="GK32" s="53"/>
      <c r="GL32" s="73"/>
      <c r="GN32" s="56"/>
      <c r="GO32" s="53"/>
      <c r="GP32" s="53"/>
      <c r="GQ32" s="53"/>
      <c r="GR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</row>
    <row r="33" spans="1:250" s="15" customFormat="1" ht="25.15" customHeight="1" x14ac:dyDescent="0.3">
      <c r="A33" s="53"/>
      <c r="B33" s="53"/>
      <c r="C33" s="53"/>
      <c r="D33" s="53"/>
      <c r="E33"/>
      <c r="F33"/>
      <c r="G33"/>
      <c r="H33" s="16" t="s">
        <v>13</v>
      </c>
      <c r="I33" s="339" t="s">
        <v>325</v>
      </c>
      <c r="J33" s="339"/>
      <c r="K33" s="339"/>
      <c r="L33" s="339"/>
      <c r="M33" s="339"/>
      <c r="N33" s="339"/>
      <c r="O33" s="53"/>
      <c r="P33" s="53"/>
      <c r="Q33" s="53"/>
      <c r="R33" s="53"/>
      <c r="S33" s="16" t="s">
        <v>39</v>
      </c>
      <c r="T33" s="339" t="s">
        <v>49</v>
      </c>
      <c r="U33" s="339"/>
      <c r="V33" s="339"/>
      <c r="W33" s="339"/>
      <c r="X33" s="339"/>
      <c r="Y33" s="339"/>
      <c r="Z33"/>
      <c r="AA33"/>
      <c r="AB33"/>
      <c r="AC33"/>
      <c r="AD33" s="343"/>
      <c r="AE33" s="343"/>
      <c r="AF33" s="53"/>
      <c r="AG33"/>
      <c r="AH33"/>
      <c r="AI33"/>
      <c r="AJ33"/>
      <c r="AK33" s="53"/>
      <c r="AL33" s="53"/>
      <c r="AM33" s="53"/>
      <c r="AO33" s="53"/>
      <c r="AP33" s="53"/>
      <c r="AQ33" s="53"/>
      <c r="AR33" s="53"/>
      <c r="AS33"/>
      <c r="AT33"/>
      <c r="AU33"/>
      <c r="AV33" s="16" t="s">
        <v>13</v>
      </c>
      <c r="AW33" s="339" t="s">
        <v>357</v>
      </c>
      <c r="AX33" s="339"/>
      <c r="AY33" s="339"/>
      <c r="AZ33" s="339"/>
      <c r="BA33" s="339"/>
      <c r="BB33" s="339"/>
      <c r="BC33" s="53"/>
      <c r="BD33" s="53"/>
      <c r="BE33" s="53"/>
      <c r="BF33" s="53"/>
      <c r="BG33" s="16" t="s">
        <v>39</v>
      </c>
      <c r="BH33" s="339" t="s">
        <v>364</v>
      </c>
      <c r="BI33" s="339"/>
      <c r="BJ33" s="339"/>
      <c r="BK33" s="339"/>
      <c r="BL33" s="339"/>
      <c r="BM33" s="339"/>
      <c r="BN33"/>
      <c r="BO33"/>
      <c r="BP33"/>
      <c r="BQ33"/>
      <c r="BR33" s="343"/>
      <c r="BS33" s="343"/>
      <c r="BT33" s="53"/>
      <c r="BU33"/>
      <c r="BV33"/>
      <c r="BW33"/>
      <c r="BX33"/>
      <c r="BY33" s="53"/>
      <c r="BZ33" s="53"/>
      <c r="CA33" s="53"/>
      <c r="CB33" s="53"/>
      <c r="CD33" s="98"/>
      <c r="CG33" s="69"/>
      <c r="CP33" s="12"/>
      <c r="DS33" s="98"/>
      <c r="DV33" s="69"/>
      <c r="EE33" s="12"/>
      <c r="FH33" s="98"/>
      <c r="FJ33" s="69"/>
      <c r="FS33" s="12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</row>
    <row r="34" spans="1:250" s="15" customFormat="1" ht="25.15" customHeight="1" x14ac:dyDescent="0.3">
      <c r="A34" s="53"/>
      <c r="B34" s="53"/>
      <c r="C34" s="53"/>
      <c r="D34" s="53"/>
      <c r="E34"/>
      <c r="F34"/>
      <c r="G34"/>
      <c r="H34" s="16" t="s">
        <v>14</v>
      </c>
      <c r="I34" s="339" t="s">
        <v>393</v>
      </c>
      <c r="J34" s="339"/>
      <c r="K34" s="339"/>
      <c r="L34" s="339"/>
      <c r="M34" s="339"/>
      <c r="N34" s="339"/>
      <c r="O34" s="53"/>
      <c r="P34" s="53"/>
      <c r="Q34" s="53"/>
      <c r="R34" s="53"/>
      <c r="S34" s="16" t="s">
        <v>40</v>
      </c>
      <c r="T34" s="340" t="s">
        <v>353</v>
      </c>
      <c r="U34" s="340"/>
      <c r="V34" s="340"/>
      <c r="W34" s="340"/>
      <c r="X34" s="340"/>
      <c r="Y34" s="340"/>
      <c r="Z34"/>
      <c r="AA34" s="115" t="s">
        <v>34</v>
      </c>
      <c r="AB34" s="115"/>
      <c r="AC34" s="115"/>
      <c r="AD34" s="115"/>
      <c r="AE34" s="98"/>
      <c r="AF34" s="53"/>
      <c r="AG34"/>
      <c r="AH34" s="62">
        <v>5</v>
      </c>
      <c r="AI34" s="60" t="s">
        <v>28</v>
      </c>
      <c r="AJ34"/>
      <c r="AK34"/>
      <c r="AL34"/>
      <c r="AM34" s="53"/>
      <c r="AO34" s="53"/>
      <c r="AP34" s="53"/>
      <c r="AQ34" s="53"/>
      <c r="AR34" s="53"/>
      <c r="AS34"/>
      <c r="AT34"/>
      <c r="AU34"/>
      <c r="AV34" s="16" t="s">
        <v>14</v>
      </c>
      <c r="AW34" s="339" t="s">
        <v>354</v>
      </c>
      <c r="AX34" s="339"/>
      <c r="AY34" s="339"/>
      <c r="AZ34" s="339"/>
      <c r="BA34" s="339"/>
      <c r="BB34" s="339"/>
      <c r="BC34" s="53"/>
      <c r="BD34" s="53"/>
      <c r="BE34" s="53"/>
      <c r="BF34" s="53"/>
      <c r="BG34" s="16" t="s">
        <v>40</v>
      </c>
      <c r="BH34" s="340" t="s">
        <v>352</v>
      </c>
      <c r="BI34" s="340"/>
      <c r="BJ34" s="340"/>
      <c r="BK34" s="340"/>
      <c r="BL34" s="340"/>
      <c r="BM34" s="340"/>
      <c r="BN34"/>
      <c r="BO34" s="115" t="s">
        <v>34</v>
      </c>
      <c r="BP34" s="115"/>
      <c r="BQ34" s="115"/>
      <c r="BR34" s="115"/>
      <c r="BS34" s="98"/>
      <c r="BT34" s="53"/>
      <c r="BU34"/>
      <c r="BV34" s="62">
        <v>5</v>
      </c>
      <c r="BW34" s="60" t="s">
        <v>28</v>
      </c>
      <c r="BX34"/>
      <c r="BY34"/>
      <c r="BZ34"/>
      <c r="CA34" s="53"/>
      <c r="CB34" s="53"/>
      <c r="CD34" s="98"/>
      <c r="CG34" s="73"/>
      <c r="CI34" s="74"/>
      <c r="CZ34" s="73"/>
      <c r="DB34" s="72"/>
      <c r="DC34" s="74"/>
      <c r="DG34" s="13"/>
      <c r="DH34" s="12"/>
      <c r="DI34" s="12"/>
      <c r="DJ34" s="50"/>
      <c r="DS34" s="98"/>
      <c r="DV34" s="73"/>
      <c r="DX34" s="74"/>
      <c r="EO34" s="73"/>
      <c r="EQ34" s="72"/>
      <c r="ER34" s="74"/>
      <c r="EV34" s="13"/>
      <c r="EW34" s="12"/>
      <c r="EX34" s="12"/>
      <c r="EY34" s="50"/>
      <c r="FH34" s="98"/>
      <c r="FJ34" s="73"/>
      <c r="FL34" s="74"/>
      <c r="GC34" s="73"/>
      <c r="GE34" s="72"/>
      <c r="GF34" s="74"/>
      <c r="GJ34" s="13"/>
      <c r="GK34" s="12"/>
      <c r="GL34" s="12"/>
      <c r="GM34" s="50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</row>
    <row r="35" spans="1:250" s="15" customFormat="1" ht="25.15" customHeight="1" x14ac:dyDescent="0.3">
      <c r="A35" s="53"/>
      <c r="B35"/>
      <c r="C35"/>
      <c r="D35"/>
      <c r="E35"/>
      <c r="F35"/>
      <c r="G35"/>
      <c r="H35"/>
      <c r="I35"/>
      <c r="J35"/>
      <c r="K35"/>
      <c r="L35"/>
      <c r="M35"/>
      <c r="N35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/>
      <c r="AF35"/>
      <c r="AG35" s="98"/>
      <c r="AH35" s="98"/>
      <c r="AI35" s="98"/>
      <c r="AJ35" s="53"/>
      <c r="AK35" s="53"/>
      <c r="AL35" s="53"/>
      <c r="AM35" s="53"/>
      <c r="AO35" s="53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/>
      <c r="BT35"/>
      <c r="BU35" s="98"/>
      <c r="BV35" s="98"/>
      <c r="BW35" s="98"/>
      <c r="BX35" s="53"/>
      <c r="BY35" s="53"/>
      <c r="BZ35" s="53"/>
      <c r="CA35" s="53"/>
      <c r="CB35" s="53"/>
      <c r="CD35" s="98"/>
      <c r="CG35" s="73"/>
      <c r="CI35" s="74"/>
      <c r="DB35" s="72"/>
      <c r="DC35" s="74"/>
      <c r="DS35" s="98"/>
      <c r="DV35" s="73"/>
      <c r="DX35" s="74"/>
      <c r="EQ35" s="72"/>
      <c r="ER35" s="74"/>
      <c r="FH35" s="98"/>
      <c r="FJ35" s="73"/>
      <c r="FL35" s="74"/>
      <c r="GE35" s="72"/>
      <c r="GF35" s="74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</row>
    <row r="36" spans="1:250" s="15" customFormat="1" ht="22.15" customHeight="1" x14ac:dyDescent="0.3">
      <c r="A36"/>
      <c r="B36" s="287"/>
      <c r="C36" s="287"/>
      <c r="D36" s="187" t="s">
        <v>15</v>
      </c>
      <c r="E36" s="287"/>
      <c r="F36" s="287"/>
      <c r="G36" s="287"/>
      <c r="H36" s="287"/>
      <c r="I36" s="287"/>
      <c r="J36" s="287"/>
      <c r="K36" s="287"/>
      <c r="L36" s="287"/>
      <c r="M36" s="287"/>
      <c r="N36" s="98"/>
      <c r="O36" s="337" t="s">
        <v>29</v>
      </c>
      <c r="P36" s="337"/>
      <c r="Q36" s="337"/>
      <c r="R36" s="341" t="s">
        <v>30</v>
      </c>
      <c r="S36" s="341"/>
      <c r="T36" s="341"/>
      <c r="U36" s="113"/>
      <c r="V36" s="287"/>
      <c r="W36"/>
      <c r="X36"/>
      <c r="Y36"/>
      <c r="Z36"/>
      <c r="AA36"/>
      <c r="AB36"/>
      <c r="AC36"/>
      <c r="AD36"/>
      <c r="AE36"/>
      <c r="AF36"/>
      <c r="AG36"/>
      <c r="AH36"/>
      <c r="AI36"/>
      <c r="AJ36" s="337" t="s">
        <v>29</v>
      </c>
      <c r="AK36" s="337"/>
      <c r="AL36" s="337" t="s">
        <v>30</v>
      </c>
      <c r="AM36" s="337"/>
      <c r="AO36"/>
      <c r="AP36" s="287"/>
      <c r="AQ36" s="287"/>
      <c r="AR36" s="187" t="s">
        <v>15</v>
      </c>
      <c r="AS36" s="287"/>
      <c r="AT36" s="287"/>
      <c r="AU36" s="287"/>
      <c r="AV36" s="287"/>
      <c r="AW36" s="287"/>
      <c r="AX36" s="287"/>
      <c r="AY36" s="287"/>
      <c r="AZ36" s="287"/>
      <c r="BA36" s="287"/>
      <c r="BB36" s="98"/>
      <c r="BC36" s="337" t="s">
        <v>29</v>
      </c>
      <c r="BD36" s="337"/>
      <c r="BE36" s="337"/>
      <c r="BF36" s="341" t="s">
        <v>30</v>
      </c>
      <c r="BG36" s="341"/>
      <c r="BH36" s="341"/>
      <c r="BI36" s="113"/>
      <c r="BJ36" s="287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 s="337" t="s">
        <v>29</v>
      </c>
      <c r="BY36" s="337"/>
      <c r="BZ36" s="337" t="s">
        <v>30</v>
      </c>
      <c r="CA36" s="337"/>
      <c r="CB36" s="118"/>
      <c r="CD36" s="98"/>
      <c r="CG36" s="69"/>
      <c r="CI36" s="76"/>
      <c r="CK36" s="74"/>
      <c r="CL36" s="74"/>
      <c r="CM36" s="74"/>
      <c r="CN36" s="48"/>
      <c r="CO36" s="48"/>
      <c r="CP36" s="48"/>
      <c r="CZ36" s="73"/>
      <c r="DB36" s="75"/>
      <c r="DC36" s="76"/>
      <c r="DD36" s="74"/>
      <c r="DE36" s="48"/>
      <c r="DF36" s="48"/>
      <c r="DG36" s="48"/>
      <c r="DH36" s="48"/>
      <c r="DI36" s="48"/>
      <c r="DJ36" s="48"/>
      <c r="DK36" s="48"/>
      <c r="DL36" s="52"/>
      <c r="DS36" s="98"/>
      <c r="DV36" s="69"/>
      <c r="DX36" s="76"/>
      <c r="DZ36" s="74"/>
      <c r="EA36" s="74"/>
      <c r="EB36" s="74"/>
      <c r="EC36" s="48"/>
      <c r="ED36" s="48"/>
      <c r="EE36" s="48"/>
      <c r="EO36" s="73"/>
      <c r="EQ36" s="75"/>
      <c r="ER36" s="76"/>
      <c r="ES36" s="74"/>
      <c r="ET36" s="48"/>
      <c r="EU36" s="48"/>
      <c r="EV36" s="48"/>
      <c r="EW36" s="48"/>
      <c r="EX36" s="48"/>
      <c r="EY36" s="48"/>
      <c r="EZ36" s="48"/>
      <c r="FA36" s="52"/>
      <c r="FH36" s="98"/>
      <c r="FJ36" s="69"/>
      <c r="FL36" s="76"/>
      <c r="FN36" s="74"/>
      <c r="FO36" s="74"/>
      <c r="FP36" s="74"/>
      <c r="FQ36" s="48"/>
      <c r="FR36" s="48"/>
      <c r="FS36" s="48"/>
      <c r="GC36" s="73"/>
      <c r="GE36" s="75"/>
      <c r="GF36" s="76"/>
      <c r="GG36" s="74"/>
      <c r="GH36" s="48"/>
      <c r="GI36" s="48"/>
      <c r="GJ36" s="48"/>
      <c r="GK36" s="48"/>
      <c r="GL36" s="48"/>
      <c r="GM36" s="48"/>
      <c r="GN36" s="48"/>
      <c r="GO36" s="52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</row>
    <row r="37" spans="1:250" s="15" customFormat="1" ht="22.15" customHeight="1" x14ac:dyDescent="0.3">
      <c r="A37" s="256" t="s">
        <v>9</v>
      </c>
      <c r="B37" s="334" t="str">
        <f>IF((I30=""),"",I30)</f>
        <v>Lázně Bělohrad ,,A"</v>
      </c>
      <c r="C37" s="334"/>
      <c r="D37" s="334"/>
      <c r="E37" s="334"/>
      <c r="F37" s="334"/>
      <c r="G37" s="334"/>
      <c r="H37" s="185" t="s">
        <v>4</v>
      </c>
      <c r="I37" s="336" t="str">
        <f>IF((T34=""),"",T34)</f>
        <v>Zruč ,,B"</v>
      </c>
      <c r="J37" s="336"/>
      <c r="K37" s="336"/>
      <c r="L37" s="336"/>
      <c r="M37" s="336"/>
      <c r="N37" s="336"/>
      <c r="O37" s="327">
        <f t="shared" ref="O37:O59" si="0">IF((AF$29=""),"",AF$29)</f>
        <v>3</v>
      </c>
      <c r="P37" s="327"/>
      <c r="Q37" s="327"/>
      <c r="R37" s="328">
        <f>TIME(A25,B25,)</f>
        <v>0.39583333333333331</v>
      </c>
      <c r="S37" s="328"/>
      <c r="T37" s="328"/>
      <c r="U37" s="93"/>
      <c r="V37" s="262" t="s">
        <v>112</v>
      </c>
      <c r="W37" s="335" t="str">
        <f>IF((T30=""),"",T30)</f>
        <v>Slavia HK ,,C"</v>
      </c>
      <c r="X37" s="335"/>
      <c r="Y37" s="335"/>
      <c r="Z37" s="335"/>
      <c r="AA37" s="335"/>
      <c r="AB37" s="335"/>
      <c r="AC37" s="261" t="s">
        <v>4</v>
      </c>
      <c r="AD37" s="333" t="str">
        <f>IF((T33=""),"",T33)</f>
        <v>VK AŠ Kvasiny</v>
      </c>
      <c r="AE37" s="333"/>
      <c r="AF37" s="333"/>
      <c r="AG37" s="333"/>
      <c r="AH37" s="333"/>
      <c r="AI37" s="333"/>
      <c r="AJ37" s="323">
        <v>4</v>
      </c>
      <c r="AK37" s="323"/>
      <c r="AL37" s="338">
        <f>TIME(W25,X25,)</f>
        <v>0.51041666666666663</v>
      </c>
      <c r="AM37" s="338"/>
      <c r="AO37" s="256" t="s">
        <v>9</v>
      </c>
      <c r="AP37" s="334" t="str">
        <f>IF((AW30=""),"",AW30)</f>
        <v>Střešovice ,,C"</v>
      </c>
      <c r="AQ37" s="334"/>
      <c r="AR37" s="334"/>
      <c r="AS37" s="334"/>
      <c r="AT37" s="334"/>
      <c r="AU37" s="334"/>
      <c r="AV37" s="185" t="s">
        <v>4</v>
      </c>
      <c r="AW37" s="336" t="str">
        <f>IF((BH34=""),"",BH34)</f>
        <v>Zruč ,,A"</v>
      </c>
      <c r="AX37" s="336"/>
      <c r="AY37" s="336"/>
      <c r="AZ37" s="336"/>
      <c r="BA37" s="336"/>
      <c r="BB37" s="336"/>
      <c r="BC37" s="327">
        <f t="shared" ref="BC37:BC59" si="1">IF((BT$29=""),"",BT$29)</f>
        <v>1</v>
      </c>
      <c r="BD37" s="327"/>
      <c r="BE37" s="327"/>
      <c r="BF37" s="328">
        <f>TIME(AO25,AP25,)</f>
        <v>0.39583333333333331</v>
      </c>
      <c r="BG37" s="328"/>
      <c r="BH37" s="328"/>
      <c r="BI37" s="93"/>
      <c r="BJ37" s="262" t="s">
        <v>112</v>
      </c>
      <c r="BK37" s="335" t="str">
        <f>IF((BH30=""),"",BH30)</f>
        <v>Rtyně ,,B"</v>
      </c>
      <c r="BL37" s="335"/>
      <c r="BM37" s="335"/>
      <c r="BN37" s="335"/>
      <c r="BO37" s="335"/>
      <c r="BP37" s="335"/>
      <c r="BQ37" s="261" t="s">
        <v>4</v>
      </c>
      <c r="BR37" s="333" t="str">
        <f>IF((BH33=""),"",BH33)</f>
        <v>Střešovice A Tatranky</v>
      </c>
      <c r="BS37" s="333"/>
      <c r="BT37" s="333"/>
      <c r="BU37" s="333"/>
      <c r="BV37" s="333"/>
      <c r="BW37" s="333"/>
      <c r="BX37" s="323">
        <v>2</v>
      </c>
      <c r="BY37" s="323"/>
      <c r="BZ37" s="338">
        <f>TIME(BK25,BL25,)</f>
        <v>0.51041666666666663</v>
      </c>
      <c r="CA37" s="338"/>
      <c r="CB37" s="123"/>
      <c r="CD37" s="98"/>
      <c r="CG37" s="73"/>
      <c r="CI37" s="74"/>
      <c r="CK37" s="74"/>
      <c r="CL37" s="74"/>
      <c r="CM37" s="74"/>
      <c r="CN37" s="52"/>
      <c r="CO37" s="52"/>
      <c r="CP37" s="52"/>
      <c r="CZ37" s="73"/>
      <c r="DB37" s="72"/>
      <c r="DC37" s="74"/>
      <c r="DD37" s="74"/>
      <c r="DE37" s="52"/>
      <c r="DF37" s="52"/>
      <c r="DG37" s="52"/>
      <c r="DH37" s="52"/>
      <c r="DI37" s="52"/>
      <c r="DJ37" s="52"/>
      <c r="DK37" s="52"/>
      <c r="DL37" s="52"/>
      <c r="DS37" s="98"/>
      <c r="DV37" s="73"/>
      <c r="DX37" s="74"/>
      <c r="DZ37" s="74"/>
      <c r="EA37" s="74"/>
      <c r="EB37" s="74"/>
      <c r="EC37" s="52"/>
      <c r="ED37" s="52"/>
      <c r="EE37" s="52"/>
      <c r="EO37" s="73"/>
      <c r="EQ37" s="72"/>
      <c r="ER37" s="74"/>
      <c r="ES37" s="74"/>
      <c r="ET37" s="52"/>
      <c r="EU37" s="52"/>
      <c r="EV37" s="52"/>
      <c r="EW37" s="52"/>
      <c r="EX37" s="52"/>
      <c r="EY37" s="52"/>
      <c r="EZ37" s="52"/>
      <c r="FA37" s="52"/>
      <c r="FH37" s="98"/>
      <c r="FJ37" s="73"/>
      <c r="FL37" s="74"/>
      <c r="FN37" s="74"/>
      <c r="FO37" s="74"/>
      <c r="FP37" s="74"/>
      <c r="FQ37" s="52"/>
      <c r="FR37" s="52"/>
      <c r="FS37" s="52"/>
      <c r="GC37" s="73"/>
      <c r="GE37" s="72"/>
      <c r="GF37" s="74"/>
      <c r="GG37" s="74"/>
      <c r="GH37" s="52"/>
      <c r="GI37" s="52"/>
      <c r="GJ37" s="52"/>
      <c r="GK37" s="52"/>
      <c r="GL37" s="52"/>
      <c r="GM37" s="52"/>
      <c r="GN37" s="52"/>
      <c r="GO37" s="52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</row>
    <row r="38" spans="1:250" s="15" customFormat="1" ht="22.15" customHeight="1" x14ac:dyDescent="0.3">
      <c r="A38" s="257" t="s">
        <v>10</v>
      </c>
      <c r="B38" s="325" t="str">
        <f>IF((I31=""),"",I31)</f>
        <v>Náchod ,,B"</v>
      </c>
      <c r="C38" s="325"/>
      <c r="D38" s="325"/>
      <c r="E38" s="325"/>
      <c r="F38" s="325"/>
      <c r="G38" s="325"/>
      <c r="H38" s="186" t="s">
        <v>4</v>
      </c>
      <c r="I38" s="326" t="str">
        <f>IF((T33=""),"",T33)</f>
        <v>VK AŠ Kvasiny</v>
      </c>
      <c r="J38" s="326"/>
      <c r="K38" s="326"/>
      <c r="L38" s="326"/>
      <c r="M38" s="326"/>
      <c r="N38" s="326"/>
      <c r="O38" s="327">
        <v>4</v>
      </c>
      <c r="P38" s="327"/>
      <c r="Q38" s="327"/>
      <c r="R38" s="328">
        <f>TIME(A25,B25,)</f>
        <v>0.39583333333333331</v>
      </c>
      <c r="S38" s="328"/>
      <c r="T38" s="328"/>
      <c r="U38" s="93"/>
      <c r="V38" s="257" t="s">
        <v>113</v>
      </c>
      <c r="W38" s="325" t="str">
        <f>IF((T31=""),"",T31)</f>
        <v>Střešovice B Horalky</v>
      </c>
      <c r="X38" s="325"/>
      <c r="Y38" s="325"/>
      <c r="Z38" s="325"/>
      <c r="AA38" s="325"/>
      <c r="AB38" s="325"/>
      <c r="AC38" s="186" t="s">
        <v>4</v>
      </c>
      <c r="AD38" s="326" t="str">
        <f>IF((T32=""),"",T32)</f>
        <v xml:space="preserve">Šumperk </v>
      </c>
      <c r="AE38" s="326"/>
      <c r="AF38" s="326"/>
      <c r="AG38" s="326"/>
      <c r="AH38" s="326"/>
      <c r="AI38" s="326"/>
      <c r="AJ38" s="319">
        <f t="shared" ref="AJ38:AJ58" si="2">IF((AF$29=""),"",AF$29)</f>
        <v>3</v>
      </c>
      <c r="AK38" s="319"/>
      <c r="AL38" s="320">
        <f>TIME(Y25,Z25,)</f>
        <v>0.52083333333333337</v>
      </c>
      <c r="AM38" s="320"/>
      <c r="AO38" s="257" t="s">
        <v>10</v>
      </c>
      <c r="AP38" s="325" t="str">
        <f>IF((AW31=""),"",AW31)</f>
        <v xml:space="preserve">Chlumec </v>
      </c>
      <c r="AQ38" s="325"/>
      <c r="AR38" s="325"/>
      <c r="AS38" s="325"/>
      <c r="AT38" s="325"/>
      <c r="AU38" s="325"/>
      <c r="AV38" s="186" t="s">
        <v>4</v>
      </c>
      <c r="AW38" s="336" t="str">
        <f>IF((BH33=""),"",BH33)</f>
        <v>Střešovice A Tatranky</v>
      </c>
      <c r="AX38" s="336"/>
      <c r="AY38" s="336"/>
      <c r="AZ38" s="336"/>
      <c r="BA38" s="336"/>
      <c r="BB38" s="336"/>
      <c r="BC38" s="327">
        <v>2</v>
      </c>
      <c r="BD38" s="327"/>
      <c r="BE38" s="327"/>
      <c r="BF38" s="328">
        <f>TIME(AO25,AP25,)</f>
        <v>0.39583333333333331</v>
      </c>
      <c r="BG38" s="328"/>
      <c r="BH38" s="328"/>
      <c r="BI38" s="93"/>
      <c r="BJ38" s="257" t="s">
        <v>113</v>
      </c>
      <c r="BK38" s="325" t="str">
        <f>IF((BH31=""),"",BH31)</f>
        <v>Slavia HK ,,A"</v>
      </c>
      <c r="BL38" s="325"/>
      <c r="BM38" s="325"/>
      <c r="BN38" s="325"/>
      <c r="BO38" s="325"/>
      <c r="BP38" s="325"/>
      <c r="BQ38" s="186" t="s">
        <v>4</v>
      </c>
      <c r="BR38" s="326" t="str">
        <f>IF((BH32=""),"",BH32)</f>
        <v>Slavia HK ,,D"</v>
      </c>
      <c r="BS38" s="326"/>
      <c r="BT38" s="326"/>
      <c r="BU38" s="326"/>
      <c r="BV38" s="326"/>
      <c r="BW38" s="326"/>
      <c r="BX38" s="319">
        <f t="shared" ref="BX38:BX58" si="3">IF((BT$29=""),"",BT$29)</f>
        <v>1</v>
      </c>
      <c r="BY38" s="319"/>
      <c r="BZ38" s="320">
        <f>TIME(BM25,BN25,)</f>
        <v>0.52083333333333337</v>
      </c>
      <c r="CA38" s="320"/>
      <c r="CB38" s="123"/>
      <c r="CD38" s="98"/>
      <c r="CG38" s="73"/>
      <c r="CI38" s="74"/>
      <c r="CK38" s="76"/>
      <c r="CL38" s="76"/>
      <c r="CM38" s="76"/>
      <c r="CN38" s="70"/>
      <c r="CO38" s="70"/>
      <c r="CP38" s="70"/>
      <c r="CZ38" s="69"/>
      <c r="DB38" s="72"/>
      <c r="DC38" s="74"/>
      <c r="DD38" s="76"/>
      <c r="DE38" s="70"/>
      <c r="DF38" s="70"/>
      <c r="DG38" s="70"/>
      <c r="DH38" s="70"/>
      <c r="DI38" s="70"/>
      <c r="DJ38" s="70"/>
      <c r="DK38" s="70"/>
      <c r="DL38" s="70"/>
      <c r="DS38" s="98"/>
      <c r="DV38" s="73"/>
      <c r="DX38" s="74"/>
      <c r="DZ38" s="76"/>
      <c r="EA38" s="76"/>
      <c r="EB38" s="76"/>
      <c r="EC38" s="70"/>
      <c r="ED38" s="70"/>
      <c r="EE38" s="70"/>
      <c r="EO38" s="69"/>
      <c r="EQ38" s="72"/>
      <c r="ER38" s="74"/>
      <c r="ES38" s="76"/>
      <c r="ET38" s="70"/>
      <c r="EU38" s="70"/>
      <c r="EV38" s="70"/>
      <c r="EW38" s="70"/>
      <c r="EX38" s="70"/>
      <c r="EY38" s="70"/>
      <c r="EZ38" s="70"/>
      <c r="FA38" s="70"/>
      <c r="FH38" s="98"/>
      <c r="FJ38" s="73"/>
      <c r="FL38" s="74"/>
      <c r="FN38" s="76"/>
      <c r="FO38" s="76"/>
      <c r="FP38" s="76"/>
      <c r="FQ38" s="70"/>
      <c r="FR38" s="70"/>
      <c r="FS38" s="70"/>
      <c r="GC38" s="69"/>
      <c r="GE38" s="72"/>
      <c r="GF38" s="74"/>
      <c r="GG38" s="76"/>
      <c r="GH38" s="70"/>
      <c r="GI38" s="70"/>
      <c r="GJ38" s="70"/>
      <c r="GK38" s="70"/>
      <c r="GL38" s="70"/>
      <c r="GM38" s="70"/>
      <c r="GN38" s="70"/>
      <c r="GO38" s="70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</row>
    <row r="39" spans="1:250" s="15" customFormat="1" ht="22.15" customHeight="1" x14ac:dyDescent="0.35">
      <c r="A39" s="259" t="s">
        <v>12</v>
      </c>
      <c r="B39" s="321" t="str">
        <f>IF((I32=""),"",I32)</f>
        <v>Rtyně ,,A"</v>
      </c>
      <c r="C39" s="321"/>
      <c r="D39" s="321"/>
      <c r="E39" s="321"/>
      <c r="F39" s="321"/>
      <c r="G39" s="321"/>
      <c r="H39" s="260" t="s">
        <v>4</v>
      </c>
      <c r="I39" s="322" t="str">
        <f>IF((T32=""),"",T32)</f>
        <v xml:space="preserve">Šumperk </v>
      </c>
      <c r="J39" s="322"/>
      <c r="K39" s="322"/>
      <c r="L39" s="322"/>
      <c r="M39" s="322"/>
      <c r="N39" s="322"/>
      <c r="O39" s="323">
        <f t="shared" si="0"/>
        <v>3</v>
      </c>
      <c r="P39" s="323"/>
      <c r="Q39" s="323"/>
      <c r="R39" s="324">
        <f>TIME(C25,D25,)</f>
        <v>0.40625</v>
      </c>
      <c r="S39" s="324"/>
      <c r="T39" s="324"/>
      <c r="U39" s="258"/>
      <c r="V39" s="257" t="s">
        <v>114</v>
      </c>
      <c r="W39" s="325" t="str">
        <f>IF((I30=""),"",I30)</f>
        <v>Lázně Bělohrad ,,A"</v>
      </c>
      <c r="X39" s="325"/>
      <c r="Y39" s="325"/>
      <c r="Z39" s="325"/>
      <c r="AA39" s="325"/>
      <c r="AB39" s="325"/>
      <c r="AC39" s="186" t="s">
        <v>4</v>
      </c>
      <c r="AD39" s="326" t="str">
        <f>IF((T30=""),"",T30)</f>
        <v>Slavia HK ,,C"</v>
      </c>
      <c r="AE39" s="326"/>
      <c r="AF39" s="326"/>
      <c r="AG39" s="326"/>
      <c r="AH39" s="326"/>
      <c r="AI39" s="326"/>
      <c r="AJ39" s="319">
        <v>4</v>
      </c>
      <c r="AK39" s="319"/>
      <c r="AL39" s="320">
        <f>TIME(Y25,Z25,)</f>
        <v>0.52083333333333337</v>
      </c>
      <c r="AM39" s="320"/>
      <c r="AO39" s="259" t="s">
        <v>12</v>
      </c>
      <c r="AP39" s="321" t="str">
        <f>IF((AW32=""),"",AW32)</f>
        <v>Lázně Bělohrad ,,B"</v>
      </c>
      <c r="AQ39" s="321"/>
      <c r="AR39" s="321"/>
      <c r="AS39" s="321"/>
      <c r="AT39" s="321"/>
      <c r="AU39" s="321"/>
      <c r="AV39" s="260" t="s">
        <v>4</v>
      </c>
      <c r="AW39" s="333" t="str">
        <f>IF((BH32=""),"",BH32)</f>
        <v>Slavia HK ,,D"</v>
      </c>
      <c r="AX39" s="333"/>
      <c r="AY39" s="333"/>
      <c r="AZ39" s="333"/>
      <c r="BA39" s="333"/>
      <c r="BB39" s="333"/>
      <c r="BC39" s="323">
        <f t="shared" si="1"/>
        <v>1</v>
      </c>
      <c r="BD39" s="323"/>
      <c r="BE39" s="323"/>
      <c r="BF39" s="324">
        <f>TIME(AQ25,AR25,)</f>
        <v>0.40625</v>
      </c>
      <c r="BG39" s="324"/>
      <c r="BH39" s="324"/>
      <c r="BI39" s="258"/>
      <c r="BJ39" s="257" t="s">
        <v>114</v>
      </c>
      <c r="BK39" s="325" t="str">
        <f>IF((AW30=""),"",AW30)</f>
        <v>Střešovice ,,C"</v>
      </c>
      <c r="BL39" s="325"/>
      <c r="BM39" s="325"/>
      <c r="BN39" s="325"/>
      <c r="BO39" s="325"/>
      <c r="BP39" s="325"/>
      <c r="BQ39" s="186" t="s">
        <v>4</v>
      </c>
      <c r="BR39" s="326" t="str">
        <f>IF((BH30=""),"",BH30)</f>
        <v>Rtyně ,,B"</v>
      </c>
      <c r="BS39" s="326"/>
      <c r="BT39" s="326"/>
      <c r="BU39" s="326"/>
      <c r="BV39" s="326"/>
      <c r="BW39" s="326"/>
      <c r="BX39" s="319">
        <v>2</v>
      </c>
      <c r="BY39" s="319"/>
      <c r="BZ39" s="320">
        <f>TIME(BM25,BN25,)</f>
        <v>0.52083333333333337</v>
      </c>
      <c r="CA39" s="320"/>
      <c r="CB39" s="123"/>
      <c r="CD39" s="98"/>
      <c r="CG39" s="69"/>
      <c r="CI39" s="76"/>
      <c r="CK39" s="74"/>
      <c r="CL39" s="74"/>
      <c r="CM39" s="74"/>
      <c r="CN39" s="52"/>
      <c r="CO39" s="52"/>
      <c r="CP39" s="52"/>
      <c r="CZ39" s="73"/>
      <c r="DB39" s="75"/>
      <c r="DC39" s="76"/>
      <c r="DD39" s="74"/>
      <c r="DE39" s="52"/>
      <c r="DF39" s="52"/>
      <c r="DG39" s="52"/>
      <c r="DH39" s="52"/>
      <c r="DI39" s="52"/>
      <c r="DJ39" s="52"/>
      <c r="DK39" s="52"/>
      <c r="DL39" s="52"/>
      <c r="DS39" s="98"/>
      <c r="DV39" s="69"/>
      <c r="DX39" s="76"/>
      <c r="DZ39" s="74"/>
      <c r="EA39" s="74"/>
      <c r="EB39" s="74"/>
      <c r="EC39" s="52"/>
      <c r="ED39" s="52"/>
      <c r="EE39" s="52"/>
      <c r="EO39" s="73"/>
      <c r="EQ39" s="75"/>
      <c r="ER39" s="76"/>
      <c r="ES39" s="74"/>
      <c r="ET39" s="52"/>
      <c r="EU39" s="52"/>
      <c r="EV39" s="52"/>
      <c r="EW39" s="52"/>
      <c r="EX39" s="52"/>
      <c r="EY39" s="52"/>
      <c r="EZ39" s="52"/>
      <c r="FA39" s="52"/>
      <c r="FH39" s="98"/>
      <c r="FJ39" s="69"/>
      <c r="FL39" s="76"/>
      <c r="FN39" s="74"/>
      <c r="FO39" s="74"/>
      <c r="FP39" s="74"/>
      <c r="FQ39" s="52"/>
      <c r="FR39" s="52"/>
      <c r="FS39" s="52"/>
      <c r="GC39" s="73"/>
      <c r="GE39" s="75"/>
      <c r="GF39" s="76"/>
      <c r="GG39" s="74"/>
      <c r="GH39" s="52"/>
      <c r="GI39" s="52"/>
      <c r="GJ39" s="52"/>
      <c r="GK39" s="52"/>
      <c r="GL39" s="52"/>
      <c r="GM39" s="52"/>
      <c r="GN39" s="52"/>
      <c r="GO39" s="52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</row>
    <row r="40" spans="1:250" s="15" customFormat="1" ht="22.15" customHeight="1" x14ac:dyDescent="0.35">
      <c r="A40" s="259" t="s">
        <v>13</v>
      </c>
      <c r="B40" s="335" t="str">
        <f>IF((I33=""),"",I33)</f>
        <v>Rtyně ,,C"</v>
      </c>
      <c r="C40" s="335"/>
      <c r="D40" s="335"/>
      <c r="E40" s="335"/>
      <c r="F40" s="335"/>
      <c r="G40" s="335"/>
      <c r="H40" s="261" t="s">
        <v>4</v>
      </c>
      <c r="I40" s="322" t="str">
        <f>IF((T31=""),"",T31)</f>
        <v>Střešovice B Horalky</v>
      </c>
      <c r="J40" s="322"/>
      <c r="K40" s="322"/>
      <c r="L40" s="322"/>
      <c r="M40" s="322"/>
      <c r="N40" s="322"/>
      <c r="O40" s="323">
        <v>4</v>
      </c>
      <c r="P40" s="323"/>
      <c r="Q40" s="323"/>
      <c r="R40" s="332">
        <f>TIME(C25,D25,)</f>
        <v>0.40625</v>
      </c>
      <c r="S40" s="332"/>
      <c r="T40" s="332"/>
      <c r="U40" s="258"/>
      <c r="V40" s="259" t="s">
        <v>115</v>
      </c>
      <c r="W40" s="321" t="str">
        <f>IF((T33=""),"",T33)</f>
        <v>VK AŠ Kvasiny</v>
      </c>
      <c r="X40" s="321"/>
      <c r="Y40" s="321"/>
      <c r="Z40" s="321"/>
      <c r="AA40" s="321"/>
      <c r="AB40" s="321"/>
      <c r="AC40" s="260" t="s">
        <v>4</v>
      </c>
      <c r="AD40" s="322" t="str">
        <f>IF((T31=""),"",T31)</f>
        <v>Střešovice B Horalky</v>
      </c>
      <c r="AE40" s="322"/>
      <c r="AF40" s="322"/>
      <c r="AG40" s="322"/>
      <c r="AH40" s="322"/>
      <c r="AI40" s="322"/>
      <c r="AJ40" s="331">
        <f t="shared" si="2"/>
        <v>3</v>
      </c>
      <c r="AK40" s="331"/>
      <c r="AL40" s="329">
        <f>TIME(AA25,AB25,)</f>
        <v>0.53125</v>
      </c>
      <c r="AM40" s="329"/>
      <c r="AO40" s="259" t="s">
        <v>13</v>
      </c>
      <c r="AP40" s="335" t="str">
        <f>IF((AW33=""),"",AW33)</f>
        <v>Náchod ,,A"</v>
      </c>
      <c r="AQ40" s="335"/>
      <c r="AR40" s="335"/>
      <c r="AS40" s="335"/>
      <c r="AT40" s="335"/>
      <c r="AU40" s="335"/>
      <c r="AV40" s="261" t="s">
        <v>4</v>
      </c>
      <c r="AW40" s="322" t="str">
        <f>IF((BH31=""),"",BH31)</f>
        <v>Slavia HK ,,A"</v>
      </c>
      <c r="AX40" s="322"/>
      <c r="AY40" s="322"/>
      <c r="AZ40" s="322"/>
      <c r="BA40" s="322"/>
      <c r="BB40" s="322"/>
      <c r="BC40" s="323">
        <v>2</v>
      </c>
      <c r="BD40" s="323"/>
      <c r="BE40" s="323"/>
      <c r="BF40" s="332">
        <f>TIME(AQ25,AR25,)</f>
        <v>0.40625</v>
      </c>
      <c r="BG40" s="332"/>
      <c r="BH40" s="332"/>
      <c r="BI40" s="258"/>
      <c r="BJ40" s="259" t="s">
        <v>115</v>
      </c>
      <c r="BK40" s="321" t="str">
        <f>IF((BH33=""),"",BH33)</f>
        <v>Střešovice A Tatranky</v>
      </c>
      <c r="BL40" s="321"/>
      <c r="BM40" s="321"/>
      <c r="BN40" s="321"/>
      <c r="BO40" s="321"/>
      <c r="BP40" s="321"/>
      <c r="BQ40" s="260" t="s">
        <v>4</v>
      </c>
      <c r="BR40" s="322" t="str">
        <f>IF((BH31=""),"",BH31)</f>
        <v>Slavia HK ,,A"</v>
      </c>
      <c r="BS40" s="322"/>
      <c r="BT40" s="322"/>
      <c r="BU40" s="322"/>
      <c r="BV40" s="322"/>
      <c r="BW40" s="322"/>
      <c r="BX40" s="331">
        <f t="shared" si="3"/>
        <v>1</v>
      </c>
      <c r="BY40" s="331"/>
      <c r="BZ40" s="329">
        <f>TIME(BO25,BP25,)</f>
        <v>0.53125</v>
      </c>
      <c r="CA40" s="329"/>
      <c r="CB40" s="123"/>
      <c r="CD40" s="98"/>
      <c r="CG40" s="73"/>
      <c r="CI40" s="74"/>
      <c r="CK40" s="74"/>
      <c r="CL40" s="74"/>
      <c r="CM40" s="74"/>
      <c r="CN40" s="52"/>
      <c r="CO40" s="52"/>
      <c r="CP40" s="52"/>
      <c r="CZ40" s="73"/>
      <c r="DB40" s="72"/>
      <c r="DC40" s="74"/>
      <c r="DD40" s="74"/>
      <c r="DE40" s="52"/>
      <c r="DF40" s="52"/>
      <c r="DG40" s="52"/>
      <c r="DH40" s="52"/>
      <c r="DI40" s="52"/>
      <c r="DJ40" s="52"/>
      <c r="DK40" s="52"/>
      <c r="DL40" s="52"/>
      <c r="DS40" s="98"/>
      <c r="DV40" s="73"/>
      <c r="DX40" s="74"/>
      <c r="DZ40" s="74"/>
      <c r="EA40" s="74"/>
      <c r="EB40" s="74"/>
      <c r="EC40" s="52"/>
      <c r="ED40" s="52"/>
      <c r="EE40" s="52"/>
      <c r="EO40" s="73"/>
      <c r="EQ40" s="72"/>
      <c r="ER40" s="74"/>
      <c r="ES40" s="74"/>
      <c r="ET40" s="52"/>
      <c r="EU40" s="52"/>
      <c r="EV40" s="52"/>
      <c r="EW40" s="52"/>
      <c r="EX40" s="52"/>
      <c r="EY40" s="52"/>
      <c r="EZ40" s="52"/>
      <c r="FA40" s="52"/>
      <c r="FH40" s="98"/>
      <c r="FJ40" s="73"/>
      <c r="FL40" s="74"/>
      <c r="FN40" s="74"/>
      <c r="FO40" s="74"/>
      <c r="FP40" s="74"/>
      <c r="FQ40" s="52"/>
      <c r="FR40" s="52"/>
      <c r="FS40" s="52"/>
      <c r="GC40" s="73"/>
      <c r="GE40" s="72"/>
      <c r="GF40" s="74"/>
      <c r="GG40" s="74"/>
      <c r="GH40" s="52"/>
      <c r="GI40" s="52"/>
      <c r="GJ40" s="52"/>
      <c r="GK40" s="52"/>
      <c r="GL40" s="52"/>
      <c r="GM40" s="52"/>
      <c r="GN40" s="52"/>
      <c r="GO40" s="52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</row>
    <row r="41" spans="1:250" s="15" customFormat="1" ht="22.15" customHeight="1" x14ac:dyDescent="0.35">
      <c r="A41" s="257" t="s">
        <v>14</v>
      </c>
      <c r="B41" s="334" t="str">
        <f>IF((I34=""),"",I34)</f>
        <v>Slavia HK ,,B"</v>
      </c>
      <c r="C41" s="334"/>
      <c r="D41" s="334"/>
      <c r="E41" s="334"/>
      <c r="F41" s="334"/>
      <c r="G41" s="334"/>
      <c r="H41" s="186" t="s">
        <v>4</v>
      </c>
      <c r="I41" s="326" t="str">
        <f>IF((T30=""),"",T30)</f>
        <v>Slavia HK ,,C"</v>
      </c>
      <c r="J41" s="326"/>
      <c r="K41" s="326"/>
      <c r="L41" s="326"/>
      <c r="M41" s="326"/>
      <c r="N41" s="326"/>
      <c r="O41" s="327">
        <f t="shared" si="0"/>
        <v>3</v>
      </c>
      <c r="P41" s="327"/>
      <c r="Q41" s="327"/>
      <c r="R41" s="330">
        <f>TIME(E25,F25,)</f>
        <v>0.41666666666666669</v>
      </c>
      <c r="S41" s="330"/>
      <c r="T41" s="330"/>
      <c r="U41" s="258"/>
      <c r="V41" s="259" t="s">
        <v>269</v>
      </c>
      <c r="W41" s="321" t="str">
        <f>IF((T34=""),"",T34)</f>
        <v>Zruč ,,B"</v>
      </c>
      <c r="X41" s="321"/>
      <c r="Y41" s="321"/>
      <c r="Z41" s="321"/>
      <c r="AA41" s="321"/>
      <c r="AB41" s="321"/>
      <c r="AC41" s="260" t="s">
        <v>4</v>
      </c>
      <c r="AD41" s="322" t="str">
        <f>IF((T32=""),"",T32)</f>
        <v xml:space="preserve">Šumperk </v>
      </c>
      <c r="AE41" s="322"/>
      <c r="AF41" s="322"/>
      <c r="AG41" s="322"/>
      <c r="AH41" s="322"/>
      <c r="AI41" s="322"/>
      <c r="AJ41" s="331">
        <v>4</v>
      </c>
      <c r="AK41" s="331"/>
      <c r="AL41" s="329">
        <f>TIME(AA25,AB25,)</f>
        <v>0.53125</v>
      </c>
      <c r="AM41" s="329"/>
      <c r="AO41" s="257" t="s">
        <v>14</v>
      </c>
      <c r="AP41" s="334" t="str">
        <f>IF((AW34=""),"",AW34)</f>
        <v xml:space="preserve">Rema RK </v>
      </c>
      <c r="AQ41" s="334"/>
      <c r="AR41" s="334"/>
      <c r="AS41" s="334"/>
      <c r="AT41" s="334"/>
      <c r="AU41" s="334"/>
      <c r="AV41" s="186" t="s">
        <v>4</v>
      </c>
      <c r="AW41" s="326" t="str">
        <f>IF((BH30=""),"",BH30)</f>
        <v>Rtyně ,,B"</v>
      </c>
      <c r="AX41" s="326"/>
      <c r="AY41" s="326"/>
      <c r="AZ41" s="326"/>
      <c r="BA41" s="326"/>
      <c r="BB41" s="326"/>
      <c r="BC41" s="327">
        <f t="shared" si="1"/>
        <v>1</v>
      </c>
      <c r="BD41" s="327"/>
      <c r="BE41" s="327"/>
      <c r="BF41" s="330">
        <f>TIME(AS25,AT25,)</f>
        <v>0.41666666666666669</v>
      </c>
      <c r="BG41" s="330"/>
      <c r="BH41" s="330"/>
      <c r="BI41" s="258"/>
      <c r="BJ41" s="259" t="s">
        <v>269</v>
      </c>
      <c r="BK41" s="321" t="str">
        <f>IF((BH34=""),"",BH34)</f>
        <v>Zruč ,,A"</v>
      </c>
      <c r="BL41" s="321"/>
      <c r="BM41" s="321"/>
      <c r="BN41" s="321"/>
      <c r="BO41" s="321"/>
      <c r="BP41" s="321"/>
      <c r="BQ41" s="260" t="s">
        <v>4</v>
      </c>
      <c r="BR41" s="322" t="str">
        <f>IF((BH32=""),"",BH32)</f>
        <v>Slavia HK ,,D"</v>
      </c>
      <c r="BS41" s="322"/>
      <c r="BT41" s="322"/>
      <c r="BU41" s="322"/>
      <c r="BV41" s="322"/>
      <c r="BW41" s="322"/>
      <c r="BX41" s="331">
        <v>2</v>
      </c>
      <c r="BY41" s="331"/>
      <c r="BZ41" s="329">
        <f>TIME(BO25,BP25,)</f>
        <v>0.53125</v>
      </c>
      <c r="CA41" s="329"/>
      <c r="CB41" s="123"/>
      <c r="CD41" s="98"/>
      <c r="CG41" s="73"/>
      <c r="CI41" s="74"/>
      <c r="CK41" s="76"/>
      <c r="CL41" s="76"/>
      <c r="CM41" s="76"/>
      <c r="CN41" s="70"/>
      <c r="CO41" s="70"/>
      <c r="CP41" s="70"/>
      <c r="CZ41" s="69"/>
      <c r="DB41" s="72"/>
      <c r="DC41" s="74"/>
      <c r="DD41" s="76"/>
      <c r="DE41" s="70"/>
      <c r="DF41" s="70"/>
      <c r="DG41" s="70"/>
      <c r="DH41" s="70"/>
      <c r="DI41" s="70"/>
      <c r="DJ41" s="70"/>
      <c r="DK41" s="70"/>
      <c r="DL41" s="70"/>
      <c r="DS41" s="98"/>
      <c r="DV41" s="73"/>
      <c r="DX41" s="74"/>
      <c r="DZ41" s="76"/>
      <c r="EA41" s="76"/>
      <c r="EB41" s="76"/>
      <c r="EC41" s="70"/>
      <c r="ED41" s="70"/>
      <c r="EE41" s="70"/>
      <c r="EO41" s="69"/>
      <c r="EQ41" s="72"/>
      <c r="ER41" s="74"/>
      <c r="ES41" s="76"/>
      <c r="ET41" s="70"/>
      <c r="EU41" s="70"/>
      <c r="EV41" s="70"/>
      <c r="EW41" s="70"/>
      <c r="EX41" s="70"/>
      <c r="EY41" s="70"/>
      <c r="EZ41" s="70"/>
      <c r="FA41" s="70"/>
      <c r="FH41" s="98"/>
      <c r="FJ41" s="73"/>
      <c r="FL41" s="74"/>
      <c r="FN41" s="76"/>
      <c r="FO41" s="76"/>
      <c r="FP41" s="76"/>
      <c r="FQ41" s="70"/>
      <c r="FR41" s="70"/>
      <c r="FS41" s="70"/>
      <c r="GC41" s="69"/>
      <c r="GE41" s="72"/>
      <c r="GF41" s="74"/>
      <c r="GG41" s="76"/>
      <c r="GH41" s="70"/>
      <c r="GI41" s="70"/>
      <c r="GJ41" s="70"/>
      <c r="GK41" s="70"/>
      <c r="GL41" s="70"/>
      <c r="GM41" s="70"/>
      <c r="GN41" s="70"/>
      <c r="GO41" s="70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</row>
    <row r="42" spans="1:250" s="15" customFormat="1" ht="22.15" customHeight="1" x14ac:dyDescent="0.35">
      <c r="A42" s="257" t="s">
        <v>21</v>
      </c>
      <c r="B42" s="325" t="str">
        <f>IF((I30=""),"",I30)</f>
        <v>Lázně Bělohrad ,,A"</v>
      </c>
      <c r="C42" s="325"/>
      <c r="D42" s="325"/>
      <c r="E42" s="325"/>
      <c r="F42" s="325"/>
      <c r="G42" s="325"/>
      <c r="H42" s="186" t="s">
        <v>4</v>
      </c>
      <c r="I42" s="326" t="str">
        <f>IF((I31=""),"",I31)</f>
        <v>Náchod ,,B"</v>
      </c>
      <c r="J42" s="326"/>
      <c r="K42" s="326"/>
      <c r="L42" s="326"/>
      <c r="M42" s="326"/>
      <c r="N42" s="326"/>
      <c r="O42" s="327">
        <v>4</v>
      </c>
      <c r="P42" s="327"/>
      <c r="Q42" s="327"/>
      <c r="R42" s="328">
        <f>TIME(E25,F25,)</f>
        <v>0.41666666666666669</v>
      </c>
      <c r="S42" s="328"/>
      <c r="T42" s="328"/>
      <c r="U42" s="258"/>
      <c r="V42" s="257" t="s">
        <v>270</v>
      </c>
      <c r="W42" s="325" t="str">
        <f t="shared" ref="W42:W43" si="4">IF((I31=""),"",I31)</f>
        <v>Náchod ,,B"</v>
      </c>
      <c r="X42" s="325"/>
      <c r="Y42" s="325"/>
      <c r="Z42" s="325"/>
      <c r="AA42" s="325"/>
      <c r="AB42" s="325"/>
      <c r="AC42" s="186" t="s">
        <v>4</v>
      </c>
      <c r="AD42" s="326" t="str">
        <f>IF((I34=""),"",I34)</f>
        <v>Slavia HK ,,B"</v>
      </c>
      <c r="AE42" s="326"/>
      <c r="AF42" s="326"/>
      <c r="AG42" s="326"/>
      <c r="AH42" s="326"/>
      <c r="AI42" s="326"/>
      <c r="AJ42" s="319">
        <f t="shared" si="2"/>
        <v>3</v>
      </c>
      <c r="AK42" s="319"/>
      <c r="AL42" s="320">
        <f>TIME(AC25,AD25,)</f>
        <v>0.54166666666666663</v>
      </c>
      <c r="AM42" s="320"/>
      <c r="AN42" s="52"/>
      <c r="AO42" s="257" t="s">
        <v>21</v>
      </c>
      <c r="AP42" s="325" t="str">
        <f>IF((AW30=""),"",AW30)</f>
        <v>Střešovice ,,C"</v>
      </c>
      <c r="AQ42" s="325"/>
      <c r="AR42" s="325"/>
      <c r="AS42" s="325"/>
      <c r="AT42" s="325"/>
      <c r="AU42" s="325"/>
      <c r="AV42" s="186" t="s">
        <v>4</v>
      </c>
      <c r="AW42" s="326" t="str">
        <f>IF((AW31=""),"",AW31)</f>
        <v xml:space="preserve">Chlumec </v>
      </c>
      <c r="AX42" s="326"/>
      <c r="AY42" s="326"/>
      <c r="AZ42" s="326"/>
      <c r="BA42" s="326"/>
      <c r="BB42" s="326"/>
      <c r="BC42" s="327">
        <v>2</v>
      </c>
      <c r="BD42" s="327"/>
      <c r="BE42" s="327"/>
      <c r="BF42" s="328">
        <f>TIME(AS25,AT25,)</f>
        <v>0.41666666666666669</v>
      </c>
      <c r="BG42" s="328"/>
      <c r="BH42" s="328"/>
      <c r="BI42" s="258"/>
      <c r="BJ42" s="257" t="s">
        <v>270</v>
      </c>
      <c r="BK42" s="325" t="str">
        <f t="shared" ref="BK42:BK43" si="5">IF((AW31=""),"",AW31)</f>
        <v xml:space="preserve">Chlumec </v>
      </c>
      <c r="BL42" s="325"/>
      <c r="BM42" s="325"/>
      <c r="BN42" s="325"/>
      <c r="BO42" s="325"/>
      <c r="BP42" s="325"/>
      <c r="BQ42" s="186" t="s">
        <v>4</v>
      </c>
      <c r="BR42" s="326" t="str">
        <f>IF((AW34=""),"",AW34)</f>
        <v xml:space="preserve">Rema RK </v>
      </c>
      <c r="BS42" s="326"/>
      <c r="BT42" s="326"/>
      <c r="BU42" s="326"/>
      <c r="BV42" s="326"/>
      <c r="BW42" s="326"/>
      <c r="BX42" s="319">
        <f t="shared" si="3"/>
        <v>1</v>
      </c>
      <c r="BY42" s="319"/>
      <c r="BZ42" s="320">
        <f>TIME(BQ25,BR25,)</f>
        <v>0.54166666666666663</v>
      </c>
      <c r="CA42" s="320"/>
      <c r="CB42" s="123"/>
      <c r="CC42" s="52"/>
      <c r="CD42" s="98"/>
      <c r="CE42" s="52"/>
      <c r="CG42" s="69"/>
      <c r="CL42" s="73"/>
      <c r="CM42" s="74"/>
      <c r="CN42" s="74"/>
      <c r="CO42" s="74"/>
      <c r="CP42" s="74"/>
      <c r="CQ42" s="52"/>
      <c r="CR42" s="52"/>
      <c r="CS42" s="52"/>
      <c r="DI42" s="73"/>
      <c r="DK42" s="74"/>
      <c r="DL42" s="74"/>
      <c r="DM42" s="74"/>
      <c r="DN42" s="52"/>
      <c r="DO42" s="52"/>
      <c r="DP42" s="52"/>
      <c r="DQ42" s="52"/>
      <c r="DR42" s="52"/>
      <c r="DS42" s="98"/>
      <c r="DT42" s="52"/>
      <c r="DV42" s="69"/>
      <c r="EA42" s="73"/>
      <c r="EB42" s="74"/>
      <c r="EC42" s="74"/>
      <c r="ED42" s="74"/>
      <c r="EE42" s="74"/>
      <c r="EF42" s="52"/>
      <c r="EG42" s="52"/>
      <c r="EH42" s="52"/>
      <c r="EX42" s="73"/>
      <c r="EZ42" s="74"/>
      <c r="FA42" s="74"/>
      <c r="FB42" s="74"/>
      <c r="FC42" s="52"/>
      <c r="FD42" s="52"/>
      <c r="FE42" s="52"/>
      <c r="FF42" s="52"/>
      <c r="FG42" s="52"/>
      <c r="FH42" s="98"/>
      <c r="FJ42" s="69"/>
      <c r="FO42" s="73"/>
      <c r="FP42" s="74"/>
      <c r="FQ42" s="74"/>
      <c r="FR42" s="74"/>
      <c r="FS42" s="74"/>
      <c r="FT42" s="52"/>
      <c r="FU42" s="52"/>
      <c r="FV42" s="52"/>
      <c r="GL42" s="73"/>
      <c r="GN42" s="74"/>
      <c r="GO42" s="74"/>
      <c r="GP42" s="74"/>
      <c r="GQ42" s="52"/>
      <c r="GR42" s="52"/>
      <c r="GS42" s="52"/>
      <c r="GT42" s="52"/>
      <c r="GU42" s="52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</row>
    <row r="43" spans="1:250" s="15" customFormat="1" ht="22.15" customHeight="1" x14ac:dyDescent="0.3">
      <c r="A43" s="259" t="s">
        <v>37</v>
      </c>
      <c r="B43" s="321" t="str">
        <f>IF((T31=""),"",T31)</f>
        <v>Střešovice B Horalky</v>
      </c>
      <c r="C43" s="321"/>
      <c r="D43" s="321"/>
      <c r="E43" s="321"/>
      <c r="F43" s="321"/>
      <c r="G43" s="321"/>
      <c r="H43" s="260" t="s">
        <v>4</v>
      </c>
      <c r="I43" s="322" t="str">
        <f>IF((I34=""),"",I34)</f>
        <v>Slavia HK ,,B"</v>
      </c>
      <c r="J43" s="322"/>
      <c r="K43" s="322"/>
      <c r="L43" s="322"/>
      <c r="M43" s="322"/>
      <c r="N43" s="322"/>
      <c r="O43" s="323">
        <f t="shared" si="0"/>
        <v>3</v>
      </c>
      <c r="P43" s="323"/>
      <c r="Q43" s="323"/>
      <c r="R43" s="324">
        <f>TIME(G25,H25,)</f>
        <v>0.42708333333333331</v>
      </c>
      <c r="S43" s="324"/>
      <c r="T43" s="324"/>
      <c r="U43" s="93"/>
      <c r="V43" s="257" t="s">
        <v>271</v>
      </c>
      <c r="W43" s="325" t="str">
        <f t="shared" si="4"/>
        <v>Rtyně ,,A"</v>
      </c>
      <c r="X43" s="325"/>
      <c r="Y43" s="325"/>
      <c r="Z43" s="325"/>
      <c r="AA43" s="325"/>
      <c r="AB43" s="325"/>
      <c r="AC43" s="186" t="s">
        <v>4</v>
      </c>
      <c r="AD43" s="326" t="str">
        <f>IF((I33=""),"",I33)</f>
        <v>Rtyně ,,C"</v>
      </c>
      <c r="AE43" s="326"/>
      <c r="AF43" s="326"/>
      <c r="AG43" s="326"/>
      <c r="AH43" s="326"/>
      <c r="AI43" s="326"/>
      <c r="AJ43" s="319">
        <v>4</v>
      </c>
      <c r="AK43" s="319"/>
      <c r="AL43" s="320">
        <f>TIME(AC25,AD25,)</f>
        <v>0.54166666666666663</v>
      </c>
      <c r="AM43" s="320"/>
      <c r="AN43" s="52"/>
      <c r="AO43" s="259" t="s">
        <v>37</v>
      </c>
      <c r="AP43" s="321" t="str">
        <f>IF((BH31=""),"",BH31)</f>
        <v>Slavia HK ,,A"</v>
      </c>
      <c r="AQ43" s="321"/>
      <c r="AR43" s="321"/>
      <c r="AS43" s="321"/>
      <c r="AT43" s="321"/>
      <c r="AU43" s="321"/>
      <c r="AV43" s="260" t="s">
        <v>4</v>
      </c>
      <c r="AW43" s="322" t="str">
        <f>IF((AW34=""),"",AW34)</f>
        <v xml:space="preserve">Rema RK </v>
      </c>
      <c r="AX43" s="322"/>
      <c r="AY43" s="322"/>
      <c r="AZ43" s="322"/>
      <c r="BA43" s="322"/>
      <c r="BB43" s="322"/>
      <c r="BC43" s="323">
        <f t="shared" si="1"/>
        <v>1</v>
      </c>
      <c r="BD43" s="323"/>
      <c r="BE43" s="323"/>
      <c r="BF43" s="324">
        <f>TIME(AU25,AV25,)</f>
        <v>0.42708333333333331</v>
      </c>
      <c r="BG43" s="324"/>
      <c r="BH43" s="324"/>
      <c r="BI43" s="93"/>
      <c r="BJ43" s="257" t="s">
        <v>271</v>
      </c>
      <c r="BK43" s="325" t="str">
        <f t="shared" si="5"/>
        <v>Lázně Bělohrad ,,B"</v>
      </c>
      <c r="BL43" s="325"/>
      <c r="BM43" s="325"/>
      <c r="BN43" s="325"/>
      <c r="BO43" s="325"/>
      <c r="BP43" s="325"/>
      <c r="BQ43" s="186" t="s">
        <v>4</v>
      </c>
      <c r="BR43" s="326" t="str">
        <f>IF((AW33=""),"",AW33)</f>
        <v>Náchod ,,A"</v>
      </c>
      <c r="BS43" s="326"/>
      <c r="BT43" s="326"/>
      <c r="BU43" s="326"/>
      <c r="BV43" s="326"/>
      <c r="BW43" s="326"/>
      <c r="BX43" s="319">
        <v>2</v>
      </c>
      <c r="BY43" s="319"/>
      <c r="BZ43" s="320">
        <f>TIME(BQ25,BR25,)</f>
        <v>0.54166666666666663</v>
      </c>
      <c r="CA43" s="320"/>
      <c r="CB43" s="123"/>
      <c r="CC43" s="52"/>
      <c r="CD43" s="98"/>
      <c r="CE43" s="52"/>
      <c r="CG43" s="69"/>
      <c r="CJ43" s="49"/>
      <c r="CO43" s="74"/>
      <c r="CP43" s="74"/>
      <c r="CQ43" s="74"/>
      <c r="CR43" s="52"/>
      <c r="CS43" s="52"/>
      <c r="DD43" s="49"/>
      <c r="DI43" s="73"/>
      <c r="DK43" s="74"/>
      <c r="DL43" s="74"/>
      <c r="DM43" s="74"/>
      <c r="DN43" s="52"/>
      <c r="DO43" s="52"/>
      <c r="DP43" s="52"/>
      <c r="DQ43" s="52"/>
      <c r="DR43" s="52"/>
      <c r="DS43" s="98"/>
      <c r="DT43" s="52"/>
      <c r="DV43" s="69"/>
      <c r="DY43" s="49"/>
      <c r="ED43" s="74"/>
      <c r="EE43" s="74"/>
      <c r="EF43" s="74"/>
      <c r="EG43" s="52"/>
      <c r="EH43" s="52"/>
      <c r="ES43" s="49"/>
      <c r="EX43" s="73"/>
      <c r="EZ43" s="74"/>
      <c r="FA43" s="74"/>
      <c r="FB43" s="74"/>
      <c r="FC43" s="52"/>
      <c r="FD43" s="52"/>
      <c r="FE43" s="52"/>
      <c r="FF43" s="52"/>
      <c r="FG43" s="52"/>
      <c r="FH43" s="98"/>
      <c r="FJ43" s="69"/>
      <c r="FM43" s="49"/>
      <c r="FR43" s="74"/>
      <c r="FS43" s="74"/>
      <c r="FT43" s="74"/>
      <c r="FU43" s="52"/>
      <c r="FV43" s="52"/>
      <c r="GG43" s="49"/>
      <c r="GL43" s="73"/>
      <c r="GN43" s="74"/>
      <c r="GO43" s="74"/>
      <c r="GP43" s="74"/>
      <c r="GQ43" s="52"/>
      <c r="GR43" s="52"/>
      <c r="GS43" s="52"/>
      <c r="GT43" s="52"/>
      <c r="GU43" s="52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</row>
    <row r="44" spans="1:250" s="15" customFormat="1" ht="22.15" customHeight="1" x14ac:dyDescent="0.3">
      <c r="A44" s="259" t="s">
        <v>38</v>
      </c>
      <c r="B44" s="321" t="str">
        <f>IF((T34=""),"",T34)</f>
        <v>Zruč ,,B"</v>
      </c>
      <c r="C44" s="321"/>
      <c r="D44" s="321"/>
      <c r="E44" s="321"/>
      <c r="F44" s="321"/>
      <c r="G44" s="321"/>
      <c r="H44" s="261" t="s">
        <v>4</v>
      </c>
      <c r="I44" s="333" t="str">
        <f>IF((T30=""),"",T30)</f>
        <v>Slavia HK ,,C"</v>
      </c>
      <c r="J44" s="333"/>
      <c r="K44" s="333"/>
      <c r="L44" s="333"/>
      <c r="M44" s="333"/>
      <c r="N44" s="333"/>
      <c r="O44" s="323">
        <v>4</v>
      </c>
      <c r="P44" s="323"/>
      <c r="Q44" s="323"/>
      <c r="R44" s="332">
        <f>TIME(G25,H25,)</f>
        <v>0.42708333333333331</v>
      </c>
      <c r="S44" s="332"/>
      <c r="T44" s="332"/>
      <c r="U44" s="93"/>
      <c r="V44" s="259" t="s">
        <v>272</v>
      </c>
      <c r="W44" s="321" t="str">
        <f>IF((T30=""),"",T30)</f>
        <v>Slavia HK ,,C"</v>
      </c>
      <c r="X44" s="321"/>
      <c r="Y44" s="321"/>
      <c r="Z44" s="321"/>
      <c r="AA44" s="321"/>
      <c r="AB44" s="321"/>
      <c r="AC44" s="260" t="s">
        <v>4</v>
      </c>
      <c r="AD44" s="322" t="str">
        <f>IF((I31=""),"",I31)</f>
        <v>Náchod ,,B"</v>
      </c>
      <c r="AE44" s="322"/>
      <c r="AF44" s="322"/>
      <c r="AG44" s="322"/>
      <c r="AH44" s="322"/>
      <c r="AI44" s="322"/>
      <c r="AJ44" s="331">
        <f t="shared" si="2"/>
        <v>3</v>
      </c>
      <c r="AK44" s="331"/>
      <c r="AL44" s="329">
        <f>TIME(AE25,AF25,)</f>
        <v>0.55208333333333337</v>
      </c>
      <c r="AM44" s="329"/>
      <c r="AO44" s="259" t="s">
        <v>38</v>
      </c>
      <c r="AP44" s="321" t="str">
        <f>IF((BH34=""),"",BH34)</f>
        <v>Zruč ,,A"</v>
      </c>
      <c r="AQ44" s="321"/>
      <c r="AR44" s="321"/>
      <c r="AS44" s="321"/>
      <c r="AT44" s="321"/>
      <c r="AU44" s="321"/>
      <c r="AV44" s="261" t="s">
        <v>4</v>
      </c>
      <c r="AW44" s="333" t="str">
        <f>IF((BH30=""),"",BH30)</f>
        <v>Rtyně ,,B"</v>
      </c>
      <c r="AX44" s="333"/>
      <c r="AY44" s="333"/>
      <c r="AZ44" s="333"/>
      <c r="BA44" s="333"/>
      <c r="BB44" s="333"/>
      <c r="BC44" s="323">
        <v>2</v>
      </c>
      <c r="BD44" s="323"/>
      <c r="BE44" s="323"/>
      <c r="BF44" s="332">
        <f>TIME(AU25,AV25,)</f>
        <v>0.42708333333333331</v>
      </c>
      <c r="BG44" s="332"/>
      <c r="BH44" s="332"/>
      <c r="BI44" s="93"/>
      <c r="BJ44" s="259" t="s">
        <v>272</v>
      </c>
      <c r="BK44" s="321" t="str">
        <f>IF((BH30=""),"",BH30)</f>
        <v>Rtyně ,,B"</v>
      </c>
      <c r="BL44" s="321"/>
      <c r="BM44" s="321"/>
      <c r="BN44" s="321"/>
      <c r="BO44" s="321"/>
      <c r="BP44" s="321"/>
      <c r="BQ44" s="260" t="s">
        <v>4</v>
      </c>
      <c r="BR44" s="322" t="str">
        <f>IF((AW31=""),"",AW31)</f>
        <v xml:space="preserve">Chlumec </v>
      </c>
      <c r="BS44" s="322"/>
      <c r="BT44" s="322"/>
      <c r="BU44" s="322"/>
      <c r="BV44" s="322"/>
      <c r="BW44" s="322"/>
      <c r="BX44" s="331">
        <f t="shared" si="3"/>
        <v>1</v>
      </c>
      <c r="BY44" s="331"/>
      <c r="BZ44" s="329">
        <f>TIME(BS25,BT25,)</f>
        <v>0.55208333333333337</v>
      </c>
      <c r="CA44" s="329"/>
      <c r="CB44" s="123"/>
      <c r="CD44" s="98"/>
      <c r="CG44" s="69"/>
      <c r="DP44" s="52"/>
      <c r="DS44" s="98"/>
      <c r="DV44" s="69"/>
      <c r="FE44" s="52"/>
      <c r="FH44" s="98"/>
      <c r="FJ44" s="69"/>
      <c r="GS44" s="52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</row>
    <row r="45" spans="1:250" s="15" customFormat="1" ht="22.15" customHeight="1" x14ac:dyDescent="0.3">
      <c r="A45" s="256" t="s">
        <v>39</v>
      </c>
      <c r="B45" s="325" t="str">
        <f>IF((T33=""),"",T33)</f>
        <v>VK AŠ Kvasiny</v>
      </c>
      <c r="C45" s="325"/>
      <c r="D45" s="325"/>
      <c r="E45" s="325"/>
      <c r="F45" s="325"/>
      <c r="G45" s="325"/>
      <c r="H45" s="185" t="s">
        <v>4</v>
      </c>
      <c r="I45" s="326" t="str">
        <f>IF((I32=""),"",I32)</f>
        <v>Rtyně ,,A"</v>
      </c>
      <c r="J45" s="326"/>
      <c r="K45" s="326"/>
      <c r="L45" s="326"/>
      <c r="M45" s="326"/>
      <c r="N45" s="326"/>
      <c r="O45" s="327">
        <f t="shared" si="0"/>
        <v>3</v>
      </c>
      <c r="P45" s="327"/>
      <c r="Q45" s="327"/>
      <c r="R45" s="330">
        <f>TIME(I25,J25,)</f>
        <v>0.4375</v>
      </c>
      <c r="S45" s="330"/>
      <c r="T45" s="330"/>
      <c r="U45" s="93"/>
      <c r="V45" s="259" t="s">
        <v>273</v>
      </c>
      <c r="W45" s="321" t="str">
        <f>IF((I34=""),"",I34)</f>
        <v>Slavia HK ,,B"</v>
      </c>
      <c r="X45" s="321"/>
      <c r="Y45" s="321"/>
      <c r="Z45" s="321"/>
      <c r="AA45" s="321"/>
      <c r="AB45" s="321"/>
      <c r="AC45" s="260" t="s">
        <v>4</v>
      </c>
      <c r="AD45" s="322" t="str">
        <f>IF((I32=""),"",I32)</f>
        <v>Rtyně ,,A"</v>
      </c>
      <c r="AE45" s="322"/>
      <c r="AF45" s="322"/>
      <c r="AG45" s="322"/>
      <c r="AH45" s="322"/>
      <c r="AI45" s="322"/>
      <c r="AJ45" s="331">
        <v>4</v>
      </c>
      <c r="AK45" s="331"/>
      <c r="AL45" s="329">
        <f>TIME(AE25,AF25,)</f>
        <v>0.55208333333333337</v>
      </c>
      <c r="AM45" s="329"/>
      <c r="AO45" s="256" t="s">
        <v>39</v>
      </c>
      <c r="AP45" s="325" t="str">
        <f>IF((BH33=""),"",BH33)</f>
        <v>Střešovice A Tatranky</v>
      </c>
      <c r="AQ45" s="325"/>
      <c r="AR45" s="325"/>
      <c r="AS45" s="325"/>
      <c r="AT45" s="325"/>
      <c r="AU45" s="325"/>
      <c r="AV45" s="185" t="s">
        <v>4</v>
      </c>
      <c r="AW45" s="326" t="str">
        <f>IF((AW32=""),"",AW32)</f>
        <v>Lázně Bělohrad ,,B"</v>
      </c>
      <c r="AX45" s="326"/>
      <c r="AY45" s="326"/>
      <c r="AZ45" s="326"/>
      <c r="BA45" s="326"/>
      <c r="BB45" s="326"/>
      <c r="BC45" s="327">
        <f t="shared" si="1"/>
        <v>1</v>
      </c>
      <c r="BD45" s="327"/>
      <c r="BE45" s="327"/>
      <c r="BF45" s="330">
        <f>TIME(AW25,AX25,)</f>
        <v>0.4375</v>
      </c>
      <c r="BG45" s="330"/>
      <c r="BH45" s="330"/>
      <c r="BI45" s="93"/>
      <c r="BJ45" s="259" t="s">
        <v>273</v>
      </c>
      <c r="BK45" s="321" t="str">
        <f>IF((AW34=""),"",AW34)</f>
        <v xml:space="preserve">Rema RK </v>
      </c>
      <c r="BL45" s="321"/>
      <c r="BM45" s="321"/>
      <c r="BN45" s="321"/>
      <c r="BO45" s="321"/>
      <c r="BP45" s="321"/>
      <c r="BQ45" s="260" t="s">
        <v>4</v>
      </c>
      <c r="BR45" s="322" t="str">
        <f>IF((AW32=""),"",AW32)</f>
        <v>Lázně Bělohrad ,,B"</v>
      </c>
      <c r="BS45" s="322"/>
      <c r="BT45" s="322"/>
      <c r="BU45" s="322"/>
      <c r="BV45" s="322"/>
      <c r="BW45" s="322"/>
      <c r="BX45" s="331">
        <v>2</v>
      </c>
      <c r="BY45" s="331"/>
      <c r="BZ45" s="329">
        <f>TIME(BS25,BT25,)</f>
        <v>0.55208333333333337</v>
      </c>
      <c r="CA45" s="329"/>
      <c r="CB45" s="123"/>
      <c r="CD45" s="98"/>
      <c r="CG45" s="69"/>
      <c r="CJ45" s="49"/>
      <c r="CQ45" s="49"/>
      <c r="DD45" s="49"/>
      <c r="DK45" s="51"/>
      <c r="DP45" s="52"/>
      <c r="DS45" s="98"/>
      <c r="DV45" s="69"/>
      <c r="DY45" s="49"/>
      <c r="EF45" s="49"/>
      <c r="ES45" s="49"/>
      <c r="EZ45" s="51"/>
      <c r="FE45" s="52"/>
      <c r="FH45" s="98"/>
      <c r="FJ45" s="69"/>
      <c r="FM45" s="49"/>
      <c r="FT45" s="49"/>
      <c r="GG45" s="49"/>
      <c r="GN45" s="51"/>
      <c r="GS45" s="52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</row>
    <row r="46" spans="1:250" s="15" customFormat="1" ht="22.15" customHeight="1" x14ac:dyDescent="0.3">
      <c r="A46" s="257" t="s">
        <v>40</v>
      </c>
      <c r="B46" s="325" t="str">
        <f>IF((T32=""),"",T32)</f>
        <v xml:space="preserve">Šumperk </v>
      </c>
      <c r="C46" s="325"/>
      <c r="D46" s="325"/>
      <c r="E46" s="325"/>
      <c r="F46" s="325"/>
      <c r="G46" s="325"/>
      <c r="H46" s="186" t="s">
        <v>4</v>
      </c>
      <c r="I46" s="326" t="str">
        <f>IF((I33=""),"",I33)</f>
        <v>Rtyně ,,C"</v>
      </c>
      <c r="J46" s="326"/>
      <c r="K46" s="326"/>
      <c r="L46" s="326"/>
      <c r="M46" s="326"/>
      <c r="N46" s="326"/>
      <c r="O46" s="327">
        <v>4</v>
      </c>
      <c r="P46" s="327"/>
      <c r="Q46" s="327"/>
      <c r="R46" s="328">
        <f>TIME(I25,J25,)</f>
        <v>0.4375</v>
      </c>
      <c r="S46" s="328"/>
      <c r="T46" s="328"/>
      <c r="U46" s="93"/>
      <c r="V46" s="257" t="s">
        <v>274</v>
      </c>
      <c r="W46" s="325" t="str">
        <f>IF((I33=""),"",I33)</f>
        <v>Rtyně ,,C"</v>
      </c>
      <c r="X46" s="325"/>
      <c r="Y46" s="325"/>
      <c r="Z46" s="325"/>
      <c r="AA46" s="325"/>
      <c r="AB46" s="325"/>
      <c r="AC46" s="186" t="s">
        <v>4</v>
      </c>
      <c r="AD46" s="326" t="str">
        <f>IF((T34=""),"",T34)</f>
        <v>Zruč ,,B"</v>
      </c>
      <c r="AE46" s="326"/>
      <c r="AF46" s="326"/>
      <c r="AG46" s="326"/>
      <c r="AH46" s="326"/>
      <c r="AI46" s="326"/>
      <c r="AJ46" s="319">
        <f t="shared" si="2"/>
        <v>3</v>
      </c>
      <c r="AK46" s="319"/>
      <c r="AL46" s="320">
        <f>TIME(AG25,AH25,)</f>
        <v>0.5625</v>
      </c>
      <c r="AM46" s="320"/>
      <c r="AN46" s="64"/>
      <c r="AO46" s="257" t="s">
        <v>40</v>
      </c>
      <c r="AP46" s="325" t="str">
        <f>IF((BH32=""),"",BH32)</f>
        <v>Slavia HK ,,D"</v>
      </c>
      <c r="AQ46" s="325"/>
      <c r="AR46" s="325"/>
      <c r="AS46" s="325"/>
      <c r="AT46" s="325"/>
      <c r="AU46" s="325"/>
      <c r="AV46" s="186" t="s">
        <v>4</v>
      </c>
      <c r="AW46" s="326" t="str">
        <f>IF((AW33=""),"",AW33)</f>
        <v>Náchod ,,A"</v>
      </c>
      <c r="AX46" s="326"/>
      <c r="AY46" s="326"/>
      <c r="AZ46" s="326"/>
      <c r="BA46" s="326"/>
      <c r="BB46" s="326"/>
      <c r="BC46" s="327">
        <v>2</v>
      </c>
      <c r="BD46" s="327"/>
      <c r="BE46" s="327"/>
      <c r="BF46" s="328">
        <f>TIME(AW25,AX25,)</f>
        <v>0.4375</v>
      </c>
      <c r="BG46" s="328"/>
      <c r="BH46" s="328"/>
      <c r="BI46" s="93"/>
      <c r="BJ46" s="257" t="s">
        <v>274</v>
      </c>
      <c r="BK46" s="325" t="str">
        <f>IF((AW33=""),"",AW33)</f>
        <v>Náchod ,,A"</v>
      </c>
      <c r="BL46" s="325"/>
      <c r="BM46" s="325"/>
      <c r="BN46" s="325"/>
      <c r="BO46" s="325"/>
      <c r="BP46" s="325"/>
      <c r="BQ46" s="186" t="s">
        <v>4</v>
      </c>
      <c r="BR46" s="326" t="str">
        <f>IF((BH34=""),"",BH34)</f>
        <v>Zruč ,,A"</v>
      </c>
      <c r="BS46" s="326"/>
      <c r="BT46" s="326"/>
      <c r="BU46" s="326"/>
      <c r="BV46" s="326"/>
      <c r="BW46" s="326"/>
      <c r="BX46" s="319">
        <f t="shared" si="3"/>
        <v>1</v>
      </c>
      <c r="BY46" s="319"/>
      <c r="BZ46" s="320">
        <f>TIME(BU25,BV25,)</f>
        <v>0.5625</v>
      </c>
      <c r="CA46" s="320"/>
      <c r="CB46" s="123"/>
      <c r="CC46" s="64"/>
      <c r="CD46" s="98"/>
      <c r="CE46" s="64"/>
      <c r="CG46" s="69"/>
      <c r="CO46" s="64"/>
      <c r="CP46" s="64"/>
      <c r="CQ46" s="64"/>
      <c r="CR46" s="64"/>
      <c r="CS46" s="64"/>
      <c r="DK46" s="64"/>
      <c r="DL46" s="64"/>
      <c r="DM46" s="64"/>
      <c r="DN46" s="64"/>
      <c r="DO46" s="64"/>
      <c r="DP46" s="52"/>
      <c r="DQ46" s="64"/>
      <c r="DR46" s="64"/>
      <c r="DS46" s="98"/>
      <c r="DT46" s="64"/>
      <c r="DV46" s="69"/>
      <c r="ED46" s="64"/>
      <c r="EE46" s="64"/>
      <c r="EF46" s="64"/>
      <c r="EG46" s="64"/>
      <c r="EH46" s="64"/>
      <c r="EZ46" s="64"/>
      <c r="FA46" s="64"/>
      <c r="FB46" s="64"/>
      <c r="FC46" s="64"/>
      <c r="FD46" s="64"/>
      <c r="FE46" s="52"/>
      <c r="FF46" s="64"/>
      <c r="FG46" s="64"/>
      <c r="FH46" s="98"/>
      <c r="FJ46" s="69"/>
      <c r="FR46" s="64"/>
      <c r="FS46" s="64"/>
      <c r="FT46" s="64"/>
      <c r="FU46" s="64"/>
      <c r="FV46" s="64"/>
      <c r="GN46" s="64"/>
      <c r="GO46" s="64"/>
      <c r="GP46" s="64"/>
      <c r="GQ46" s="64"/>
      <c r="GR46" s="64"/>
      <c r="GS46" s="52"/>
      <c r="GT46" s="64"/>
      <c r="GU46" s="64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</row>
    <row r="47" spans="1:250" s="15" customFormat="1" ht="22.15" customHeight="1" x14ac:dyDescent="0.3">
      <c r="A47" s="259" t="s">
        <v>41</v>
      </c>
      <c r="B47" s="321" t="str">
        <f>IF((I31=""),"",I31)</f>
        <v>Náchod ,,B"</v>
      </c>
      <c r="C47" s="321"/>
      <c r="D47" s="321"/>
      <c r="E47" s="321"/>
      <c r="F47" s="321"/>
      <c r="G47" s="321"/>
      <c r="H47" s="261" t="s">
        <v>4</v>
      </c>
      <c r="I47" s="322" t="str">
        <f>IF((T34=""),"",T34)</f>
        <v>Zruč ,,B"</v>
      </c>
      <c r="J47" s="322"/>
      <c r="K47" s="322"/>
      <c r="L47" s="322"/>
      <c r="M47" s="322"/>
      <c r="N47" s="322"/>
      <c r="O47" s="323">
        <f t="shared" si="0"/>
        <v>3</v>
      </c>
      <c r="P47" s="323"/>
      <c r="Q47" s="323"/>
      <c r="R47" s="324">
        <f>TIME(K25,L25,)</f>
        <v>0.44791666666666669</v>
      </c>
      <c r="S47" s="324"/>
      <c r="T47" s="324"/>
      <c r="U47" s="93"/>
      <c r="V47" s="257" t="s">
        <v>275</v>
      </c>
      <c r="W47" s="325" t="str">
        <f>IF((T31=""),"",T31)</f>
        <v>Střešovice B Horalky</v>
      </c>
      <c r="X47" s="325"/>
      <c r="Y47" s="325"/>
      <c r="Z47" s="325"/>
      <c r="AA47" s="325"/>
      <c r="AB47" s="325"/>
      <c r="AC47" s="186" t="s">
        <v>4</v>
      </c>
      <c r="AD47" s="326" t="str">
        <f>IF((I30=""),"",I30)</f>
        <v>Lázně Bělohrad ,,A"</v>
      </c>
      <c r="AE47" s="326"/>
      <c r="AF47" s="326"/>
      <c r="AG47" s="326"/>
      <c r="AH47" s="326"/>
      <c r="AI47" s="326"/>
      <c r="AJ47" s="319">
        <v>4</v>
      </c>
      <c r="AK47" s="319"/>
      <c r="AL47" s="320">
        <f>TIME(AG25,AH25,)</f>
        <v>0.5625</v>
      </c>
      <c r="AM47" s="320"/>
      <c r="AN47" s="64"/>
      <c r="AO47" s="259" t="s">
        <v>41</v>
      </c>
      <c r="AP47" s="321" t="str">
        <f>IF((AW31=""),"",AW31)</f>
        <v xml:space="preserve">Chlumec </v>
      </c>
      <c r="AQ47" s="321"/>
      <c r="AR47" s="321"/>
      <c r="AS47" s="321"/>
      <c r="AT47" s="321"/>
      <c r="AU47" s="321"/>
      <c r="AV47" s="261" t="s">
        <v>4</v>
      </c>
      <c r="AW47" s="322" t="str">
        <f>IF((BH34=""),"",BH34)</f>
        <v>Zruč ,,A"</v>
      </c>
      <c r="AX47" s="322"/>
      <c r="AY47" s="322"/>
      <c r="AZ47" s="322"/>
      <c r="BA47" s="322"/>
      <c r="BB47" s="322"/>
      <c r="BC47" s="323">
        <f t="shared" si="1"/>
        <v>1</v>
      </c>
      <c r="BD47" s="323"/>
      <c r="BE47" s="323"/>
      <c r="BF47" s="324">
        <f>TIME(AY25,AZ25,)</f>
        <v>0.44791666666666669</v>
      </c>
      <c r="BG47" s="324"/>
      <c r="BH47" s="324"/>
      <c r="BI47" s="93"/>
      <c r="BJ47" s="257" t="s">
        <v>275</v>
      </c>
      <c r="BK47" s="325" t="str">
        <f>IF((BH31=""),"",BH31)</f>
        <v>Slavia HK ,,A"</v>
      </c>
      <c r="BL47" s="325"/>
      <c r="BM47" s="325"/>
      <c r="BN47" s="325"/>
      <c r="BO47" s="325"/>
      <c r="BP47" s="325"/>
      <c r="BQ47" s="186" t="s">
        <v>4</v>
      </c>
      <c r="BR47" s="326" t="str">
        <f>IF((AW30=""),"",AW30)</f>
        <v>Střešovice ,,C"</v>
      </c>
      <c r="BS47" s="326"/>
      <c r="BT47" s="326"/>
      <c r="BU47" s="326"/>
      <c r="BV47" s="326"/>
      <c r="BW47" s="326"/>
      <c r="BX47" s="319">
        <v>2</v>
      </c>
      <c r="BY47" s="319"/>
      <c r="BZ47" s="320">
        <f>TIME(BU25,BV25,)</f>
        <v>0.5625</v>
      </c>
      <c r="CA47" s="320"/>
      <c r="CB47" s="123"/>
      <c r="CC47" s="64"/>
      <c r="CD47" s="98"/>
      <c r="CE47" s="64"/>
      <c r="CG47" s="69"/>
      <c r="CJ47" s="49"/>
      <c r="CO47" s="64"/>
      <c r="CP47" s="64"/>
      <c r="CQ47" s="64"/>
      <c r="CR47" s="64"/>
      <c r="CS47" s="64"/>
      <c r="DD47" s="49"/>
      <c r="DI47" s="69"/>
      <c r="DK47" s="64"/>
      <c r="DL47" s="64"/>
      <c r="DM47" s="64"/>
      <c r="DN47" s="64"/>
      <c r="DO47" s="64"/>
      <c r="DP47" s="52"/>
      <c r="DQ47" s="64"/>
      <c r="DR47" s="64"/>
      <c r="DS47" s="98"/>
      <c r="DT47" s="64"/>
      <c r="DV47" s="69"/>
      <c r="DY47" s="49"/>
      <c r="ED47" s="64"/>
      <c r="EE47" s="64"/>
      <c r="EF47" s="64"/>
      <c r="EG47" s="64"/>
      <c r="EH47" s="64"/>
      <c r="ES47" s="49"/>
      <c r="EX47" s="69"/>
      <c r="EZ47" s="64"/>
      <c r="FA47" s="64"/>
      <c r="FB47" s="64"/>
      <c r="FC47" s="64"/>
      <c r="FD47" s="64"/>
      <c r="FE47" s="52"/>
      <c r="FF47" s="64"/>
      <c r="FG47" s="64"/>
      <c r="FH47" s="98"/>
      <c r="FJ47" s="69"/>
      <c r="FM47" s="49"/>
      <c r="FR47" s="64"/>
      <c r="FS47" s="64"/>
      <c r="FT47" s="64"/>
      <c r="FU47" s="64"/>
      <c r="FV47" s="64"/>
      <c r="GG47" s="49"/>
      <c r="GL47" s="69"/>
      <c r="GN47" s="64"/>
      <c r="GO47" s="64"/>
      <c r="GP47" s="64"/>
      <c r="GQ47" s="64"/>
      <c r="GR47" s="64"/>
      <c r="GS47" s="52"/>
      <c r="GT47" s="64"/>
      <c r="GU47" s="64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</row>
    <row r="48" spans="1:250" s="15" customFormat="1" ht="22.15" customHeight="1" x14ac:dyDescent="0.3">
      <c r="A48" s="259" t="s">
        <v>42</v>
      </c>
      <c r="B48" s="321" t="str">
        <f>IF((I32=""),"",I32)</f>
        <v>Rtyně ,,A"</v>
      </c>
      <c r="C48" s="321"/>
      <c r="D48" s="321"/>
      <c r="E48" s="321"/>
      <c r="F48" s="321"/>
      <c r="G48" s="321"/>
      <c r="H48" s="261" t="s">
        <v>4</v>
      </c>
      <c r="I48" s="333" t="str">
        <f>IF((I30=""),"",I30)</f>
        <v>Lázně Bělohrad ,,A"</v>
      </c>
      <c r="J48" s="333"/>
      <c r="K48" s="333"/>
      <c r="L48" s="333"/>
      <c r="M48" s="333"/>
      <c r="N48" s="333"/>
      <c r="O48" s="323">
        <v>4</v>
      </c>
      <c r="P48" s="323"/>
      <c r="Q48" s="323"/>
      <c r="R48" s="332">
        <f>TIME(K25,L25,)</f>
        <v>0.44791666666666669</v>
      </c>
      <c r="S48" s="332"/>
      <c r="T48" s="332"/>
      <c r="U48" s="93"/>
      <c r="V48" s="259" t="s">
        <v>276</v>
      </c>
      <c r="W48" s="321" t="str">
        <f>IF((T32=""),"",T32)</f>
        <v xml:space="preserve">Šumperk </v>
      </c>
      <c r="X48" s="321"/>
      <c r="Y48" s="321"/>
      <c r="Z48" s="321"/>
      <c r="AA48" s="321"/>
      <c r="AB48" s="321"/>
      <c r="AC48" s="260" t="s">
        <v>4</v>
      </c>
      <c r="AD48" s="322" t="str">
        <f>IF((T33=""),"",T33)</f>
        <v>VK AŠ Kvasiny</v>
      </c>
      <c r="AE48" s="322"/>
      <c r="AF48" s="322"/>
      <c r="AG48" s="322"/>
      <c r="AH48" s="322"/>
      <c r="AI48" s="322"/>
      <c r="AJ48" s="331">
        <f t="shared" si="2"/>
        <v>3</v>
      </c>
      <c r="AK48" s="331"/>
      <c r="AL48" s="329">
        <f>TIME(AI25,AJ25,)</f>
        <v>0.57291666666666663</v>
      </c>
      <c r="AM48" s="329"/>
      <c r="AO48" s="259" t="s">
        <v>42</v>
      </c>
      <c r="AP48" s="321" t="str">
        <f>IF((AW32=""),"",AW32)</f>
        <v>Lázně Bělohrad ,,B"</v>
      </c>
      <c r="AQ48" s="321"/>
      <c r="AR48" s="321"/>
      <c r="AS48" s="321"/>
      <c r="AT48" s="321"/>
      <c r="AU48" s="321"/>
      <c r="AV48" s="261" t="s">
        <v>4</v>
      </c>
      <c r="AW48" s="333" t="str">
        <f>IF((AW30=""),"",AW30)</f>
        <v>Střešovice ,,C"</v>
      </c>
      <c r="AX48" s="333"/>
      <c r="AY48" s="333"/>
      <c r="AZ48" s="333"/>
      <c r="BA48" s="333"/>
      <c r="BB48" s="333"/>
      <c r="BC48" s="323">
        <v>2</v>
      </c>
      <c r="BD48" s="323"/>
      <c r="BE48" s="323"/>
      <c r="BF48" s="332">
        <f>TIME(AY25,AZ25,)</f>
        <v>0.44791666666666669</v>
      </c>
      <c r="BG48" s="332"/>
      <c r="BH48" s="332"/>
      <c r="BI48" s="93"/>
      <c r="BJ48" s="259" t="s">
        <v>276</v>
      </c>
      <c r="BK48" s="321" t="str">
        <f>IF((BH32=""),"",BH32)</f>
        <v>Slavia HK ,,D"</v>
      </c>
      <c r="BL48" s="321"/>
      <c r="BM48" s="321"/>
      <c r="BN48" s="321"/>
      <c r="BO48" s="321"/>
      <c r="BP48" s="321"/>
      <c r="BQ48" s="260" t="s">
        <v>4</v>
      </c>
      <c r="BR48" s="322" t="str">
        <f>IF((BH33=""),"",BH33)</f>
        <v>Střešovice A Tatranky</v>
      </c>
      <c r="BS48" s="322"/>
      <c r="BT48" s="322"/>
      <c r="BU48" s="322"/>
      <c r="BV48" s="322"/>
      <c r="BW48" s="322"/>
      <c r="BX48" s="331">
        <f t="shared" si="3"/>
        <v>1</v>
      </c>
      <c r="BY48" s="331"/>
      <c r="BZ48" s="329">
        <f>TIME(BW25,BX25,)</f>
        <v>0.57291666666666663</v>
      </c>
      <c r="CA48" s="329"/>
      <c r="CB48" s="123"/>
      <c r="CD48" s="98"/>
      <c r="CG48" s="69"/>
      <c r="CK48" s="64"/>
      <c r="CL48" s="64"/>
      <c r="CM48" s="64"/>
      <c r="CN48" s="64"/>
      <c r="CO48" s="64"/>
      <c r="CP48" s="64"/>
      <c r="CQ48" s="64"/>
      <c r="CR48" s="64"/>
      <c r="CS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52"/>
      <c r="DK48" s="52"/>
      <c r="DL48" s="64"/>
      <c r="DS48" s="98"/>
      <c r="DV48" s="69"/>
      <c r="DZ48" s="64"/>
      <c r="EA48" s="64"/>
      <c r="EB48" s="64"/>
      <c r="EC48" s="64"/>
      <c r="ED48" s="64"/>
      <c r="EE48" s="64"/>
      <c r="EF48" s="64"/>
      <c r="EG48" s="64"/>
      <c r="EH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52"/>
      <c r="EZ48" s="52"/>
      <c r="FA48" s="64"/>
      <c r="FH48" s="98"/>
      <c r="FJ48" s="69"/>
      <c r="FN48" s="64"/>
      <c r="FO48" s="64"/>
      <c r="FP48" s="64"/>
      <c r="FQ48" s="64"/>
      <c r="FR48" s="64"/>
      <c r="FS48" s="64"/>
      <c r="FT48" s="64"/>
      <c r="FU48" s="64"/>
      <c r="FV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52"/>
      <c r="GN48" s="52"/>
      <c r="GO48" s="64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</row>
    <row r="49" spans="1:250" s="15" customFormat="1" ht="22.15" customHeight="1" x14ac:dyDescent="0.3">
      <c r="A49" s="256" t="s">
        <v>43</v>
      </c>
      <c r="B49" s="325" t="str">
        <f>IF((T30=""),"",T30)</f>
        <v>Slavia HK ,,C"</v>
      </c>
      <c r="C49" s="325"/>
      <c r="D49" s="325"/>
      <c r="E49" s="325"/>
      <c r="F49" s="325"/>
      <c r="G49" s="325"/>
      <c r="H49" s="185" t="s">
        <v>4</v>
      </c>
      <c r="I49" s="326" t="str">
        <f>IF((T31=""),"",T31)</f>
        <v>Střešovice B Horalky</v>
      </c>
      <c r="J49" s="326"/>
      <c r="K49" s="326"/>
      <c r="L49" s="326"/>
      <c r="M49" s="326"/>
      <c r="N49" s="326"/>
      <c r="O49" s="327">
        <f t="shared" si="0"/>
        <v>3</v>
      </c>
      <c r="P49" s="327"/>
      <c r="Q49" s="327"/>
      <c r="R49" s="330">
        <f>TIME(M25,N25,)</f>
        <v>0.45833333333333331</v>
      </c>
      <c r="S49" s="330"/>
      <c r="T49" s="330"/>
      <c r="U49" s="93"/>
      <c r="V49" s="259" t="s">
        <v>277</v>
      </c>
      <c r="W49" s="321" t="str">
        <f>IF((I31=""),"",I31)</f>
        <v>Náchod ,,B"</v>
      </c>
      <c r="X49" s="321"/>
      <c r="Y49" s="321"/>
      <c r="Z49" s="321"/>
      <c r="AA49" s="321"/>
      <c r="AB49" s="321"/>
      <c r="AC49" s="260" t="s">
        <v>4</v>
      </c>
      <c r="AD49" s="322" t="str">
        <f>IF((T31=""),"",T31)</f>
        <v>Střešovice B Horalky</v>
      </c>
      <c r="AE49" s="322"/>
      <c r="AF49" s="322"/>
      <c r="AG49" s="322"/>
      <c r="AH49" s="322"/>
      <c r="AI49" s="322"/>
      <c r="AJ49" s="331">
        <v>4</v>
      </c>
      <c r="AK49" s="331"/>
      <c r="AL49" s="329">
        <f>TIME(AI25,AJ25,)</f>
        <v>0.57291666666666663</v>
      </c>
      <c r="AM49" s="329"/>
      <c r="AO49" s="256" t="s">
        <v>43</v>
      </c>
      <c r="AP49" s="325" t="str">
        <f>IF((BH30=""),"",BH30)</f>
        <v>Rtyně ,,B"</v>
      </c>
      <c r="AQ49" s="325"/>
      <c r="AR49" s="325"/>
      <c r="AS49" s="325"/>
      <c r="AT49" s="325"/>
      <c r="AU49" s="325"/>
      <c r="AV49" s="185" t="s">
        <v>4</v>
      </c>
      <c r="AW49" s="326" t="str">
        <f>IF((BH31=""),"",BH31)</f>
        <v>Slavia HK ,,A"</v>
      </c>
      <c r="AX49" s="326"/>
      <c r="AY49" s="326"/>
      <c r="AZ49" s="326"/>
      <c r="BA49" s="326"/>
      <c r="BB49" s="326"/>
      <c r="BC49" s="327">
        <f t="shared" si="1"/>
        <v>1</v>
      </c>
      <c r="BD49" s="327"/>
      <c r="BE49" s="327"/>
      <c r="BF49" s="330">
        <f>TIME(BA25,BB25,)</f>
        <v>0.45833333333333331</v>
      </c>
      <c r="BG49" s="330"/>
      <c r="BH49" s="330"/>
      <c r="BI49" s="93"/>
      <c r="BJ49" s="259" t="s">
        <v>277</v>
      </c>
      <c r="BK49" s="321" t="str">
        <f>IF((AW31=""),"",AW31)</f>
        <v xml:space="preserve">Chlumec </v>
      </c>
      <c r="BL49" s="321"/>
      <c r="BM49" s="321"/>
      <c r="BN49" s="321"/>
      <c r="BO49" s="321"/>
      <c r="BP49" s="321"/>
      <c r="BQ49" s="260" t="s">
        <v>4</v>
      </c>
      <c r="BR49" s="322" t="str">
        <f>IF((BH31=""),"",BH31)</f>
        <v>Slavia HK ,,A"</v>
      </c>
      <c r="BS49" s="322"/>
      <c r="BT49" s="322"/>
      <c r="BU49" s="322"/>
      <c r="BV49" s="322"/>
      <c r="BW49" s="322"/>
      <c r="BX49" s="331">
        <v>2</v>
      </c>
      <c r="BY49" s="331"/>
      <c r="BZ49" s="329">
        <f>TIME(BW25,BX25,)</f>
        <v>0.57291666666666663</v>
      </c>
      <c r="CA49" s="329"/>
      <c r="CB49" s="123"/>
      <c r="CD49" s="98"/>
      <c r="CG49" s="69"/>
      <c r="CI49" s="50"/>
      <c r="CK49" s="64"/>
      <c r="CL49" s="49"/>
      <c r="CM49" s="64"/>
      <c r="CN49" s="64"/>
      <c r="CO49" s="64"/>
      <c r="CP49" s="64"/>
      <c r="CQ49" s="64"/>
      <c r="CR49" s="64"/>
      <c r="CS49" s="64"/>
      <c r="CV49" s="64"/>
      <c r="CW49" s="64"/>
      <c r="CX49" s="64"/>
      <c r="CY49" s="64"/>
      <c r="CZ49" s="64"/>
      <c r="DA49" s="64"/>
      <c r="DB49" s="64"/>
      <c r="DC49" s="50"/>
      <c r="DE49" s="49"/>
      <c r="DG49" s="64"/>
      <c r="DH49" s="64"/>
      <c r="DI49" s="64"/>
      <c r="DJ49" s="64"/>
      <c r="DK49" s="64"/>
      <c r="DL49" s="64"/>
      <c r="DM49" s="64"/>
      <c r="DS49" s="98"/>
      <c r="DV49" s="69"/>
      <c r="DX49" s="50"/>
      <c r="DZ49" s="64"/>
      <c r="EA49" s="49"/>
      <c r="EB49" s="64"/>
      <c r="EC49" s="64"/>
      <c r="ED49" s="64"/>
      <c r="EE49" s="64"/>
      <c r="EF49" s="64"/>
      <c r="EG49" s="64"/>
      <c r="EH49" s="64"/>
      <c r="EK49" s="64"/>
      <c r="EL49" s="64"/>
      <c r="EM49" s="64"/>
      <c r="EN49" s="64"/>
      <c r="EO49" s="64"/>
      <c r="EP49" s="64"/>
      <c r="EQ49" s="64"/>
      <c r="ER49" s="50"/>
      <c r="ET49" s="49"/>
      <c r="EV49" s="64"/>
      <c r="EW49" s="64"/>
      <c r="EX49" s="64"/>
      <c r="EY49" s="64"/>
      <c r="EZ49" s="64"/>
      <c r="FA49" s="64"/>
      <c r="FB49" s="64"/>
      <c r="FH49" s="98"/>
      <c r="FJ49" s="69"/>
      <c r="FL49" s="50"/>
      <c r="FN49" s="64"/>
      <c r="FO49" s="49"/>
      <c r="FP49" s="64"/>
      <c r="FQ49" s="64"/>
      <c r="FR49" s="64"/>
      <c r="FS49" s="64"/>
      <c r="FT49" s="64"/>
      <c r="FU49" s="64"/>
      <c r="FV49" s="64"/>
      <c r="FY49" s="64"/>
      <c r="FZ49" s="64"/>
      <c r="GA49" s="64"/>
      <c r="GB49" s="64"/>
      <c r="GC49" s="64"/>
      <c r="GD49" s="64"/>
      <c r="GE49" s="64"/>
      <c r="GF49" s="50"/>
      <c r="GH49" s="49"/>
      <c r="GJ49" s="64"/>
      <c r="GK49" s="64"/>
      <c r="GL49" s="64"/>
      <c r="GM49" s="64"/>
      <c r="GN49" s="64"/>
      <c r="GO49" s="64"/>
      <c r="GP49" s="64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</row>
    <row r="50" spans="1:250" s="15" customFormat="1" ht="22.15" customHeight="1" x14ac:dyDescent="0.3">
      <c r="A50" s="256" t="s">
        <v>44</v>
      </c>
      <c r="B50" s="325" t="str">
        <f>IF((I34=""),"",I34)</f>
        <v>Slavia HK ,,B"</v>
      </c>
      <c r="C50" s="325"/>
      <c r="D50" s="325"/>
      <c r="E50" s="325"/>
      <c r="F50" s="325"/>
      <c r="G50" s="325"/>
      <c r="H50" s="186" t="s">
        <v>4</v>
      </c>
      <c r="I50" s="326" t="str">
        <f>IF((T32=""),"",T32)</f>
        <v xml:space="preserve">Šumperk </v>
      </c>
      <c r="J50" s="326"/>
      <c r="K50" s="326"/>
      <c r="L50" s="326"/>
      <c r="M50" s="326"/>
      <c r="N50" s="326"/>
      <c r="O50" s="327">
        <v>4</v>
      </c>
      <c r="P50" s="327"/>
      <c r="Q50" s="327"/>
      <c r="R50" s="328">
        <f>TIME(M25,N25,)</f>
        <v>0.45833333333333331</v>
      </c>
      <c r="S50" s="328"/>
      <c r="T50" s="328"/>
      <c r="V50" s="257" t="s">
        <v>278</v>
      </c>
      <c r="W50" s="325" t="str">
        <f>IF((I30=""),"",I30)</f>
        <v>Lázně Bělohrad ,,A"</v>
      </c>
      <c r="X50" s="325"/>
      <c r="Y50" s="325"/>
      <c r="Z50" s="325"/>
      <c r="AA50" s="325"/>
      <c r="AB50" s="325"/>
      <c r="AC50" s="186" t="s">
        <v>4</v>
      </c>
      <c r="AD50" s="326" t="str">
        <f>IF((T32=""),"",T32)</f>
        <v xml:space="preserve">Šumperk </v>
      </c>
      <c r="AE50" s="326"/>
      <c r="AF50" s="326"/>
      <c r="AG50" s="326"/>
      <c r="AH50" s="326"/>
      <c r="AI50" s="326"/>
      <c r="AJ50" s="319">
        <f t="shared" si="2"/>
        <v>3</v>
      </c>
      <c r="AK50" s="319"/>
      <c r="AL50" s="320">
        <f>TIME(AK25,AL25,)</f>
        <v>0.58333333333333337</v>
      </c>
      <c r="AM50" s="320"/>
      <c r="AO50" s="256" t="s">
        <v>44</v>
      </c>
      <c r="AP50" s="325" t="str">
        <f>IF((AW34=""),"",AW34)</f>
        <v xml:space="preserve">Rema RK </v>
      </c>
      <c r="AQ50" s="325"/>
      <c r="AR50" s="325"/>
      <c r="AS50" s="325"/>
      <c r="AT50" s="325"/>
      <c r="AU50" s="325"/>
      <c r="AV50" s="186" t="s">
        <v>4</v>
      </c>
      <c r="AW50" s="326" t="str">
        <f>IF((BH32=""),"",BH32)</f>
        <v>Slavia HK ,,D"</v>
      </c>
      <c r="AX50" s="326"/>
      <c r="AY50" s="326"/>
      <c r="AZ50" s="326"/>
      <c r="BA50" s="326"/>
      <c r="BB50" s="326"/>
      <c r="BC50" s="327">
        <v>2</v>
      </c>
      <c r="BD50" s="327"/>
      <c r="BE50" s="327"/>
      <c r="BF50" s="328">
        <f>TIME(BA25,BB25,)</f>
        <v>0.45833333333333331</v>
      </c>
      <c r="BG50" s="328"/>
      <c r="BH50" s="328"/>
      <c r="BJ50" s="257" t="s">
        <v>278</v>
      </c>
      <c r="BK50" s="325" t="str">
        <f>IF((AW30=""),"",AW30)</f>
        <v>Střešovice ,,C"</v>
      </c>
      <c r="BL50" s="325"/>
      <c r="BM50" s="325"/>
      <c r="BN50" s="325"/>
      <c r="BO50" s="325"/>
      <c r="BP50" s="325"/>
      <c r="BQ50" s="186" t="s">
        <v>4</v>
      </c>
      <c r="BR50" s="326" t="str">
        <f>IF((BH32=""),"",BH32)</f>
        <v>Slavia HK ,,D"</v>
      </c>
      <c r="BS50" s="326"/>
      <c r="BT50" s="326"/>
      <c r="BU50" s="326"/>
      <c r="BV50" s="326"/>
      <c r="BW50" s="326"/>
      <c r="BX50" s="319">
        <f t="shared" si="3"/>
        <v>1</v>
      </c>
      <c r="BY50" s="319"/>
      <c r="BZ50" s="320">
        <f>TIME(BY25,BZ25,)</f>
        <v>0.58333333333333337</v>
      </c>
      <c r="CA50" s="320"/>
      <c r="CB50" s="123"/>
      <c r="CD50" s="98"/>
      <c r="CG50" s="69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S50" s="98"/>
      <c r="DV50" s="69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H50" s="98"/>
      <c r="FJ50" s="69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</row>
    <row r="51" spans="1:250" s="15" customFormat="1" ht="22.15" customHeight="1" x14ac:dyDescent="0.35">
      <c r="A51" s="262" t="s">
        <v>45</v>
      </c>
      <c r="B51" s="321" t="str">
        <f>IF((I33=""),"",I33)</f>
        <v>Rtyně ,,C"</v>
      </c>
      <c r="C51" s="321"/>
      <c r="D51" s="321"/>
      <c r="E51" s="321"/>
      <c r="F51" s="321"/>
      <c r="G51" s="321"/>
      <c r="H51" s="261" t="s">
        <v>4</v>
      </c>
      <c r="I51" s="322" t="str">
        <f>IF((T33=""),"",T33)</f>
        <v>VK AŠ Kvasiny</v>
      </c>
      <c r="J51" s="322"/>
      <c r="K51" s="322"/>
      <c r="L51" s="322"/>
      <c r="M51" s="322"/>
      <c r="N51" s="322"/>
      <c r="O51" s="323">
        <f t="shared" si="0"/>
        <v>3</v>
      </c>
      <c r="P51" s="323"/>
      <c r="Q51" s="323"/>
      <c r="R51" s="324">
        <f>TIME(O25,P25,)</f>
        <v>0.46875</v>
      </c>
      <c r="S51" s="324"/>
      <c r="T51" s="324"/>
      <c r="U51" s="258"/>
      <c r="V51" s="257" t="s">
        <v>279</v>
      </c>
      <c r="W51" s="325" t="str">
        <f>IF((T34=""),"",T34)</f>
        <v>Zruč ,,B"</v>
      </c>
      <c r="X51" s="325"/>
      <c r="Y51" s="325"/>
      <c r="Z51" s="325"/>
      <c r="AA51" s="325"/>
      <c r="AB51" s="325"/>
      <c r="AC51" s="186" t="s">
        <v>4</v>
      </c>
      <c r="AD51" s="326" t="str">
        <f>IF((T33=""),"",T33)</f>
        <v>VK AŠ Kvasiny</v>
      </c>
      <c r="AE51" s="326"/>
      <c r="AF51" s="326"/>
      <c r="AG51" s="326"/>
      <c r="AH51" s="326"/>
      <c r="AI51" s="326"/>
      <c r="AJ51" s="319">
        <v>4</v>
      </c>
      <c r="AK51" s="319"/>
      <c r="AL51" s="320">
        <f>TIME(AK25,AL25,)</f>
        <v>0.58333333333333337</v>
      </c>
      <c r="AM51" s="320"/>
      <c r="AO51" s="262" t="s">
        <v>45</v>
      </c>
      <c r="AP51" s="321" t="str">
        <f>IF((AW33=""),"",AW33)</f>
        <v>Náchod ,,A"</v>
      </c>
      <c r="AQ51" s="321"/>
      <c r="AR51" s="321"/>
      <c r="AS51" s="321"/>
      <c r="AT51" s="321"/>
      <c r="AU51" s="321"/>
      <c r="AV51" s="261" t="s">
        <v>4</v>
      </c>
      <c r="AW51" s="322" t="str">
        <f>IF((BH33=""),"",BH33)</f>
        <v>Střešovice A Tatranky</v>
      </c>
      <c r="AX51" s="322"/>
      <c r="AY51" s="322"/>
      <c r="AZ51" s="322"/>
      <c r="BA51" s="322"/>
      <c r="BB51" s="322"/>
      <c r="BC51" s="323">
        <f t="shared" si="1"/>
        <v>1</v>
      </c>
      <c r="BD51" s="323"/>
      <c r="BE51" s="323"/>
      <c r="BF51" s="324">
        <f>TIME(BC25,BD25,)</f>
        <v>0.46875</v>
      </c>
      <c r="BG51" s="324"/>
      <c r="BH51" s="324"/>
      <c r="BI51" s="258"/>
      <c r="BJ51" s="257" t="s">
        <v>279</v>
      </c>
      <c r="BK51" s="325" t="str">
        <f>IF((BH34=""),"",BH34)</f>
        <v>Zruč ,,A"</v>
      </c>
      <c r="BL51" s="325"/>
      <c r="BM51" s="325"/>
      <c r="BN51" s="325"/>
      <c r="BO51" s="325"/>
      <c r="BP51" s="325"/>
      <c r="BQ51" s="186" t="s">
        <v>4</v>
      </c>
      <c r="BR51" s="326" t="str">
        <f>IF((BH33=""),"",BH33)</f>
        <v>Střešovice A Tatranky</v>
      </c>
      <c r="BS51" s="326"/>
      <c r="BT51" s="326"/>
      <c r="BU51" s="326"/>
      <c r="BV51" s="326"/>
      <c r="BW51" s="326"/>
      <c r="BX51" s="319">
        <v>2</v>
      </c>
      <c r="BY51" s="319"/>
      <c r="BZ51" s="320">
        <f>TIME(BY25,BZ25,)</f>
        <v>0.58333333333333337</v>
      </c>
      <c r="CA51" s="320"/>
      <c r="CB51" s="123"/>
      <c r="CD51" s="98"/>
      <c r="CG51" s="69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S51" s="98"/>
      <c r="DV51" s="69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H51" s="98"/>
      <c r="FJ51" s="69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</row>
    <row r="52" spans="1:250" s="15" customFormat="1" ht="22.15" customHeight="1" x14ac:dyDescent="0.3">
      <c r="A52" s="262" t="s">
        <v>104</v>
      </c>
      <c r="B52" s="321" t="str">
        <f>IF((T34=""),"",T34)</f>
        <v>Zruč ,,B"</v>
      </c>
      <c r="C52" s="321"/>
      <c r="D52" s="321"/>
      <c r="E52" s="321"/>
      <c r="F52" s="321"/>
      <c r="G52" s="321"/>
      <c r="H52" s="260" t="s">
        <v>4</v>
      </c>
      <c r="I52" s="322" t="str">
        <f>IF((T31=""),"",T31)</f>
        <v>Střešovice B Horalky</v>
      </c>
      <c r="J52" s="322"/>
      <c r="K52" s="322"/>
      <c r="L52" s="322"/>
      <c r="M52" s="322"/>
      <c r="N52" s="322"/>
      <c r="O52" s="323">
        <v>4</v>
      </c>
      <c r="P52" s="323"/>
      <c r="Q52" s="323"/>
      <c r="R52" s="332">
        <f>TIME(O25,P25,)</f>
        <v>0.46875</v>
      </c>
      <c r="S52" s="332"/>
      <c r="T52" s="332"/>
      <c r="U52" s="93"/>
      <c r="V52" s="259" t="s">
        <v>280</v>
      </c>
      <c r="W52" s="321" t="str">
        <f t="shared" ref="W52:W53" si="6">IF((I32=""),"",I32)</f>
        <v>Rtyně ,,A"</v>
      </c>
      <c r="X52" s="321"/>
      <c r="Y52" s="321"/>
      <c r="Z52" s="321"/>
      <c r="AA52" s="321"/>
      <c r="AB52" s="321"/>
      <c r="AC52" s="260" t="s">
        <v>4</v>
      </c>
      <c r="AD52" s="322" t="str">
        <f>IF((T30=""),"",T30)</f>
        <v>Slavia HK ,,C"</v>
      </c>
      <c r="AE52" s="322"/>
      <c r="AF52" s="322"/>
      <c r="AG52" s="322"/>
      <c r="AH52" s="322"/>
      <c r="AI52" s="322"/>
      <c r="AJ52" s="331">
        <f t="shared" si="2"/>
        <v>3</v>
      </c>
      <c r="AK52" s="331"/>
      <c r="AL52" s="329">
        <f>TIME(A26,B26,)</f>
        <v>0.59375</v>
      </c>
      <c r="AM52" s="329"/>
      <c r="AO52" s="262" t="s">
        <v>104</v>
      </c>
      <c r="AP52" s="321" t="str">
        <f>IF((BH34=""),"",BH34)</f>
        <v>Zruč ,,A"</v>
      </c>
      <c r="AQ52" s="321"/>
      <c r="AR52" s="321"/>
      <c r="AS52" s="321"/>
      <c r="AT52" s="321"/>
      <c r="AU52" s="321"/>
      <c r="AV52" s="260" t="s">
        <v>4</v>
      </c>
      <c r="AW52" s="322" t="str">
        <f>IF((BH31=""),"",BH31)</f>
        <v>Slavia HK ,,A"</v>
      </c>
      <c r="AX52" s="322"/>
      <c r="AY52" s="322"/>
      <c r="AZ52" s="322"/>
      <c r="BA52" s="322"/>
      <c r="BB52" s="322"/>
      <c r="BC52" s="323">
        <v>2</v>
      </c>
      <c r="BD52" s="323"/>
      <c r="BE52" s="323"/>
      <c r="BF52" s="332">
        <f>TIME(BC25,BD25,)</f>
        <v>0.46875</v>
      </c>
      <c r="BG52" s="332"/>
      <c r="BH52" s="332"/>
      <c r="BI52" s="93"/>
      <c r="BJ52" s="259" t="s">
        <v>280</v>
      </c>
      <c r="BK52" s="321" t="str">
        <f t="shared" ref="BK52:BK53" si="7">IF((AW32=""),"",AW32)</f>
        <v>Lázně Bělohrad ,,B"</v>
      </c>
      <c r="BL52" s="321"/>
      <c r="BM52" s="321"/>
      <c r="BN52" s="321"/>
      <c r="BO52" s="321"/>
      <c r="BP52" s="321"/>
      <c r="BQ52" s="260" t="s">
        <v>4</v>
      </c>
      <c r="BR52" s="322" t="str">
        <f>IF((BH30=""),"",BH30)</f>
        <v>Rtyně ,,B"</v>
      </c>
      <c r="BS52" s="322"/>
      <c r="BT52" s="322"/>
      <c r="BU52" s="322"/>
      <c r="BV52" s="322"/>
      <c r="BW52" s="322"/>
      <c r="BX52" s="331">
        <f t="shared" si="3"/>
        <v>1</v>
      </c>
      <c r="BY52" s="331"/>
      <c r="BZ52" s="329">
        <f>TIME(AO26,AP26,)</f>
        <v>0.59375</v>
      </c>
      <c r="CA52" s="329"/>
      <c r="CB52" s="123"/>
      <c r="CD52" s="98"/>
      <c r="CG52" s="69"/>
      <c r="CH52" s="155"/>
      <c r="CJ52" s="70"/>
      <c r="CL52" s="71"/>
      <c r="CO52" s="12"/>
      <c r="CR52" s="12"/>
      <c r="CS52" s="48"/>
      <c r="CW52" s="12"/>
      <c r="CX52" s="289"/>
      <c r="CY52" s="70"/>
      <c r="DA52" s="70"/>
      <c r="DC52" s="22"/>
      <c r="DF52" s="12"/>
      <c r="DG52" s="71"/>
      <c r="DI52" s="12"/>
      <c r="DJ52" s="12"/>
      <c r="DK52" s="12"/>
      <c r="DL52" s="71"/>
      <c r="DP52" s="12"/>
      <c r="DQ52" s="289"/>
      <c r="DS52" s="98"/>
      <c r="DV52" s="69"/>
      <c r="DW52" s="155"/>
      <c r="DY52" s="70"/>
      <c r="EA52" s="71"/>
      <c r="ED52" s="12"/>
      <c r="EG52" s="12"/>
      <c r="EH52" s="48"/>
      <c r="EL52" s="12"/>
      <c r="EM52" s="289"/>
      <c r="EN52" s="70"/>
      <c r="EP52" s="70"/>
      <c r="ER52" s="22"/>
      <c r="EU52" s="12"/>
      <c r="EV52" s="71"/>
      <c r="EX52" s="12"/>
      <c r="EY52" s="12"/>
      <c r="EZ52" s="12"/>
      <c r="FA52" s="71"/>
      <c r="FE52" s="12"/>
      <c r="FF52" s="289"/>
      <c r="FH52" s="98"/>
      <c r="FK52" s="22"/>
      <c r="FM52" s="70"/>
      <c r="FO52" s="71"/>
      <c r="FR52" s="12"/>
      <c r="FU52" s="12"/>
      <c r="FV52" s="289"/>
      <c r="FZ52" s="12"/>
      <c r="GA52" s="289"/>
      <c r="GB52" s="76"/>
      <c r="GD52" s="70"/>
      <c r="GF52" s="22"/>
      <c r="GI52" s="12"/>
      <c r="GJ52" s="71"/>
      <c r="GL52" s="12"/>
      <c r="GM52" s="12"/>
      <c r="GO52" s="12"/>
      <c r="GP52" s="289"/>
      <c r="GS52" s="12"/>
      <c r="GT52" s="289"/>
      <c r="GU52" s="76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</row>
    <row r="53" spans="1:250" s="15" customFormat="1" ht="22.15" customHeight="1" x14ac:dyDescent="0.3">
      <c r="A53" s="256" t="s">
        <v>105</v>
      </c>
      <c r="B53" s="325" t="str">
        <f>IF((T32=""),"",T32)</f>
        <v xml:space="preserve">Šumperk </v>
      </c>
      <c r="C53" s="325"/>
      <c r="D53" s="325"/>
      <c r="E53" s="325"/>
      <c r="F53" s="325"/>
      <c r="G53" s="325"/>
      <c r="H53" s="186" t="s">
        <v>4</v>
      </c>
      <c r="I53" s="326" t="str">
        <f>IF((T30=""),"",T30)</f>
        <v>Slavia HK ,,C"</v>
      </c>
      <c r="J53" s="326"/>
      <c r="K53" s="326"/>
      <c r="L53" s="326"/>
      <c r="M53" s="326"/>
      <c r="N53" s="326"/>
      <c r="O53" s="327">
        <f t="shared" si="0"/>
        <v>3</v>
      </c>
      <c r="P53" s="327"/>
      <c r="Q53" s="327"/>
      <c r="R53" s="328">
        <f>TIME(Q25,R25,)</f>
        <v>0.47916666666666669</v>
      </c>
      <c r="S53" s="328"/>
      <c r="T53" s="328"/>
      <c r="U53" s="93"/>
      <c r="V53" s="259" t="s">
        <v>281</v>
      </c>
      <c r="W53" s="321" t="str">
        <f t="shared" si="6"/>
        <v>Rtyně ,,C"</v>
      </c>
      <c r="X53" s="321"/>
      <c r="Y53" s="321"/>
      <c r="Z53" s="321"/>
      <c r="AA53" s="321"/>
      <c r="AB53" s="321"/>
      <c r="AC53" s="260" t="s">
        <v>4</v>
      </c>
      <c r="AD53" s="322" t="str">
        <f>IF((I34=""),"",I34)</f>
        <v>Slavia HK ,,B"</v>
      </c>
      <c r="AE53" s="322"/>
      <c r="AF53" s="322"/>
      <c r="AG53" s="322"/>
      <c r="AH53" s="322"/>
      <c r="AI53" s="322"/>
      <c r="AJ53" s="331">
        <v>4</v>
      </c>
      <c r="AK53" s="331"/>
      <c r="AL53" s="329">
        <f>TIME(A26,B26,)</f>
        <v>0.59375</v>
      </c>
      <c r="AM53" s="329"/>
      <c r="AO53" s="256" t="s">
        <v>105</v>
      </c>
      <c r="AP53" s="325" t="str">
        <f>IF((BH32=""),"",BH32)</f>
        <v>Slavia HK ,,D"</v>
      </c>
      <c r="AQ53" s="325"/>
      <c r="AR53" s="325"/>
      <c r="AS53" s="325"/>
      <c r="AT53" s="325"/>
      <c r="AU53" s="325"/>
      <c r="AV53" s="186" t="s">
        <v>4</v>
      </c>
      <c r="AW53" s="326" t="str">
        <f>IF((BH30=""),"",BH30)</f>
        <v>Rtyně ,,B"</v>
      </c>
      <c r="AX53" s="326"/>
      <c r="AY53" s="326"/>
      <c r="AZ53" s="326"/>
      <c r="BA53" s="326"/>
      <c r="BB53" s="326"/>
      <c r="BC53" s="327">
        <f t="shared" si="1"/>
        <v>1</v>
      </c>
      <c r="BD53" s="327"/>
      <c r="BE53" s="327"/>
      <c r="BF53" s="328">
        <f>TIME(BE25,BF25,)</f>
        <v>0.47916666666666669</v>
      </c>
      <c r="BG53" s="328"/>
      <c r="BH53" s="328"/>
      <c r="BI53" s="93"/>
      <c r="BJ53" s="259" t="s">
        <v>281</v>
      </c>
      <c r="BK53" s="321" t="str">
        <f t="shared" si="7"/>
        <v>Náchod ,,A"</v>
      </c>
      <c r="BL53" s="321"/>
      <c r="BM53" s="321"/>
      <c r="BN53" s="321"/>
      <c r="BO53" s="321"/>
      <c r="BP53" s="321"/>
      <c r="BQ53" s="260" t="s">
        <v>4</v>
      </c>
      <c r="BR53" s="322" t="str">
        <f>IF((AW34=""),"",AW34)</f>
        <v xml:space="preserve">Rema RK </v>
      </c>
      <c r="BS53" s="322"/>
      <c r="BT53" s="322"/>
      <c r="BU53" s="322"/>
      <c r="BV53" s="322"/>
      <c r="BW53" s="322"/>
      <c r="BX53" s="331">
        <v>2</v>
      </c>
      <c r="BY53" s="331"/>
      <c r="BZ53" s="329">
        <f>TIME(AO26,AP26,)</f>
        <v>0.59375</v>
      </c>
      <c r="CA53" s="329"/>
      <c r="CB53" s="123"/>
      <c r="CD53" s="98"/>
      <c r="CG53" s="69"/>
      <c r="CH53" s="22"/>
      <c r="CI53" s="70"/>
      <c r="CJ53" s="70"/>
      <c r="CK53" s="70"/>
      <c r="CL53" s="289"/>
      <c r="CM53" s="70"/>
      <c r="CN53" s="65"/>
      <c r="CO53" s="65"/>
      <c r="CP53" s="65"/>
      <c r="CQ53" s="64"/>
      <c r="CR53" s="64"/>
      <c r="CS53" s="64"/>
      <c r="DA53" s="70"/>
      <c r="DB53" s="70"/>
      <c r="DC53" s="22"/>
      <c r="DD53" s="70"/>
      <c r="DE53" s="65"/>
      <c r="DF53" s="65"/>
      <c r="DG53" s="289"/>
      <c r="DH53" s="14"/>
      <c r="DI53" s="14"/>
      <c r="DJ53" s="14"/>
      <c r="DK53" s="65"/>
      <c r="DL53" s="65"/>
      <c r="DS53" s="98"/>
      <c r="DV53" s="69"/>
      <c r="DW53" s="22"/>
      <c r="DX53" s="70"/>
      <c r="DY53" s="70"/>
      <c r="DZ53" s="70"/>
      <c r="EA53" s="289"/>
      <c r="EB53" s="70"/>
      <c r="EC53" s="65"/>
      <c r="ED53" s="65"/>
      <c r="EE53" s="65"/>
      <c r="EF53" s="64"/>
      <c r="EG53" s="64"/>
      <c r="EH53" s="64"/>
      <c r="EP53" s="70"/>
      <c r="EQ53" s="70"/>
      <c r="ER53" s="22"/>
      <c r="ES53" s="70"/>
      <c r="ET53" s="65"/>
      <c r="EU53" s="65"/>
      <c r="EV53" s="289"/>
      <c r="EW53" s="14"/>
      <c r="EX53" s="14"/>
      <c r="EY53" s="14"/>
      <c r="EZ53" s="65"/>
      <c r="FA53" s="65"/>
      <c r="FH53" s="98"/>
      <c r="FJ53" s="69"/>
      <c r="FK53" s="22"/>
      <c r="FL53" s="70"/>
      <c r="FM53" s="70"/>
      <c r="FN53" s="135"/>
      <c r="FO53" s="135"/>
      <c r="FP53" s="134"/>
      <c r="FQ53" s="128"/>
      <c r="FR53" s="128"/>
      <c r="FS53" s="128"/>
      <c r="FT53" s="129"/>
      <c r="FU53" s="129"/>
      <c r="FV53" s="129"/>
      <c r="FW53" s="136"/>
      <c r="FX53" s="136"/>
      <c r="FY53" s="136"/>
      <c r="FZ53" s="136"/>
      <c r="GA53" s="136"/>
      <c r="GB53" s="136"/>
      <c r="GC53" s="136"/>
      <c r="GD53" s="134"/>
      <c r="GE53" s="134"/>
      <c r="GF53" s="22"/>
      <c r="GG53" s="134"/>
      <c r="GH53" s="128"/>
      <c r="GI53" s="22"/>
      <c r="GJ53" s="135"/>
      <c r="GK53" s="12"/>
      <c r="GL53" s="14"/>
      <c r="GM53" s="14"/>
      <c r="GN53" s="65"/>
      <c r="GO53" s="65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</row>
    <row r="54" spans="1:250" s="15" customFormat="1" ht="22.15" customHeight="1" x14ac:dyDescent="0.3">
      <c r="A54" s="256" t="s">
        <v>107</v>
      </c>
      <c r="B54" s="325" t="str">
        <f>IF((T33=""),"",T33)</f>
        <v>VK AŠ Kvasiny</v>
      </c>
      <c r="C54" s="325"/>
      <c r="D54" s="325"/>
      <c r="E54" s="325"/>
      <c r="F54" s="325"/>
      <c r="G54" s="325"/>
      <c r="H54" s="185" t="s">
        <v>4</v>
      </c>
      <c r="I54" s="326" t="str">
        <f>IF((I34=""),"",I34)</f>
        <v>Slavia HK ,,B"</v>
      </c>
      <c r="J54" s="326"/>
      <c r="K54" s="326"/>
      <c r="L54" s="326"/>
      <c r="M54" s="326"/>
      <c r="N54" s="326"/>
      <c r="O54" s="327">
        <v>4</v>
      </c>
      <c r="P54" s="327"/>
      <c r="Q54" s="327"/>
      <c r="R54" s="328">
        <f>TIME(Q25,R25,)</f>
        <v>0.47916666666666669</v>
      </c>
      <c r="S54" s="328"/>
      <c r="T54" s="328"/>
      <c r="U54" s="93"/>
      <c r="V54" s="257" t="s">
        <v>282</v>
      </c>
      <c r="W54" s="325" t="str">
        <f>IF((T33=""),"",T33)</f>
        <v>VK AŠ Kvasiny</v>
      </c>
      <c r="X54" s="325"/>
      <c r="Y54" s="325"/>
      <c r="Z54" s="325"/>
      <c r="AA54" s="325"/>
      <c r="AB54" s="325"/>
      <c r="AC54" s="186" t="s">
        <v>4</v>
      </c>
      <c r="AD54" s="326" t="str">
        <f>IF((I30=""),"",I30)</f>
        <v>Lázně Bělohrad ,,A"</v>
      </c>
      <c r="AE54" s="326"/>
      <c r="AF54" s="326"/>
      <c r="AG54" s="326"/>
      <c r="AH54" s="326"/>
      <c r="AI54" s="326"/>
      <c r="AJ54" s="319">
        <f t="shared" si="2"/>
        <v>3</v>
      </c>
      <c r="AK54" s="319"/>
      <c r="AL54" s="320">
        <f>TIME(C26,D26,)</f>
        <v>0.60416666666666663</v>
      </c>
      <c r="AM54" s="320"/>
      <c r="AO54" s="256" t="s">
        <v>107</v>
      </c>
      <c r="AP54" s="325" t="str">
        <f>IF((BH33=""),"",BH33)</f>
        <v>Střešovice A Tatranky</v>
      </c>
      <c r="AQ54" s="325"/>
      <c r="AR54" s="325"/>
      <c r="AS54" s="325"/>
      <c r="AT54" s="325"/>
      <c r="AU54" s="325"/>
      <c r="AV54" s="185" t="s">
        <v>4</v>
      </c>
      <c r="AW54" s="326" t="str">
        <f>IF((AW34=""),"",AW34)</f>
        <v xml:space="preserve">Rema RK </v>
      </c>
      <c r="AX54" s="326"/>
      <c r="AY54" s="326"/>
      <c r="AZ54" s="326"/>
      <c r="BA54" s="326"/>
      <c r="BB54" s="326"/>
      <c r="BC54" s="327">
        <v>2</v>
      </c>
      <c r="BD54" s="327"/>
      <c r="BE54" s="327"/>
      <c r="BF54" s="328">
        <f>TIME(BE25,BF25,)</f>
        <v>0.47916666666666669</v>
      </c>
      <c r="BG54" s="328"/>
      <c r="BH54" s="328"/>
      <c r="BI54" s="93"/>
      <c r="BJ54" s="257" t="s">
        <v>282</v>
      </c>
      <c r="BK54" s="325" t="str">
        <f>IF((BH33=""),"",BH33)</f>
        <v>Střešovice A Tatranky</v>
      </c>
      <c r="BL54" s="325"/>
      <c r="BM54" s="325"/>
      <c r="BN54" s="325"/>
      <c r="BO54" s="325"/>
      <c r="BP54" s="325"/>
      <c r="BQ54" s="186" t="s">
        <v>4</v>
      </c>
      <c r="BR54" s="326" t="str">
        <f>IF((AW30=""),"",AW30)</f>
        <v>Střešovice ,,C"</v>
      </c>
      <c r="BS54" s="326"/>
      <c r="BT54" s="326"/>
      <c r="BU54" s="326"/>
      <c r="BV54" s="326"/>
      <c r="BW54" s="326"/>
      <c r="BX54" s="319">
        <f t="shared" si="3"/>
        <v>1</v>
      </c>
      <c r="BY54" s="319"/>
      <c r="BZ54" s="320">
        <f>TIME(AQ26,AR26,)</f>
        <v>0.60416666666666663</v>
      </c>
      <c r="CA54" s="320"/>
      <c r="CB54" s="123"/>
      <c r="CD54" s="98"/>
      <c r="CG54" s="69"/>
      <c r="CI54" s="70"/>
      <c r="CJ54" s="70"/>
      <c r="CK54" s="70"/>
      <c r="CL54" s="70"/>
      <c r="CO54" s="12"/>
      <c r="CP54" s="12"/>
      <c r="CQ54" s="64"/>
      <c r="CR54" s="64"/>
      <c r="CS54" s="64"/>
      <c r="CZ54" s="70"/>
      <c r="DA54" s="70"/>
      <c r="DB54" s="70"/>
      <c r="DC54" s="70"/>
      <c r="DF54" s="12"/>
      <c r="DG54" s="13"/>
      <c r="DH54" s="12"/>
      <c r="DI54" s="12"/>
      <c r="DJ54" s="12"/>
      <c r="DL54" s="65"/>
      <c r="DS54" s="98"/>
      <c r="DV54" s="69"/>
      <c r="DX54" s="70"/>
      <c r="DY54" s="70"/>
      <c r="DZ54" s="70"/>
      <c r="EA54" s="70"/>
      <c r="ED54" s="12"/>
      <c r="EE54" s="12"/>
      <c r="EF54" s="64"/>
      <c r="EG54" s="64"/>
      <c r="EH54" s="64"/>
      <c r="EO54" s="70"/>
      <c r="EP54" s="70"/>
      <c r="EQ54" s="70"/>
      <c r="ER54" s="70"/>
      <c r="EU54" s="12"/>
      <c r="EV54" s="13"/>
      <c r="EW54" s="12"/>
      <c r="EX54" s="12"/>
      <c r="EY54" s="12"/>
      <c r="FA54" s="65"/>
      <c r="FH54" s="98"/>
      <c r="FJ54" s="69"/>
      <c r="FL54" s="70"/>
      <c r="FM54" s="70"/>
      <c r="FN54" s="70"/>
      <c r="FO54" s="70"/>
      <c r="FR54" s="12"/>
      <c r="FS54" s="12"/>
      <c r="FT54" s="64"/>
      <c r="FU54" s="64"/>
      <c r="FV54" s="64"/>
      <c r="GC54" s="70"/>
      <c r="GD54" s="70"/>
      <c r="GE54" s="70"/>
      <c r="GF54" s="70"/>
      <c r="GI54" s="12"/>
      <c r="GJ54" s="13"/>
      <c r="GK54" s="12"/>
      <c r="GL54" s="12"/>
      <c r="GM54" s="12"/>
      <c r="GO54" s="65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</row>
    <row r="55" spans="1:250" s="15" customFormat="1" ht="22.15" customHeight="1" x14ac:dyDescent="0.3">
      <c r="A55" s="262" t="s">
        <v>108</v>
      </c>
      <c r="B55" s="321" t="str">
        <f>IF((I30=""),"",I30)</f>
        <v>Lázně Bělohrad ,,A"</v>
      </c>
      <c r="C55" s="321"/>
      <c r="D55" s="321"/>
      <c r="E55" s="321"/>
      <c r="F55" s="321"/>
      <c r="G55" s="321"/>
      <c r="H55" s="260" t="s">
        <v>4</v>
      </c>
      <c r="I55" s="322" t="str">
        <f>IF((I33=""),"",I33)</f>
        <v>Rtyně ,,C"</v>
      </c>
      <c r="J55" s="322"/>
      <c r="K55" s="322"/>
      <c r="L55" s="322"/>
      <c r="M55" s="322"/>
      <c r="N55" s="322"/>
      <c r="O55" s="323">
        <f t="shared" si="0"/>
        <v>3</v>
      </c>
      <c r="P55" s="323"/>
      <c r="Q55" s="323"/>
      <c r="R55" s="324">
        <f>TIME(S25,T25,)</f>
        <v>0.48958333333333331</v>
      </c>
      <c r="S55" s="324"/>
      <c r="T55" s="324"/>
      <c r="U55" s="93"/>
      <c r="V55" s="257" t="s">
        <v>296</v>
      </c>
      <c r="W55" s="325" t="str">
        <f>IF((T30=""),"",T30)</f>
        <v>Slavia HK ,,C"</v>
      </c>
      <c r="X55" s="325"/>
      <c r="Y55" s="325"/>
      <c r="Z55" s="325"/>
      <c r="AA55" s="325"/>
      <c r="AB55" s="325"/>
      <c r="AC55" s="186" t="s">
        <v>4</v>
      </c>
      <c r="AD55" s="326" t="str">
        <f>IF((I33=""),"",I33)</f>
        <v>Rtyně ,,C"</v>
      </c>
      <c r="AE55" s="326"/>
      <c r="AF55" s="326"/>
      <c r="AG55" s="326"/>
      <c r="AH55" s="326"/>
      <c r="AI55" s="326"/>
      <c r="AJ55" s="319">
        <v>4</v>
      </c>
      <c r="AK55" s="319"/>
      <c r="AL55" s="320">
        <f>TIME(C26,D26,)</f>
        <v>0.60416666666666663</v>
      </c>
      <c r="AM55" s="320"/>
      <c r="AO55" s="262" t="s">
        <v>108</v>
      </c>
      <c r="AP55" s="321" t="str">
        <f>IF((AW30=""),"",AW30)</f>
        <v>Střešovice ,,C"</v>
      </c>
      <c r="AQ55" s="321"/>
      <c r="AR55" s="321"/>
      <c r="AS55" s="321"/>
      <c r="AT55" s="321"/>
      <c r="AU55" s="321"/>
      <c r="AV55" s="260" t="s">
        <v>4</v>
      </c>
      <c r="AW55" s="322" t="str">
        <f>IF((AW33=""),"",AW33)</f>
        <v>Náchod ,,A"</v>
      </c>
      <c r="AX55" s="322"/>
      <c r="AY55" s="322"/>
      <c r="AZ55" s="322"/>
      <c r="BA55" s="322"/>
      <c r="BB55" s="322"/>
      <c r="BC55" s="323">
        <f t="shared" si="1"/>
        <v>1</v>
      </c>
      <c r="BD55" s="323"/>
      <c r="BE55" s="323"/>
      <c r="BF55" s="324">
        <f>TIME(BG25,BH25,)</f>
        <v>0.48958333333333331</v>
      </c>
      <c r="BG55" s="324"/>
      <c r="BH55" s="324"/>
      <c r="BI55" s="93"/>
      <c r="BJ55" s="257" t="s">
        <v>296</v>
      </c>
      <c r="BK55" s="325" t="str">
        <f>IF((BH30=""),"",BH30)</f>
        <v>Rtyně ,,B"</v>
      </c>
      <c r="BL55" s="325"/>
      <c r="BM55" s="325"/>
      <c r="BN55" s="325"/>
      <c r="BO55" s="325"/>
      <c r="BP55" s="325"/>
      <c r="BQ55" s="186" t="s">
        <v>4</v>
      </c>
      <c r="BR55" s="326" t="str">
        <f>IF((AW33=""),"",AW33)</f>
        <v>Náchod ,,A"</v>
      </c>
      <c r="BS55" s="326"/>
      <c r="BT55" s="326"/>
      <c r="BU55" s="326"/>
      <c r="BV55" s="326"/>
      <c r="BW55" s="326"/>
      <c r="BX55" s="319">
        <v>2</v>
      </c>
      <c r="BY55" s="319"/>
      <c r="BZ55" s="320">
        <f>TIME(AQ26,AR26,)</f>
        <v>0.60416666666666663</v>
      </c>
      <c r="CA55" s="320"/>
      <c r="CB55" s="123"/>
      <c r="CD55" s="98"/>
      <c r="CG55" s="73"/>
      <c r="CI55" s="56"/>
      <c r="CJ55" s="92"/>
      <c r="CK55" s="92"/>
      <c r="CL55" s="53"/>
      <c r="CM55" s="53"/>
      <c r="CN55" s="53"/>
      <c r="CP55" s="73"/>
      <c r="CR55" s="56"/>
      <c r="CS55" s="56"/>
      <c r="CT55" s="56"/>
      <c r="CU55" s="56"/>
      <c r="CV55" s="56"/>
      <c r="CW55" s="53"/>
      <c r="DB55" s="72"/>
      <c r="DC55" s="56"/>
      <c r="DD55" s="92"/>
      <c r="DE55" s="92"/>
      <c r="DF55" s="92"/>
      <c r="DG55" s="92"/>
      <c r="DH55" s="53"/>
      <c r="DI55" s="73"/>
      <c r="DK55" s="56"/>
      <c r="DL55" s="53"/>
      <c r="DM55" s="53"/>
      <c r="DN55" s="53"/>
      <c r="DO55" s="53"/>
      <c r="DS55" s="98"/>
      <c r="DV55" s="73"/>
      <c r="DX55" s="56"/>
      <c r="DY55" s="92"/>
      <c r="DZ55" s="92"/>
      <c r="EA55" s="53"/>
      <c r="EB55" s="53"/>
      <c r="EC55" s="53"/>
      <c r="EE55" s="73"/>
      <c r="EG55" s="56"/>
      <c r="EH55" s="56"/>
      <c r="EI55" s="56"/>
      <c r="EJ55" s="56"/>
      <c r="EK55" s="56"/>
      <c r="EL55" s="53"/>
      <c r="EQ55" s="72"/>
      <c r="ER55" s="56"/>
      <c r="ES55" s="92"/>
      <c r="ET55" s="92"/>
      <c r="EU55" s="92"/>
      <c r="EV55" s="92"/>
      <c r="EW55" s="53"/>
      <c r="EX55" s="73"/>
      <c r="EZ55" s="56"/>
      <c r="FA55" s="53"/>
      <c r="FB55" s="53"/>
      <c r="FC55" s="53"/>
      <c r="FD55" s="53"/>
      <c r="FH55" s="98"/>
      <c r="FJ55" s="73"/>
      <c r="FL55" s="56"/>
      <c r="FM55" s="92"/>
      <c r="FN55" s="92"/>
      <c r="FO55" s="53"/>
      <c r="FP55" s="53"/>
      <c r="FQ55" s="53"/>
      <c r="FS55" s="73"/>
      <c r="FU55" s="56"/>
      <c r="FV55" s="56"/>
      <c r="FW55" s="56"/>
      <c r="FX55" s="56"/>
      <c r="FY55" s="56"/>
      <c r="FZ55" s="53"/>
      <c r="GE55" s="72"/>
      <c r="GF55" s="56"/>
      <c r="GG55" s="92"/>
      <c r="GH55" s="92"/>
      <c r="GI55" s="92"/>
      <c r="GJ55" s="92"/>
      <c r="GK55" s="53"/>
      <c r="GL55" s="73"/>
      <c r="GN55" s="56"/>
      <c r="GO55" s="53"/>
      <c r="GP55" s="53"/>
      <c r="GQ55" s="53"/>
      <c r="GR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</row>
    <row r="56" spans="1:250" s="15" customFormat="1" ht="22.15" customHeight="1" x14ac:dyDescent="0.3">
      <c r="A56" s="262" t="s">
        <v>106</v>
      </c>
      <c r="B56" s="321" t="str">
        <f>IF((I31=""),"",I31)</f>
        <v>Náchod ,,B"</v>
      </c>
      <c r="C56" s="321"/>
      <c r="D56" s="321"/>
      <c r="E56" s="321"/>
      <c r="F56" s="321"/>
      <c r="G56" s="321"/>
      <c r="H56" s="261" t="s">
        <v>4</v>
      </c>
      <c r="I56" s="322" t="str">
        <f t="shared" ref="I56" si="8">IF((I32=""),"",I32)</f>
        <v>Rtyně ,,A"</v>
      </c>
      <c r="J56" s="322"/>
      <c r="K56" s="322"/>
      <c r="L56" s="322"/>
      <c r="M56" s="322"/>
      <c r="N56" s="322"/>
      <c r="O56" s="323">
        <v>4</v>
      </c>
      <c r="P56" s="323"/>
      <c r="Q56" s="323"/>
      <c r="R56" s="332">
        <f>TIME(S25,T25,)</f>
        <v>0.48958333333333331</v>
      </c>
      <c r="S56" s="332"/>
      <c r="T56" s="332"/>
      <c r="U56" s="93"/>
      <c r="V56" s="259" t="s">
        <v>297</v>
      </c>
      <c r="W56" s="321" t="str">
        <f>IF((T31=""),"",T31)</f>
        <v>Střešovice B Horalky</v>
      </c>
      <c r="X56" s="321"/>
      <c r="Y56" s="321"/>
      <c r="Z56" s="321"/>
      <c r="AA56" s="321"/>
      <c r="AB56" s="321"/>
      <c r="AC56" s="260" t="s">
        <v>4</v>
      </c>
      <c r="AD56" s="322" t="str">
        <f t="shared" ref="AD56" si="9">IF((I32=""),"",I32)</f>
        <v>Rtyně ,,A"</v>
      </c>
      <c r="AE56" s="322"/>
      <c r="AF56" s="322"/>
      <c r="AG56" s="322"/>
      <c r="AH56" s="322"/>
      <c r="AI56" s="322"/>
      <c r="AJ56" s="331">
        <f t="shared" si="2"/>
        <v>3</v>
      </c>
      <c r="AK56" s="331"/>
      <c r="AL56" s="329">
        <f>TIME(E26,F26,)</f>
        <v>0.61458333333333337</v>
      </c>
      <c r="AM56" s="329"/>
      <c r="AO56" s="262" t="s">
        <v>106</v>
      </c>
      <c r="AP56" s="321" t="str">
        <f>IF((AW31=""),"",AW31)</f>
        <v xml:space="preserve">Chlumec </v>
      </c>
      <c r="AQ56" s="321"/>
      <c r="AR56" s="321"/>
      <c r="AS56" s="321"/>
      <c r="AT56" s="321"/>
      <c r="AU56" s="321"/>
      <c r="AV56" s="261" t="s">
        <v>4</v>
      </c>
      <c r="AW56" s="322" t="str">
        <f t="shared" ref="AW56" si="10">IF((AW32=""),"",AW32)</f>
        <v>Lázně Bělohrad ,,B"</v>
      </c>
      <c r="AX56" s="322"/>
      <c r="AY56" s="322"/>
      <c r="AZ56" s="322"/>
      <c r="BA56" s="322"/>
      <c r="BB56" s="322"/>
      <c r="BC56" s="323">
        <v>2</v>
      </c>
      <c r="BD56" s="323"/>
      <c r="BE56" s="323"/>
      <c r="BF56" s="332">
        <f>TIME(BG25,BH25,)</f>
        <v>0.48958333333333331</v>
      </c>
      <c r="BG56" s="332"/>
      <c r="BH56" s="332"/>
      <c r="BI56" s="93"/>
      <c r="BJ56" s="259" t="s">
        <v>297</v>
      </c>
      <c r="BK56" s="321" t="str">
        <f>IF((BH31=""),"",BH31)</f>
        <v>Slavia HK ,,A"</v>
      </c>
      <c r="BL56" s="321"/>
      <c r="BM56" s="321"/>
      <c r="BN56" s="321"/>
      <c r="BO56" s="321"/>
      <c r="BP56" s="321"/>
      <c r="BQ56" s="260" t="s">
        <v>4</v>
      </c>
      <c r="BR56" s="322" t="str">
        <f t="shared" ref="BR56" si="11">IF((AW32=""),"",AW32)</f>
        <v>Lázně Bělohrad ,,B"</v>
      </c>
      <c r="BS56" s="322"/>
      <c r="BT56" s="322"/>
      <c r="BU56" s="322"/>
      <c r="BV56" s="322"/>
      <c r="BW56" s="322"/>
      <c r="BX56" s="331">
        <f t="shared" si="3"/>
        <v>1</v>
      </c>
      <c r="BY56" s="331"/>
      <c r="BZ56" s="329">
        <f>TIME(AS26,AT26,)</f>
        <v>0.61458333333333337</v>
      </c>
      <c r="CA56" s="329"/>
      <c r="CB56" s="123"/>
      <c r="CD56" s="98"/>
      <c r="CG56" s="69"/>
      <c r="CP56" s="12"/>
      <c r="DS56" s="98"/>
      <c r="DV56" s="69"/>
      <c r="EE56" s="12"/>
      <c r="FH56" s="98"/>
      <c r="FJ56" s="69"/>
      <c r="FS56" s="12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</row>
    <row r="57" spans="1:250" s="15" customFormat="1" ht="22.15" customHeight="1" x14ac:dyDescent="0.3">
      <c r="A57" s="256" t="s">
        <v>109</v>
      </c>
      <c r="B57" s="325" t="str">
        <f>IF((I34=""),"",I34)</f>
        <v>Slavia HK ,,B"</v>
      </c>
      <c r="C57" s="325"/>
      <c r="D57" s="325"/>
      <c r="E57" s="325"/>
      <c r="F57" s="325"/>
      <c r="G57" s="325"/>
      <c r="H57" s="186" t="s">
        <v>4</v>
      </c>
      <c r="I57" s="326" t="str">
        <f>IF((I30=""),"",I30)</f>
        <v>Lázně Bělohrad ,,A"</v>
      </c>
      <c r="J57" s="326"/>
      <c r="K57" s="326"/>
      <c r="L57" s="326"/>
      <c r="M57" s="326"/>
      <c r="N57" s="326"/>
      <c r="O57" s="327">
        <f t="shared" si="0"/>
        <v>3</v>
      </c>
      <c r="P57" s="327"/>
      <c r="Q57" s="327"/>
      <c r="R57" s="330">
        <f>TIME(U25,V25,)</f>
        <v>0.5</v>
      </c>
      <c r="S57" s="330"/>
      <c r="T57" s="330"/>
      <c r="U57" s="93"/>
      <c r="V57" s="259" t="s">
        <v>298</v>
      </c>
      <c r="W57" s="321" t="str">
        <f>IF((T32=""),"",T32)</f>
        <v xml:space="preserve">Šumperk </v>
      </c>
      <c r="X57" s="321"/>
      <c r="Y57" s="321"/>
      <c r="Z57" s="321"/>
      <c r="AA57" s="321"/>
      <c r="AB57" s="321"/>
      <c r="AC57" s="260" t="s">
        <v>4</v>
      </c>
      <c r="AD57" s="322" t="str">
        <f>IF((I31=""),"",I31)</f>
        <v>Náchod ,,B"</v>
      </c>
      <c r="AE57" s="322"/>
      <c r="AF57" s="322"/>
      <c r="AG57" s="322"/>
      <c r="AH57" s="322"/>
      <c r="AI57" s="322"/>
      <c r="AJ57" s="331">
        <v>4</v>
      </c>
      <c r="AK57" s="331"/>
      <c r="AL57" s="329">
        <f>TIME(E26,F26,)</f>
        <v>0.61458333333333337</v>
      </c>
      <c r="AM57" s="329"/>
      <c r="AO57" s="256" t="s">
        <v>109</v>
      </c>
      <c r="AP57" s="325" t="str">
        <f>IF((AW34=""),"",AW34)</f>
        <v xml:space="preserve">Rema RK </v>
      </c>
      <c r="AQ57" s="325"/>
      <c r="AR57" s="325"/>
      <c r="AS57" s="325"/>
      <c r="AT57" s="325"/>
      <c r="AU57" s="325"/>
      <c r="AV57" s="186" t="s">
        <v>4</v>
      </c>
      <c r="AW57" s="326" t="str">
        <f>IF((AW30=""),"",AW30)</f>
        <v>Střešovice ,,C"</v>
      </c>
      <c r="AX57" s="326"/>
      <c r="AY57" s="326"/>
      <c r="AZ57" s="326"/>
      <c r="BA57" s="326"/>
      <c r="BB57" s="326"/>
      <c r="BC57" s="327">
        <f t="shared" si="1"/>
        <v>1</v>
      </c>
      <c r="BD57" s="327"/>
      <c r="BE57" s="327"/>
      <c r="BF57" s="330">
        <f>TIME(BI25,BJ25,)</f>
        <v>0.5</v>
      </c>
      <c r="BG57" s="330"/>
      <c r="BH57" s="330"/>
      <c r="BI57" s="93"/>
      <c r="BJ57" s="259" t="s">
        <v>298</v>
      </c>
      <c r="BK57" s="321" t="str">
        <f>IF((BH32=""),"",BH32)</f>
        <v>Slavia HK ,,D"</v>
      </c>
      <c r="BL57" s="321"/>
      <c r="BM57" s="321"/>
      <c r="BN57" s="321"/>
      <c r="BO57" s="321"/>
      <c r="BP57" s="321"/>
      <c r="BQ57" s="260" t="s">
        <v>4</v>
      </c>
      <c r="BR57" s="322" t="str">
        <f>IF((AW31=""),"",AW31)</f>
        <v xml:space="preserve">Chlumec </v>
      </c>
      <c r="BS57" s="322"/>
      <c r="BT57" s="322"/>
      <c r="BU57" s="322"/>
      <c r="BV57" s="322"/>
      <c r="BW57" s="322"/>
      <c r="BX57" s="331">
        <v>2</v>
      </c>
      <c r="BY57" s="331"/>
      <c r="BZ57" s="329">
        <f>TIME(AS26,AT26,)</f>
        <v>0.61458333333333337</v>
      </c>
      <c r="CA57" s="329"/>
      <c r="CB57" s="123"/>
      <c r="CD57" s="98"/>
      <c r="CG57" s="73"/>
      <c r="CI57" s="74"/>
      <c r="CZ57" s="73"/>
      <c r="DB57" s="72"/>
      <c r="DC57" s="74"/>
      <c r="DG57" s="13"/>
      <c r="DH57" s="12"/>
      <c r="DI57" s="12"/>
      <c r="DJ57" s="50"/>
      <c r="DS57" s="98"/>
      <c r="DV57" s="73"/>
      <c r="DX57" s="74"/>
      <c r="EO57" s="73"/>
      <c r="EQ57" s="72"/>
      <c r="ER57" s="74"/>
      <c r="EV57" s="13"/>
      <c r="EW57" s="12"/>
      <c r="EX57" s="12"/>
      <c r="EY57" s="50"/>
      <c r="FH57" s="98"/>
      <c r="FJ57" s="73"/>
      <c r="FL57" s="74"/>
      <c r="GC57" s="73"/>
      <c r="GE57" s="72"/>
      <c r="GF57" s="74"/>
      <c r="GJ57" s="13"/>
      <c r="GK57" s="12"/>
      <c r="GL57" s="12"/>
      <c r="GM57" s="50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</row>
    <row r="58" spans="1:250" s="15" customFormat="1" ht="22.15" customHeight="1" x14ac:dyDescent="0.3">
      <c r="A58" s="256" t="s">
        <v>110</v>
      </c>
      <c r="B58" s="325" t="str">
        <f t="shared" ref="B58" si="12">IF((I33=""),"",I33)</f>
        <v>Rtyně ,,C"</v>
      </c>
      <c r="C58" s="325"/>
      <c r="D58" s="325"/>
      <c r="E58" s="325"/>
      <c r="F58" s="325"/>
      <c r="G58" s="325"/>
      <c r="H58" s="185" t="s">
        <v>4</v>
      </c>
      <c r="I58" s="326" t="str">
        <f>IF((I31=""),"",I31)</f>
        <v>Náchod ,,B"</v>
      </c>
      <c r="J58" s="326"/>
      <c r="K58" s="326"/>
      <c r="L58" s="326"/>
      <c r="M58" s="326"/>
      <c r="N58" s="326"/>
      <c r="O58" s="327">
        <v>4</v>
      </c>
      <c r="P58" s="327"/>
      <c r="Q58" s="327"/>
      <c r="R58" s="328">
        <f>TIME(U25,V25,)</f>
        <v>0.5</v>
      </c>
      <c r="S58" s="328"/>
      <c r="T58" s="328"/>
      <c r="U58" s="93"/>
      <c r="V58" s="257" t="s">
        <v>299</v>
      </c>
      <c r="W58" s="325" t="str">
        <f>IF((I34=""),"",I34)</f>
        <v>Slavia HK ,,B"</v>
      </c>
      <c r="X58" s="325"/>
      <c r="Y58" s="325"/>
      <c r="Z58" s="325"/>
      <c r="AA58" s="325"/>
      <c r="AB58" s="325"/>
      <c r="AC58" s="186" t="s">
        <v>4</v>
      </c>
      <c r="AD58" s="326" t="str">
        <f>IF((T34=""),"",T34)</f>
        <v>Zruč ,,B"</v>
      </c>
      <c r="AE58" s="326"/>
      <c r="AF58" s="326"/>
      <c r="AG58" s="326"/>
      <c r="AH58" s="326"/>
      <c r="AI58" s="326"/>
      <c r="AJ58" s="319">
        <f t="shared" si="2"/>
        <v>3</v>
      </c>
      <c r="AK58" s="319"/>
      <c r="AL58" s="320">
        <f>TIME(G26,H26,)</f>
        <v>0.625</v>
      </c>
      <c r="AM58" s="320"/>
      <c r="AO58" s="256" t="s">
        <v>110</v>
      </c>
      <c r="AP58" s="325" t="str">
        <f t="shared" ref="AP58" si="13">IF((AW33=""),"",AW33)</f>
        <v>Náchod ,,A"</v>
      </c>
      <c r="AQ58" s="325"/>
      <c r="AR58" s="325"/>
      <c r="AS58" s="325"/>
      <c r="AT58" s="325"/>
      <c r="AU58" s="325"/>
      <c r="AV58" s="185" t="s">
        <v>4</v>
      </c>
      <c r="AW58" s="326" t="str">
        <f>IF((AW31=""),"",AW31)</f>
        <v xml:space="preserve">Chlumec </v>
      </c>
      <c r="AX58" s="326"/>
      <c r="AY58" s="326"/>
      <c r="AZ58" s="326"/>
      <c r="BA58" s="326"/>
      <c r="BB58" s="326"/>
      <c r="BC58" s="327">
        <v>2</v>
      </c>
      <c r="BD58" s="327"/>
      <c r="BE58" s="327"/>
      <c r="BF58" s="328">
        <f>TIME(BI25,BJ25,)</f>
        <v>0.5</v>
      </c>
      <c r="BG58" s="328"/>
      <c r="BH58" s="328"/>
      <c r="BI58" s="93"/>
      <c r="BJ58" s="257" t="s">
        <v>299</v>
      </c>
      <c r="BK58" s="325" t="str">
        <f>IF((AW34=""),"",AW34)</f>
        <v xml:space="preserve">Rema RK </v>
      </c>
      <c r="BL58" s="325"/>
      <c r="BM58" s="325"/>
      <c r="BN58" s="325"/>
      <c r="BO58" s="325"/>
      <c r="BP58" s="325"/>
      <c r="BQ58" s="186" t="s">
        <v>4</v>
      </c>
      <c r="BR58" s="326" t="str">
        <f>IF((BH34=""),"",BH34)</f>
        <v>Zruč ,,A"</v>
      </c>
      <c r="BS58" s="326"/>
      <c r="BT58" s="326"/>
      <c r="BU58" s="326"/>
      <c r="BV58" s="326"/>
      <c r="BW58" s="326"/>
      <c r="BX58" s="319">
        <f t="shared" si="3"/>
        <v>1</v>
      </c>
      <c r="BY58" s="319"/>
      <c r="BZ58" s="320">
        <f>TIME(AU26,AV26,)</f>
        <v>0.625</v>
      </c>
      <c r="CA58" s="320"/>
      <c r="CB58" s="123"/>
      <c r="CD58" s="98"/>
      <c r="CG58" s="73"/>
      <c r="CI58" s="74"/>
      <c r="DB58" s="72"/>
      <c r="DC58" s="74"/>
      <c r="DS58" s="98"/>
      <c r="DV58" s="73"/>
      <c r="DX58" s="74"/>
      <c r="EQ58" s="72"/>
      <c r="ER58" s="74"/>
      <c r="FH58" s="98"/>
      <c r="FJ58" s="73"/>
      <c r="FL58" s="74"/>
      <c r="GE58" s="72"/>
      <c r="GF58" s="74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</row>
    <row r="59" spans="1:250" s="15" customFormat="1" ht="22.15" customHeight="1" x14ac:dyDescent="0.3">
      <c r="A59" s="262" t="s">
        <v>111</v>
      </c>
      <c r="B59" s="321" t="str">
        <f>IF((I32=""),"",I32)</f>
        <v>Rtyně ,,A"</v>
      </c>
      <c r="C59" s="321"/>
      <c r="D59" s="321"/>
      <c r="E59" s="321"/>
      <c r="F59" s="321"/>
      <c r="G59" s="321"/>
      <c r="H59" s="261" t="s">
        <v>4</v>
      </c>
      <c r="I59" s="322" t="str">
        <f>IF((T34=""),"",T34)</f>
        <v>Zruč ,,B"</v>
      </c>
      <c r="J59" s="322"/>
      <c r="K59" s="322"/>
      <c r="L59" s="322"/>
      <c r="M59" s="322"/>
      <c r="N59" s="322"/>
      <c r="O59" s="323">
        <f t="shared" si="0"/>
        <v>3</v>
      </c>
      <c r="P59" s="323"/>
      <c r="Q59" s="323"/>
      <c r="R59" s="324">
        <f>TIME(W25,X25,)</f>
        <v>0.51041666666666663</v>
      </c>
      <c r="S59" s="324"/>
      <c r="T59" s="324"/>
      <c r="V59" s="47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117"/>
      <c r="AI59" s="117"/>
      <c r="AJ59" s="117"/>
      <c r="AK59" s="123"/>
      <c r="AL59" s="123"/>
      <c r="AM59" s="123"/>
      <c r="AO59" s="262" t="s">
        <v>111</v>
      </c>
      <c r="AP59" s="321" t="str">
        <f>IF((AW32=""),"",AW32)</f>
        <v>Lázně Bělohrad ,,B"</v>
      </c>
      <c r="AQ59" s="321"/>
      <c r="AR59" s="321"/>
      <c r="AS59" s="321"/>
      <c r="AT59" s="321"/>
      <c r="AU59" s="321"/>
      <c r="AV59" s="261" t="s">
        <v>4</v>
      </c>
      <c r="AW59" s="322" t="str">
        <f>IF((BH34=""),"",BH34)</f>
        <v>Zruč ,,A"</v>
      </c>
      <c r="AX59" s="322"/>
      <c r="AY59" s="322"/>
      <c r="AZ59" s="322"/>
      <c r="BA59" s="322"/>
      <c r="BB59" s="322"/>
      <c r="BC59" s="323">
        <f t="shared" si="1"/>
        <v>1</v>
      </c>
      <c r="BD59" s="323"/>
      <c r="BE59" s="323"/>
      <c r="BF59" s="324">
        <f>TIME(BK25,BL25,)</f>
        <v>0.51041666666666663</v>
      </c>
      <c r="BG59" s="324"/>
      <c r="BH59" s="324"/>
      <c r="BJ59" s="47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117"/>
      <c r="BW59" s="117"/>
      <c r="BX59" s="117"/>
      <c r="BY59" s="123"/>
      <c r="BZ59" s="123"/>
      <c r="CA59" s="123"/>
      <c r="CB59" s="123"/>
      <c r="CD59" s="98"/>
      <c r="CG59" s="69"/>
      <c r="CI59" s="76"/>
      <c r="CK59" s="74"/>
      <c r="CL59" s="74"/>
      <c r="CM59" s="74"/>
      <c r="CN59" s="48"/>
      <c r="CO59" s="48"/>
      <c r="CP59" s="48"/>
      <c r="CZ59" s="73"/>
      <c r="DB59" s="75"/>
      <c r="DC59" s="76"/>
      <c r="DE59" s="48"/>
      <c r="DF59" s="48"/>
      <c r="DG59" s="48"/>
      <c r="DH59" s="48"/>
      <c r="DI59" s="48"/>
      <c r="DJ59" s="48"/>
      <c r="DK59" s="48"/>
      <c r="DL59" s="52"/>
      <c r="DS59" s="98"/>
      <c r="DV59" s="69"/>
      <c r="DX59" s="76"/>
      <c r="DZ59" s="74"/>
      <c r="EA59" s="74"/>
      <c r="EB59" s="74"/>
      <c r="EC59" s="48"/>
      <c r="ED59" s="48"/>
      <c r="EE59" s="48"/>
      <c r="EO59" s="73"/>
      <c r="EQ59" s="75"/>
      <c r="ER59" s="76"/>
      <c r="ET59" s="48"/>
      <c r="EU59" s="48"/>
      <c r="EV59" s="48"/>
      <c r="EW59" s="48"/>
      <c r="EX59" s="48"/>
      <c r="EY59" s="48"/>
      <c r="EZ59" s="48"/>
      <c r="FA59" s="52"/>
      <c r="FH59" s="98"/>
      <c r="FJ59" s="69"/>
      <c r="FL59" s="76"/>
      <c r="FN59" s="74"/>
      <c r="FO59" s="74"/>
      <c r="FP59" s="74"/>
      <c r="FQ59" s="48"/>
      <c r="FR59" s="48"/>
      <c r="FS59" s="48"/>
      <c r="GC59" s="73"/>
      <c r="GE59" s="75"/>
      <c r="GF59" s="76"/>
      <c r="GH59" s="48"/>
      <c r="GI59" s="48"/>
      <c r="GJ59" s="48"/>
      <c r="GK59" s="48"/>
      <c r="GL59" s="48"/>
      <c r="GM59" s="48"/>
      <c r="GN59" s="48"/>
      <c r="GO59" s="52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</row>
    <row r="60" spans="1:250" s="15" customFormat="1" ht="21" customHeight="1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 s="287"/>
      <c r="P60"/>
      <c r="Q60"/>
      <c r="R60"/>
      <c r="S60"/>
      <c r="T60"/>
      <c r="U60"/>
      <c r="V60" s="287"/>
      <c r="W60" s="287"/>
      <c r="X60" s="287"/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7"/>
      <c r="AK60" s="287"/>
      <c r="AL60" s="287"/>
      <c r="AM60" s="287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 s="287"/>
      <c r="BD60"/>
      <c r="BE60"/>
      <c r="BF60"/>
      <c r="BG60"/>
      <c r="BH60"/>
      <c r="BI60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  <c r="BU60" s="287"/>
      <c r="BV60" s="287"/>
      <c r="BW60" s="287"/>
      <c r="BX60" s="287"/>
      <c r="BY60" s="287"/>
      <c r="BZ60" s="287"/>
      <c r="CA60" s="287"/>
      <c r="CD60" s="98"/>
      <c r="CG60" s="73"/>
      <c r="CI60" s="74"/>
      <c r="CK60" s="74"/>
      <c r="CL60" s="74"/>
      <c r="CM60" s="74"/>
      <c r="CN60" s="52"/>
      <c r="CO60" s="52"/>
      <c r="CP60" s="52"/>
      <c r="CZ60" s="73"/>
      <c r="DB60" s="72"/>
      <c r="DC60" s="74"/>
      <c r="DE60" s="52"/>
      <c r="DF60" s="52"/>
      <c r="DG60" s="52"/>
      <c r="DH60" s="52"/>
      <c r="DI60" s="52"/>
      <c r="DJ60" s="52"/>
      <c r="DK60" s="52"/>
      <c r="DL60" s="52"/>
      <c r="DS60" s="98"/>
      <c r="DV60" s="73"/>
      <c r="DX60" s="74"/>
      <c r="DZ60" s="74"/>
      <c r="EA60" s="74"/>
      <c r="EB60" s="74"/>
      <c r="EC60" s="52"/>
      <c r="ED60" s="52"/>
      <c r="EE60" s="52"/>
      <c r="EO60" s="73"/>
      <c r="EQ60" s="72"/>
      <c r="ER60" s="74"/>
      <c r="ET60" s="52"/>
      <c r="EU60" s="52"/>
      <c r="EV60" s="52"/>
      <c r="EW60" s="52"/>
      <c r="EX60" s="52"/>
      <c r="EY60" s="52"/>
      <c r="EZ60" s="52"/>
      <c r="FA60" s="52"/>
      <c r="FH60" s="98"/>
      <c r="FJ60" s="73"/>
      <c r="FL60" s="74"/>
      <c r="FN60" s="74"/>
      <c r="FO60" s="74"/>
      <c r="FP60" s="74"/>
      <c r="FQ60" s="52"/>
      <c r="FR60" s="52"/>
      <c r="FS60" s="52"/>
      <c r="GC60" s="73"/>
      <c r="GE60" s="72"/>
      <c r="GF60" s="74"/>
      <c r="GH60" s="52"/>
      <c r="GI60" s="52"/>
      <c r="GJ60" s="52"/>
      <c r="GK60" s="52"/>
      <c r="GL60" s="52"/>
      <c r="GM60" s="52"/>
      <c r="GN60" s="52"/>
      <c r="GO60" s="52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</row>
    <row r="61" spans="1:250" s="15" customFormat="1" ht="9.6" customHeight="1" x14ac:dyDescent="0.3">
      <c r="CD61" s="98"/>
      <c r="CG61" s="73"/>
      <c r="CI61" s="74"/>
      <c r="CK61" s="76"/>
      <c r="CL61" s="76"/>
      <c r="CM61" s="76"/>
      <c r="CN61" s="70"/>
      <c r="CO61" s="70"/>
      <c r="CP61" s="70"/>
      <c r="CZ61" s="69"/>
      <c r="DB61" s="72"/>
      <c r="DC61" s="74"/>
      <c r="DE61" s="70"/>
      <c r="DF61" s="70"/>
      <c r="DG61" s="70"/>
      <c r="DH61" s="70"/>
      <c r="DI61" s="70"/>
      <c r="DJ61" s="70"/>
      <c r="DK61" s="70"/>
      <c r="DL61" s="70"/>
      <c r="DS61" s="98"/>
      <c r="DV61" s="73"/>
      <c r="DX61" s="74"/>
      <c r="DZ61" s="76"/>
      <c r="EA61" s="76"/>
      <c r="EB61" s="76"/>
      <c r="EC61" s="70"/>
      <c r="ED61" s="70"/>
      <c r="EE61" s="70"/>
      <c r="EO61" s="69"/>
      <c r="EQ61" s="72"/>
      <c r="ER61" s="74"/>
      <c r="ET61" s="70"/>
      <c r="EU61" s="70"/>
      <c r="EV61" s="70"/>
      <c r="EW61" s="70"/>
      <c r="EX61" s="70"/>
      <c r="EY61" s="70"/>
      <c r="EZ61" s="70"/>
      <c r="FA61" s="70"/>
      <c r="FH61" s="98"/>
      <c r="FJ61" s="73"/>
      <c r="FL61" s="74"/>
      <c r="FN61" s="76"/>
      <c r="FO61" s="76"/>
      <c r="FP61" s="76"/>
      <c r="FQ61" s="70"/>
      <c r="FR61" s="70"/>
      <c r="FS61" s="70"/>
      <c r="GC61" s="69"/>
      <c r="GE61" s="72"/>
      <c r="GF61" s="74"/>
      <c r="GH61" s="70"/>
      <c r="GI61" s="70"/>
      <c r="GJ61" s="70"/>
      <c r="GK61" s="70"/>
      <c r="GL61" s="70"/>
      <c r="GM61" s="70"/>
      <c r="GN61" s="70"/>
      <c r="GO61" s="70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</row>
    <row r="62" spans="1:250" s="15" customFormat="1" ht="16.899999999999999" customHeight="1" x14ac:dyDescent="0.3">
      <c r="E62" s="12"/>
      <c r="G62" s="255"/>
      <c r="J62" s="12"/>
      <c r="L62" s="12"/>
      <c r="M62" s="48"/>
      <c r="R62" s="12"/>
      <c r="S62" s="315"/>
      <c r="T62" s="70"/>
      <c r="Y62" s="12"/>
      <c r="Z62" s="255"/>
      <c r="AA62" s="12"/>
      <c r="AD62" s="12"/>
      <c r="AE62" s="12"/>
      <c r="AF62" s="48"/>
      <c r="AK62" s="12"/>
      <c r="AL62" s="315"/>
      <c r="AS62" s="12"/>
      <c r="AU62" s="255"/>
      <c r="AX62" s="12"/>
      <c r="AZ62" s="12"/>
      <c r="BA62" s="48"/>
      <c r="BF62" s="12"/>
      <c r="BG62" s="315"/>
      <c r="BH62" s="70"/>
      <c r="BM62" s="12"/>
      <c r="BN62" s="255"/>
      <c r="BO62" s="12"/>
      <c r="BR62" s="12"/>
      <c r="BS62" s="12"/>
      <c r="BT62" s="48"/>
      <c r="BY62" s="12"/>
      <c r="BZ62" s="315"/>
      <c r="CD62" s="98"/>
      <c r="CG62" s="69"/>
      <c r="CI62" s="76"/>
      <c r="CK62" s="74"/>
      <c r="CL62" s="74"/>
      <c r="CM62" s="74"/>
      <c r="CN62" s="52"/>
      <c r="CO62" s="52"/>
      <c r="CP62" s="52"/>
      <c r="CZ62" s="73"/>
      <c r="DB62" s="75"/>
      <c r="DC62" s="76"/>
      <c r="DE62" s="52"/>
      <c r="DF62" s="52"/>
      <c r="DG62" s="52"/>
      <c r="DH62" s="52"/>
      <c r="DI62" s="52"/>
      <c r="DJ62" s="52"/>
      <c r="DK62" s="52"/>
      <c r="DL62" s="52"/>
      <c r="DS62" s="98"/>
      <c r="DV62" s="69"/>
      <c r="DX62" s="76"/>
      <c r="DZ62" s="74"/>
      <c r="EA62" s="74"/>
      <c r="EB62" s="74"/>
      <c r="EC62" s="52"/>
      <c r="ED62" s="52"/>
      <c r="EE62" s="52"/>
      <c r="EO62" s="73"/>
      <c r="EQ62" s="75"/>
      <c r="ER62" s="76"/>
      <c r="ET62" s="52"/>
      <c r="EU62" s="52"/>
      <c r="EV62" s="52"/>
      <c r="EW62" s="52"/>
      <c r="EX62" s="52"/>
      <c r="EY62" s="52"/>
      <c r="EZ62" s="52"/>
      <c r="FA62" s="52"/>
      <c r="FH62" s="98"/>
      <c r="FJ62" s="69"/>
      <c r="FL62" s="76"/>
      <c r="FN62" s="74"/>
      <c r="FO62" s="74"/>
      <c r="FP62" s="74"/>
      <c r="FQ62" s="52"/>
      <c r="FR62" s="52"/>
      <c r="FS62" s="52"/>
      <c r="GC62" s="73"/>
      <c r="GE62" s="75"/>
      <c r="GF62" s="76"/>
      <c r="GH62" s="52"/>
      <c r="GI62" s="52"/>
      <c r="GJ62" s="52"/>
      <c r="GK62" s="52"/>
      <c r="GL62" s="52"/>
      <c r="GM62" s="52"/>
      <c r="GN62" s="52"/>
      <c r="GO62" s="52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</row>
    <row r="63" spans="1:250" s="15" customFormat="1" ht="16.899999999999999" customHeight="1" x14ac:dyDescent="0.3">
      <c r="D63" s="70"/>
      <c r="E63" s="12"/>
      <c r="F63" s="70"/>
      <c r="G63" s="255"/>
      <c r="H63" s="70"/>
      <c r="I63" s="65"/>
      <c r="J63" s="65"/>
      <c r="K63" s="65"/>
      <c r="L63" s="64"/>
      <c r="M63" s="64"/>
      <c r="O63" s="65"/>
      <c r="P63" s="12"/>
      <c r="Q63" s="188"/>
      <c r="R63" s="188"/>
      <c r="V63" s="70"/>
      <c r="W63" s="70"/>
      <c r="Y63" s="12"/>
      <c r="Z63" s="255"/>
      <c r="AA63" s="65"/>
      <c r="AC63" s="14"/>
      <c r="AD63" s="14"/>
      <c r="AE63" s="14"/>
      <c r="AF63" s="65"/>
      <c r="AH63" s="65"/>
      <c r="AI63" s="12"/>
      <c r="AJ63" s="188"/>
      <c r="AK63" s="188"/>
      <c r="AR63" s="70"/>
      <c r="AS63" s="12"/>
      <c r="AT63" s="70"/>
      <c r="AU63" s="255"/>
      <c r="AV63" s="70"/>
      <c r="AW63" s="65"/>
      <c r="AX63" s="65"/>
      <c r="AY63" s="65"/>
      <c r="AZ63" s="64"/>
      <c r="BA63" s="64"/>
      <c r="BC63" s="65"/>
      <c r="BD63" s="12"/>
      <c r="BE63" s="188"/>
      <c r="BF63" s="188"/>
      <c r="BJ63" s="70"/>
      <c r="BK63" s="70"/>
      <c r="BM63" s="12"/>
      <c r="BN63" s="255"/>
      <c r="BO63" s="65"/>
      <c r="BQ63" s="14"/>
      <c r="BR63" s="14"/>
      <c r="BS63" s="14"/>
      <c r="BT63" s="65"/>
      <c r="BV63" s="65"/>
      <c r="BW63" s="12"/>
      <c r="BX63" s="188"/>
      <c r="BY63" s="188"/>
      <c r="CD63" s="98"/>
      <c r="CG63" s="73"/>
      <c r="CI63" s="74"/>
      <c r="CK63" s="74"/>
      <c r="CL63" s="74"/>
      <c r="CM63" s="74"/>
      <c r="CN63" s="52"/>
      <c r="CO63" s="52"/>
      <c r="CP63" s="52"/>
      <c r="CZ63" s="73"/>
      <c r="DB63" s="72"/>
      <c r="DC63" s="74"/>
      <c r="DE63" s="52"/>
      <c r="DF63" s="52"/>
      <c r="DG63" s="52"/>
      <c r="DH63" s="52"/>
      <c r="DI63" s="52"/>
      <c r="DJ63" s="52"/>
      <c r="DK63" s="52"/>
      <c r="DL63" s="52"/>
      <c r="DS63" s="98"/>
      <c r="DV63" s="73"/>
      <c r="DX63" s="74"/>
      <c r="DZ63" s="74"/>
      <c r="EA63" s="74"/>
      <c r="EB63" s="74"/>
      <c r="EC63" s="52"/>
      <c r="ED63" s="52"/>
      <c r="EE63" s="52"/>
      <c r="EO63" s="73"/>
      <c r="EQ63" s="72"/>
      <c r="ER63" s="74"/>
      <c r="ET63" s="52"/>
      <c r="EU63" s="52"/>
      <c r="EV63" s="52"/>
      <c r="EW63" s="52"/>
      <c r="EX63" s="52"/>
      <c r="EY63" s="52"/>
      <c r="EZ63" s="52"/>
      <c r="FA63" s="52"/>
      <c r="FH63" s="98"/>
      <c r="FJ63" s="73"/>
      <c r="FL63" s="74"/>
      <c r="FN63" s="74"/>
      <c r="FO63" s="74"/>
      <c r="FP63" s="74"/>
      <c r="FQ63" s="52"/>
      <c r="FR63" s="52"/>
      <c r="FS63" s="52"/>
      <c r="GC63" s="73"/>
      <c r="GE63" s="72"/>
      <c r="GF63" s="74"/>
      <c r="GH63" s="52"/>
      <c r="GI63" s="52"/>
      <c r="GJ63" s="52"/>
      <c r="GK63" s="52"/>
      <c r="GL63" s="52"/>
      <c r="GM63" s="52"/>
      <c r="GN63" s="52"/>
      <c r="GO63" s="52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</row>
    <row r="64" spans="1:250" s="15" customFormat="1" ht="16.899999999999999" customHeight="1" x14ac:dyDescent="0.3">
      <c r="D64" s="70"/>
      <c r="E64" s="70"/>
      <c r="F64" s="70"/>
      <c r="G64" s="70"/>
      <c r="J64" s="12"/>
      <c r="K64" s="12"/>
      <c r="L64" s="64"/>
      <c r="M64" s="64"/>
      <c r="N64" s="64"/>
      <c r="U64" s="70"/>
      <c r="V64" s="70"/>
      <c r="W64" s="70"/>
      <c r="X64" s="70"/>
      <c r="AA64" s="12"/>
      <c r="AB64" s="13"/>
      <c r="AC64" s="12"/>
      <c r="AD64" s="12"/>
      <c r="AE64" s="12"/>
      <c r="AG64" s="65"/>
      <c r="AR64" s="70"/>
      <c r="AS64" s="70"/>
      <c r="AT64" s="70"/>
      <c r="AU64" s="70"/>
      <c r="AX64" s="12"/>
      <c r="AY64" s="12"/>
      <c r="AZ64" s="64"/>
      <c r="BA64" s="64"/>
      <c r="BB64" s="64"/>
      <c r="BI64" s="70"/>
      <c r="BJ64" s="70"/>
      <c r="BK64" s="70"/>
      <c r="BL64" s="70"/>
      <c r="BO64" s="12"/>
      <c r="BP64" s="13"/>
      <c r="BQ64" s="12"/>
      <c r="BR64" s="12"/>
      <c r="BS64" s="12"/>
      <c r="BU64" s="65"/>
      <c r="CD64" s="98"/>
      <c r="CG64" s="73"/>
      <c r="CI64" s="74"/>
      <c r="CK64" s="76"/>
      <c r="CL64" s="76"/>
      <c r="CM64" s="76"/>
      <c r="CN64" s="70"/>
      <c r="CO64" s="70"/>
      <c r="CP64" s="70"/>
      <c r="CZ64" s="69"/>
      <c r="DB64" s="72"/>
      <c r="DC64" s="74"/>
      <c r="DE64" s="70"/>
      <c r="DF64" s="70"/>
      <c r="DG64" s="70"/>
      <c r="DH64" s="70"/>
      <c r="DI64" s="70"/>
      <c r="DJ64" s="70"/>
      <c r="DK64" s="70"/>
      <c r="DL64" s="70"/>
      <c r="DS64" s="98"/>
      <c r="DV64" s="73"/>
      <c r="DX64" s="74"/>
      <c r="DZ64" s="76"/>
      <c r="EA64" s="76"/>
      <c r="EB64" s="76"/>
      <c r="EC64" s="70"/>
      <c r="ED64" s="70"/>
      <c r="EE64" s="70"/>
      <c r="EO64" s="69"/>
      <c r="EQ64" s="72"/>
      <c r="ER64" s="74"/>
      <c r="ET64" s="70"/>
      <c r="EU64" s="70"/>
      <c r="EV64" s="70"/>
      <c r="EW64" s="70"/>
      <c r="EX64" s="70"/>
      <c r="EY64" s="70"/>
      <c r="EZ64" s="70"/>
      <c r="FA64" s="70"/>
      <c r="FH64" s="98"/>
      <c r="FJ64" s="73"/>
      <c r="FL64" s="74"/>
      <c r="FN64" s="76"/>
      <c r="FO64" s="76"/>
      <c r="FP64" s="76"/>
      <c r="FQ64" s="70"/>
      <c r="FR64" s="70"/>
      <c r="FS64" s="70"/>
      <c r="GC64" s="69"/>
      <c r="GE64" s="72"/>
      <c r="GF64" s="74"/>
      <c r="GH64" s="70"/>
      <c r="GI64" s="70"/>
      <c r="GJ64" s="70"/>
      <c r="GK64" s="70"/>
      <c r="GL64" s="70"/>
      <c r="GM64" s="70"/>
      <c r="GN64" s="70"/>
      <c r="GO64" s="70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</row>
    <row r="65" spans="2:250" s="15" customFormat="1" ht="16.899999999999999" customHeight="1" x14ac:dyDescent="0.3">
      <c r="B65" s="73"/>
      <c r="D65" s="56"/>
      <c r="E65" s="92"/>
      <c r="F65" s="92"/>
      <c r="G65" s="53"/>
      <c r="H65" s="53"/>
      <c r="I65" s="53"/>
      <c r="K65" s="73"/>
      <c r="M65" s="56"/>
      <c r="N65" s="56"/>
      <c r="O65" s="56"/>
      <c r="P65" s="56"/>
      <c r="Q65" s="56"/>
      <c r="R65" s="53"/>
      <c r="V65" s="72"/>
      <c r="W65" s="56"/>
      <c r="X65" s="92"/>
      <c r="Y65" s="92"/>
      <c r="Z65" s="92"/>
      <c r="AA65" s="92"/>
      <c r="AB65" s="53"/>
      <c r="AE65" s="135"/>
      <c r="AF65" s="56"/>
      <c r="AG65" s="56"/>
      <c r="AH65" s="56"/>
      <c r="AI65" s="56"/>
      <c r="AJ65" s="56"/>
      <c r="AK65" s="56"/>
      <c r="AN65" s="52"/>
      <c r="AP65" s="73"/>
      <c r="AR65" s="56"/>
      <c r="AS65" s="92"/>
      <c r="AT65" s="92"/>
      <c r="AU65" s="53"/>
      <c r="AV65" s="53"/>
      <c r="AW65" s="53"/>
      <c r="AY65" s="73"/>
      <c r="BA65" s="56"/>
      <c r="BB65" s="56"/>
      <c r="BC65" s="56"/>
      <c r="BD65" s="56"/>
      <c r="BE65" s="56"/>
      <c r="BF65" s="53"/>
      <c r="BJ65" s="72"/>
      <c r="BK65" s="56"/>
      <c r="BL65" s="92"/>
      <c r="BM65" s="92"/>
      <c r="BN65" s="92"/>
      <c r="BO65" s="92"/>
      <c r="BP65" s="53"/>
      <c r="BS65" s="135"/>
      <c r="BT65" s="56"/>
      <c r="BU65" s="56"/>
      <c r="BV65" s="56"/>
      <c r="BW65" s="56"/>
      <c r="BX65" s="56"/>
      <c r="BY65" s="56"/>
      <c r="CC65" s="52"/>
      <c r="CD65" s="98"/>
      <c r="CE65" s="52"/>
      <c r="CG65" s="69"/>
      <c r="CL65" s="73"/>
      <c r="CM65" s="74"/>
      <c r="CN65" s="74"/>
      <c r="CO65" s="74"/>
      <c r="CP65" s="74"/>
      <c r="CQ65" s="52"/>
      <c r="CR65" s="52"/>
      <c r="CS65" s="52"/>
      <c r="DI65" s="73"/>
      <c r="DK65" s="74"/>
      <c r="DL65" s="74"/>
      <c r="DM65" s="74"/>
      <c r="DN65" s="52"/>
      <c r="DO65" s="52"/>
      <c r="DP65" s="52"/>
      <c r="DQ65" s="52"/>
      <c r="DR65" s="52"/>
      <c r="DS65" s="98"/>
      <c r="DT65" s="52"/>
      <c r="DV65" s="69"/>
      <c r="EA65" s="73"/>
      <c r="EB65" s="74"/>
      <c r="EC65" s="74"/>
      <c r="ED65" s="74"/>
      <c r="EE65" s="74"/>
      <c r="EF65" s="52"/>
      <c r="EG65" s="52"/>
      <c r="EH65" s="52"/>
      <c r="EX65" s="73"/>
      <c r="EZ65" s="74"/>
      <c r="FA65" s="74"/>
      <c r="FB65" s="74"/>
      <c r="FC65" s="52"/>
      <c r="FD65" s="52"/>
      <c r="FE65" s="52"/>
      <c r="FF65" s="52"/>
      <c r="FG65" s="52"/>
      <c r="FH65" s="98"/>
      <c r="FJ65" s="69"/>
      <c r="FO65" s="73"/>
      <c r="FP65" s="74"/>
      <c r="FQ65" s="74"/>
      <c r="FR65" s="74"/>
      <c r="FS65" s="74"/>
      <c r="FT65" s="52"/>
      <c r="FU65" s="52"/>
      <c r="FV65" s="52"/>
      <c r="GL65" s="73"/>
      <c r="GN65" s="74"/>
      <c r="GO65" s="74"/>
      <c r="GP65" s="74"/>
      <c r="GQ65" s="52"/>
      <c r="GR65" s="52"/>
      <c r="GS65" s="52"/>
      <c r="GT65" s="52"/>
      <c r="GU65" s="52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</row>
    <row r="66" spans="2:250" s="15" customFormat="1" ht="16.899999999999999" customHeight="1" x14ac:dyDescent="0.3">
      <c r="B66" s="69"/>
      <c r="K66" s="12"/>
      <c r="AN66" s="52"/>
      <c r="AP66" s="69"/>
      <c r="AY66" s="12"/>
      <c r="CC66" s="52"/>
      <c r="CD66" s="98"/>
      <c r="CE66" s="52"/>
      <c r="CG66" s="69"/>
      <c r="CJ66" s="49"/>
      <c r="CO66" s="74"/>
      <c r="CP66" s="74"/>
      <c r="CQ66" s="74"/>
      <c r="CR66" s="52"/>
      <c r="CS66" s="52"/>
      <c r="DD66" s="49"/>
      <c r="DI66" s="73"/>
      <c r="DK66" s="74"/>
      <c r="DL66" s="74"/>
      <c r="DM66" s="74"/>
      <c r="DN66" s="52"/>
      <c r="DO66" s="52"/>
      <c r="DP66" s="52"/>
      <c r="DQ66" s="52"/>
      <c r="DR66" s="52"/>
      <c r="DS66" s="98"/>
      <c r="DT66" s="52"/>
      <c r="DV66" s="69"/>
      <c r="DY66" s="49"/>
      <c r="ED66" s="74"/>
      <c r="EE66" s="74"/>
      <c r="EF66" s="74"/>
      <c r="EG66" s="52"/>
      <c r="EH66" s="52"/>
      <c r="ES66" s="49"/>
      <c r="EX66" s="73"/>
      <c r="EZ66" s="74"/>
      <c r="FA66" s="74"/>
      <c r="FB66" s="74"/>
      <c r="FC66" s="52"/>
      <c r="FD66" s="52"/>
      <c r="FE66" s="52"/>
      <c r="FF66" s="52"/>
      <c r="FG66" s="52"/>
      <c r="FH66" s="98"/>
      <c r="FJ66" s="69"/>
      <c r="FM66" s="49"/>
      <c r="FR66" s="74"/>
      <c r="FS66" s="74"/>
      <c r="FT66" s="74"/>
      <c r="FU66" s="52"/>
      <c r="FV66" s="52"/>
      <c r="GG66" s="49"/>
      <c r="GL66" s="73"/>
      <c r="GN66" s="74"/>
      <c r="GO66" s="74"/>
      <c r="GP66" s="74"/>
      <c r="GQ66" s="52"/>
      <c r="GR66" s="52"/>
      <c r="GS66" s="52"/>
      <c r="GT66" s="52"/>
      <c r="GU66" s="52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</row>
    <row r="67" spans="2:250" s="15" customFormat="1" ht="16.899999999999999" customHeight="1" x14ac:dyDescent="0.3">
      <c r="B67" s="73"/>
      <c r="D67" s="74"/>
      <c r="U67" s="73"/>
      <c r="V67" s="72"/>
      <c r="W67" s="74"/>
      <c r="AA67" s="13"/>
      <c r="AB67" s="12"/>
      <c r="AD67" s="12"/>
      <c r="AE67" s="50"/>
      <c r="AP67" s="73"/>
      <c r="AR67" s="74"/>
      <c r="BI67" s="73"/>
      <c r="BJ67" s="72"/>
      <c r="BK67" s="74"/>
      <c r="BO67" s="13"/>
      <c r="BP67" s="12"/>
      <c r="BR67" s="12"/>
      <c r="BS67" s="50"/>
      <c r="CD67" s="98"/>
      <c r="CG67" s="69"/>
      <c r="DP67" s="52"/>
      <c r="DS67" s="98"/>
      <c r="DV67" s="69"/>
      <c r="FE67" s="52"/>
      <c r="FH67" s="98"/>
      <c r="FJ67" s="69"/>
      <c r="GS67" s="52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</row>
    <row r="68" spans="2:250" s="15" customFormat="1" ht="16.899999999999999" customHeight="1" x14ac:dyDescent="0.3">
      <c r="B68" s="73"/>
      <c r="D68" s="74"/>
      <c r="V68" s="72"/>
      <c r="W68" s="74"/>
      <c r="AP68" s="73"/>
      <c r="AR68" s="74"/>
      <c r="BJ68" s="72"/>
      <c r="BK68" s="74"/>
      <c r="CD68" s="98"/>
      <c r="CG68" s="69"/>
      <c r="CJ68" s="49"/>
      <c r="CQ68" s="49"/>
      <c r="DD68" s="49"/>
      <c r="DK68" s="51"/>
      <c r="DP68" s="52"/>
      <c r="DS68" s="98"/>
      <c r="DV68" s="69"/>
      <c r="DY68" s="49"/>
      <c r="EF68" s="49"/>
      <c r="ES68" s="49"/>
      <c r="EZ68" s="51"/>
      <c r="FE68" s="52"/>
      <c r="FH68" s="98"/>
      <c r="FJ68" s="69"/>
      <c r="FM68" s="49"/>
      <c r="FT68" s="49"/>
      <c r="GG68" s="49"/>
      <c r="GN68" s="51"/>
      <c r="GS68" s="52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  <c r="HQ68" s="53"/>
      <c r="HR68" s="53"/>
      <c r="HS68" s="53"/>
      <c r="HT68" s="53"/>
      <c r="HU68" s="53"/>
      <c r="HV68" s="53"/>
      <c r="HW68" s="53"/>
      <c r="HX68" s="53"/>
      <c r="HY68" s="53"/>
      <c r="HZ68" s="53"/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/>
      <c r="IM68" s="53"/>
      <c r="IN68" s="53"/>
      <c r="IO68" s="53"/>
      <c r="IP68" s="53"/>
    </row>
    <row r="69" spans="2:250" s="15" customFormat="1" ht="16.899999999999999" customHeight="1" x14ac:dyDescent="0.3">
      <c r="B69" s="69"/>
      <c r="D69" s="76"/>
      <c r="F69" s="74"/>
      <c r="G69" s="74"/>
      <c r="H69" s="74"/>
      <c r="I69" s="48"/>
      <c r="J69" s="48"/>
      <c r="K69" s="48"/>
      <c r="U69" s="73"/>
      <c r="V69" s="75"/>
      <c r="W69" s="76"/>
      <c r="X69" s="74"/>
      <c r="Y69" s="48"/>
      <c r="Z69" s="48"/>
      <c r="AA69" s="48"/>
      <c r="AB69" s="48"/>
      <c r="AD69" s="48"/>
      <c r="AE69" s="48"/>
      <c r="AF69" s="48"/>
      <c r="AG69" s="52"/>
      <c r="AN69" s="64"/>
      <c r="AP69" s="69"/>
      <c r="AR69" s="76"/>
      <c r="AT69" s="74"/>
      <c r="AU69" s="74"/>
      <c r="AV69" s="74"/>
      <c r="AW69" s="48"/>
      <c r="AX69" s="48"/>
      <c r="AY69" s="48"/>
      <c r="BI69" s="73"/>
      <c r="BJ69" s="75"/>
      <c r="BK69" s="76"/>
      <c r="BL69" s="74"/>
      <c r="BM69" s="48"/>
      <c r="BN69" s="48"/>
      <c r="BO69" s="48"/>
      <c r="BP69" s="48"/>
      <c r="BR69" s="48"/>
      <c r="BS69" s="48"/>
      <c r="BT69" s="48"/>
      <c r="BU69" s="52"/>
      <c r="CC69" s="64"/>
      <c r="CD69" s="98"/>
      <c r="CE69" s="64"/>
      <c r="CG69" s="69"/>
      <c r="CO69" s="64"/>
      <c r="CP69" s="64"/>
      <c r="CQ69" s="64"/>
      <c r="CR69" s="64"/>
      <c r="CS69" s="64"/>
      <c r="DK69" s="64"/>
      <c r="DL69" s="64"/>
      <c r="DM69" s="64"/>
      <c r="DN69" s="64"/>
      <c r="DO69" s="64"/>
      <c r="DP69" s="52"/>
      <c r="DQ69" s="64"/>
      <c r="DR69" s="64"/>
      <c r="DS69" s="98"/>
      <c r="DT69" s="64"/>
      <c r="DV69" s="69"/>
      <c r="ED69" s="64"/>
      <c r="EE69" s="64"/>
      <c r="EF69" s="64"/>
      <c r="EG69" s="64"/>
      <c r="EH69" s="64"/>
      <c r="EZ69" s="64"/>
      <c r="FA69" s="64"/>
      <c r="FB69" s="64"/>
      <c r="FC69" s="64"/>
      <c r="FD69" s="64"/>
      <c r="FE69" s="52"/>
      <c r="FF69" s="64"/>
      <c r="FG69" s="64"/>
      <c r="FH69" s="98"/>
      <c r="FJ69" s="69"/>
      <c r="FR69" s="64"/>
      <c r="FS69" s="64"/>
      <c r="FT69" s="64"/>
      <c r="FU69" s="64"/>
      <c r="FV69" s="64"/>
      <c r="GN69" s="64"/>
      <c r="GO69" s="64"/>
      <c r="GP69" s="64"/>
      <c r="GQ69" s="64"/>
      <c r="GR69" s="64"/>
      <c r="GS69" s="52"/>
      <c r="GT69" s="64"/>
      <c r="GU69" s="64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</row>
    <row r="70" spans="2:250" s="15" customFormat="1" ht="16.899999999999999" customHeight="1" x14ac:dyDescent="0.3">
      <c r="B70" s="73"/>
      <c r="D70" s="74"/>
      <c r="F70" s="74"/>
      <c r="G70" s="74"/>
      <c r="H70" s="74"/>
      <c r="I70" s="52"/>
      <c r="J70" s="52"/>
      <c r="K70" s="52"/>
      <c r="U70" s="73"/>
      <c r="V70" s="72"/>
      <c r="W70" s="74"/>
      <c r="X70" s="74"/>
      <c r="Y70" s="52"/>
      <c r="Z70" s="52"/>
      <c r="AA70" s="52"/>
      <c r="AB70" s="52"/>
      <c r="AD70" s="52"/>
      <c r="AE70" s="52"/>
      <c r="AF70" s="52"/>
      <c r="AG70" s="52"/>
      <c r="AN70" s="64"/>
      <c r="AP70" s="73"/>
      <c r="AR70" s="74"/>
      <c r="AT70" s="74"/>
      <c r="AU70" s="74"/>
      <c r="AV70" s="74"/>
      <c r="AW70" s="52"/>
      <c r="AX70" s="52"/>
      <c r="AY70" s="52"/>
      <c r="BI70" s="73"/>
      <c r="BJ70" s="72"/>
      <c r="BK70" s="74"/>
      <c r="BL70" s="74"/>
      <c r="BM70" s="52"/>
      <c r="BN70" s="52"/>
      <c r="BO70" s="52"/>
      <c r="BP70" s="52"/>
      <c r="BR70" s="52"/>
      <c r="BS70" s="52"/>
      <c r="BT70" s="52"/>
      <c r="BU70" s="52"/>
      <c r="CC70" s="64"/>
      <c r="CD70" s="98"/>
      <c r="CE70" s="64"/>
      <c r="CG70" s="69"/>
      <c r="CJ70" s="49"/>
      <c r="CO70" s="64"/>
      <c r="CP70" s="64"/>
      <c r="CQ70" s="64"/>
      <c r="CR70" s="64"/>
      <c r="CS70" s="64"/>
      <c r="DD70" s="49"/>
      <c r="DI70" s="69"/>
      <c r="DK70" s="64"/>
      <c r="DL70" s="64"/>
      <c r="DM70" s="64"/>
      <c r="DN70" s="64"/>
      <c r="DO70" s="64"/>
      <c r="DP70" s="52"/>
      <c r="DQ70" s="64"/>
      <c r="DR70" s="64"/>
      <c r="DS70" s="98"/>
      <c r="DT70" s="64"/>
      <c r="DV70" s="69"/>
      <c r="DY70" s="49"/>
      <c r="ED70" s="64"/>
      <c r="EE70" s="64"/>
      <c r="EF70" s="64"/>
      <c r="EG70" s="64"/>
      <c r="EH70" s="64"/>
      <c r="ES70" s="49"/>
      <c r="EX70" s="69"/>
      <c r="EZ70" s="64"/>
      <c r="FA70" s="64"/>
      <c r="FB70" s="64"/>
      <c r="FC70" s="64"/>
      <c r="FD70" s="64"/>
      <c r="FE70" s="52"/>
      <c r="FF70" s="64"/>
      <c r="FG70" s="64"/>
      <c r="FH70" s="98"/>
      <c r="FJ70" s="69"/>
      <c r="FM70" s="49"/>
      <c r="FR70" s="64"/>
      <c r="FS70" s="64"/>
      <c r="FT70" s="64"/>
      <c r="FU70" s="64"/>
      <c r="FV70" s="64"/>
      <c r="GG70" s="49"/>
      <c r="GL70" s="69"/>
      <c r="GN70" s="64"/>
      <c r="GO70" s="64"/>
      <c r="GP70" s="64"/>
      <c r="GQ70" s="64"/>
      <c r="GR70" s="64"/>
      <c r="GS70" s="52"/>
      <c r="GT70" s="64"/>
      <c r="GU70" s="64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</row>
    <row r="71" spans="2:250" s="15" customFormat="1" ht="16.899999999999999" customHeight="1" x14ac:dyDescent="0.3">
      <c r="B71" s="73"/>
      <c r="D71" s="74"/>
      <c r="F71" s="76"/>
      <c r="G71" s="76"/>
      <c r="H71" s="76"/>
      <c r="I71" s="70"/>
      <c r="J71" s="70"/>
      <c r="K71" s="70"/>
      <c r="U71" s="69"/>
      <c r="V71" s="72"/>
      <c r="W71" s="74"/>
      <c r="X71" s="76"/>
      <c r="Y71" s="70"/>
      <c r="Z71" s="70"/>
      <c r="AA71" s="70"/>
      <c r="AB71" s="70"/>
      <c r="AD71" s="70"/>
      <c r="AE71" s="70"/>
      <c r="AF71" s="70"/>
      <c r="AG71" s="70"/>
      <c r="AN71" s="64"/>
      <c r="AP71" s="73"/>
      <c r="AR71" s="74"/>
      <c r="AT71" s="76"/>
      <c r="AU71" s="76"/>
      <c r="AV71" s="76"/>
      <c r="AW71" s="70"/>
      <c r="AX71" s="70"/>
      <c r="AY71" s="70"/>
      <c r="BI71" s="69"/>
      <c r="BJ71" s="72"/>
      <c r="BK71" s="74"/>
      <c r="BL71" s="76"/>
      <c r="BM71" s="70"/>
      <c r="BN71" s="70"/>
      <c r="BO71" s="70"/>
      <c r="BP71" s="70"/>
      <c r="BR71" s="70"/>
      <c r="BS71" s="70"/>
      <c r="BT71" s="70"/>
      <c r="BU71" s="70"/>
      <c r="CC71" s="64"/>
      <c r="CD71" s="98"/>
      <c r="CE71" s="64"/>
      <c r="CG71" s="69"/>
      <c r="CJ71" s="49"/>
      <c r="CO71" s="64"/>
      <c r="CP71" s="64"/>
      <c r="CQ71" s="64"/>
      <c r="CR71" s="64"/>
      <c r="CS71" s="64"/>
      <c r="DD71" s="49"/>
      <c r="DI71" s="69"/>
      <c r="DK71" s="64"/>
      <c r="DL71" s="64"/>
      <c r="DM71" s="64"/>
      <c r="DN71" s="64"/>
      <c r="DO71" s="64"/>
      <c r="DP71" s="52"/>
      <c r="DQ71" s="64"/>
      <c r="DR71" s="64"/>
      <c r="DS71" s="98"/>
      <c r="DT71" s="64"/>
      <c r="DV71" s="69"/>
      <c r="DY71" s="49"/>
      <c r="ED71" s="64"/>
      <c r="EE71" s="64"/>
      <c r="EF71" s="64"/>
      <c r="EG71" s="64"/>
      <c r="EH71" s="64"/>
      <c r="ES71" s="49"/>
      <c r="EX71" s="69"/>
      <c r="EZ71" s="64"/>
      <c r="FA71" s="64"/>
      <c r="FB71" s="64"/>
      <c r="FC71" s="64"/>
      <c r="FD71" s="64"/>
      <c r="FE71" s="52"/>
      <c r="FF71" s="64"/>
      <c r="FG71" s="64"/>
      <c r="FH71" s="98"/>
      <c r="FJ71" s="69"/>
      <c r="FM71" s="49"/>
      <c r="FR71" s="64"/>
      <c r="FS71" s="64"/>
      <c r="FT71" s="64"/>
      <c r="FU71" s="64"/>
      <c r="FV71" s="64"/>
      <c r="GG71" s="49"/>
      <c r="GL71" s="69"/>
      <c r="GN71" s="64"/>
      <c r="GO71" s="64"/>
      <c r="GP71" s="64"/>
      <c r="GQ71" s="64"/>
      <c r="GR71" s="64"/>
      <c r="GS71" s="52"/>
      <c r="GT71" s="64"/>
      <c r="GU71" s="64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</row>
    <row r="72" spans="2:250" s="15" customFormat="1" ht="16.899999999999999" customHeight="1" x14ac:dyDescent="0.3">
      <c r="B72" s="69"/>
      <c r="D72" s="76"/>
      <c r="F72" s="74"/>
      <c r="G72" s="74"/>
      <c r="H72" s="74"/>
      <c r="I72" s="52"/>
      <c r="J72" s="52"/>
      <c r="K72" s="52"/>
      <c r="U72" s="73"/>
      <c r="V72" s="75"/>
      <c r="W72" s="76"/>
      <c r="X72" s="74"/>
      <c r="Y72" s="52"/>
      <c r="Z72" s="52"/>
      <c r="AA72" s="52"/>
      <c r="AB72" s="52"/>
      <c r="AD72" s="52"/>
      <c r="AE72" s="52"/>
      <c r="AF72" s="52"/>
      <c r="AG72" s="52"/>
      <c r="AN72" s="64"/>
      <c r="AP72" s="69"/>
      <c r="AR72" s="76"/>
      <c r="AT72" s="74"/>
      <c r="AU72" s="74"/>
      <c r="AV72" s="74"/>
      <c r="AW72" s="52"/>
      <c r="AX72" s="52"/>
      <c r="AY72" s="52"/>
      <c r="BI72" s="73"/>
      <c r="BJ72" s="75"/>
      <c r="BK72" s="76"/>
      <c r="BL72" s="74"/>
      <c r="BM72" s="52"/>
      <c r="BN72" s="52"/>
      <c r="BO72" s="52"/>
      <c r="BP72" s="52"/>
      <c r="BR72" s="52"/>
      <c r="BS72" s="52"/>
      <c r="BT72" s="52"/>
      <c r="BU72" s="52"/>
      <c r="CC72" s="64"/>
      <c r="CD72" s="98"/>
      <c r="CG72" s="69"/>
      <c r="CI72" s="50"/>
      <c r="CK72" s="64"/>
      <c r="CL72" s="49"/>
      <c r="CM72" s="64"/>
      <c r="CN72" s="64"/>
      <c r="CO72" s="64"/>
      <c r="CP72" s="64"/>
      <c r="CQ72" s="64"/>
      <c r="CR72" s="64"/>
      <c r="CS72" s="64"/>
      <c r="CV72" s="64"/>
      <c r="CW72" s="64"/>
      <c r="CX72" s="64"/>
      <c r="CY72" s="64"/>
      <c r="CZ72" s="64"/>
      <c r="DA72" s="64"/>
      <c r="DB72" s="64"/>
      <c r="DC72" s="50"/>
      <c r="DE72" s="49"/>
      <c r="DG72" s="64"/>
      <c r="DH72" s="64"/>
      <c r="DI72" s="64"/>
      <c r="DJ72" s="64"/>
      <c r="DK72" s="64"/>
      <c r="DL72" s="64"/>
      <c r="DM72" s="64"/>
      <c r="DQ72" s="64"/>
      <c r="DR72" s="64"/>
      <c r="DS72" s="98"/>
      <c r="DV72" s="69"/>
      <c r="DX72" s="50"/>
      <c r="DZ72" s="64"/>
      <c r="EA72" s="49"/>
      <c r="EB72" s="64"/>
      <c r="EC72" s="64"/>
      <c r="ED72" s="64"/>
      <c r="EE72" s="64"/>
      <c r="EF72" s="64"/>
      <c r="EG72" s="64"/>
      <c r="EH72" s="64"/>
      <c r="EK72" s="64"/>
      <c r="EL72" s="64"/>
      <c r="EM72" s="64"/>
      <c r="EN72" s="64"/>
      <c r="EO72" s="64"/>
      <c r="EP72" s="64"/>
      <c r="EQ72" s="64"/>
      <c r="ER72" s="50"/>
      <c r="ET72" s="49"/>
      <c r="EV72" s="64"/>
      <c r="EW72" s="64"/>
      <c r="EX72" s="64"/>
      <c r="EY72" s="64"/>
      <c r="EZ72" s="64"/>
      <c r="FA72" s="64"/>
      <c r="FB72" s="64"/>
      <c r="FF72" s="64"/>
      <c r="FG72" s="64"/>
      <c r="FH72" s="98"/>
      <c r="FJ72" s="69"/>
      <c r="FL72" s="50"/>
      <c r="FN72" s="64"/>
      <c r="FO72" s="49"/>
      <c r="FP72" s="64"/>
      <c r="FQ72" s="64"/>
      <c r="FR72" s="64"/>
      <c r="FS72" s="64"/>
      <c r="FT72" s="64"/>
      <c r="FU72" s="64"/>
      <c r="FV72" s="64"/>
      <c r="FY72" s="64"/>
      <c r="FZ72" s="64"/>
      <c r="GA72" s="64"/>
      <c r="GB72" s="64"/>
      <c r="GC72" s="64"/>
      <c r="GD72" s="64"/>
      <c r="GE72" s="64"/>
      <c r="GF72" s="50"/>
      <c r="GH72" s="49"/>
      <c r="GJ72" s="64"/>
      <c r="GK72" s="64"/>
      <c r="GL72" s="64"/>
      <c r="GM72" s="64"/>
      <c r="GN72" s="64"/>
      <c r="GO72" s="64"/>
      <c r="GP72" s="64"/>
      <c r="GT72" s="64"/>
      <c r="GU72" s="64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</row>
    <row r="73" spans="2:250" s="15" customFormat="1" ht="16.899999999999999" customHeight="1" x14ac:dyDescent="0.3">
      <c r="B73" s="73"/>
      <c r="D73" s="74"/>
      <c r="F73" s="74"/>
      <c r="G73" s="74"/>
      <c r="H73" s="74"/>
      <c r="I73" s="52"/>
      <c r="J73" s="52"/>
      <c r="K73" s="52"/>
      <c r="U73" s="73"/>
      <c r="V73" s="72"/>
      <c r="W73" s="74"/>
      <c r="X73" s="74"/>
      <c r="Y73" s="52"/>
      <c r="Z73" s="52"/>
      <c r="AA73" s="52"/>
      <c r="AB73" s="52"/>
      <c r="AD73" s="52"/>
      <c r="AE73" s="52"/>
      <c r="AF73" s="52"/>
      <c r="AG73" s="52"/>
      <c r="AN73" s="64"/>
      <c r="AP73" s="73"/>
      <c r="AR73" s="74"/>
      <c r="AT73" s="74"/>
      <c r="AU73" s="74"/>
      <c r="AV73" s="74"/>
      <c r="AW73" s="52"/>
      <c r="AX73" s="52"/>
      <c r="AY73" s="52"/>
      <c r="BI73" s="73"/>
      <c r="BJ73" s="72"/>
      <c r="BK73" s="74"/>
      <c r="BL73" s="74"/>
      <c r="BM73" s="52"/>
      <c r="BN73" s="52"/>
      <c r="BO73" s="52"/>
      <c r="BP73" s="52"/>
      <c r="BR73" s="52"/>
      <c r="BS73" s="52"/>
      <c r="BT73" s="52"/>
      <c r="BU73" s="52"/>
      <c r="CC73" s="64"/>
      <c r="CD73" s="98"/>
      <c r="CE73" s="64"/>
      <c r="CG73" s="69"/>
      <c r="CJ73" s="49"/>
      <c r="CO73" s="64"/>
      <c r="CP73" s="64"/>
      <c r="CQ73" s="64"/>
      <c r="CR73" s="64"/>
      <c r="CS73" s="64"/>
      <c r="DD73" s="49"/>
      <c r="DI73" s="69"/>
      <c r="DK73" s="64"/>
      <c r="DL73" s="64"/>
      <c r="DM73" s="64"/>
      <c r="DN73" s="64"/>
      <c r="DO73" s="64"/>
      <c r="DP73" s="52"/>
      <c r="DQ73" s="64"/>
      <c r="DR73" s="64"/>
      <c r="DS73" s="98"/>
      <c r="DT73" s="64"/>
      <c r="DV73" s="69"/>
      <c r="DY73" s="49"/>
      <c r="ED73" s="64"/>
      <c r="EE73" s="64"/>
      <c r="EF73" s="64"/>
      <c r="EG73" s="64"/>
      <c r="EH73" s="64"/>
      <c r="ES73" s="49"/>
      <c r="EX73" s="69"/>
      <c r="EZ73" s="64"/>
      <c r="FA73" s="64"/>
      <c r="FB73" s="64"/>
      <c r="FC73" s="64"/>
      <c r="FD73" s="64"/>
      <c r="FE73" s="52"/>
      <c r="FF73" s="64"/>
      <c r="FG73" s="64"/>
      <c r="FH73" s="98"/>
      <c r="FJ73" s="69"/>
      <c r="FM73" s="49"/>
      <c r="FR73" s="64"/>
      <c r="FS73" s="64"/>
      <c r="FT73" s="64"/>
      <c r="FU73" s="64"/>
      <c r="FV73" s="64"/>
      <c r="GG73" s="49"/>
      <c r="GL73" s="69"/>
      <c r="GN73" s="64"/>
      <c r="GO73" s="64"/>
      <c r="GP73" s="64"/>
      <c r="GQ73" s="64"/>
      <c r="GR73" s="64"/>
      <c r="GS73" s="52"/>
      <c r="GT73" s="64"/>
      <c r="GU73" s="64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</row>
    <row r="74" spans="2:250" s="15" customFormat="1" ht="16.899999999999999" customHeight="1" x14ac:dyDescent="0.3">
      <c r="B74" s="73"/>
      <c r="D74" s="74"/>
      <c r="F74" s="76"/>
      <c r="G74" s="76"/>
      <c r="H74" s="76"/>
      <c r="I74" s="70"/>
      <c r="J74" s="70"/>
      <c r="K74" s="70"/>
      <c r="U74" s="69"/>
      <c r="V74" s="72"/>
      <c r="W74" s="74"/>
      <c r="X74" s="76"/>
      <c r="Y74" s="70"/>
      <c r="Z74" s="70"/>
      <c r="AA74" s="70"/>
      <c r="AB74" s="70"/>
      <c r="AD74" s="70"/>
      <c r="AE74" s="70"/>
      <c r="AF74" s="70"/>
      <c r="AG74" s="70"/>
      <c r="AP74" s="73"/>
      <c r="AR74" s="74"/>
      <c r="AT74" s="76"/>
      <c r="AU74" s="76"/>
      <c r="AV74" s="76"/>
      <c r="AW74" s="70"/>
      <c r="AX74" s="70"/>
      <c r="AY74" s="70"/>
      <c r="BI74" s="69"/>
      <c r="BJ74" s="72"/>
      <c r="BK74" s="74"/>
      <c r="BL74" s="76"/>
      <c r="BM74" s="70"/>
      <c r="BN74" s="70"/>
      <c r="BO74" s="70"/>
      <c r="BP74" s="70"/>
      <c r="BR74" s="70"/>
      <c r="BS74" s="70"/>
      <c r="BT74" s="70"/>
      <c r="BU74" s="70"/>
      <c r="CD74" s="98"/>
      <c r="CG74" s="69"/>
      <c r="CH74" s="155"/>
      <c r="CL74" s="71"/>
      <c r="CO74" s="12"/>
      <c r="CR74" s="12"/>
      <c r="CS74" s="48"/>
      <c r="CW74" s="12"/>
      <c r="CX74" s="289"/>
      <c r="CY74" s="70"/>
      <c r="DA74" s="70"/>
      <c r="DC74" s="22"/>
      <c r="DF74" s="12"/>
      <c r="DG74" s="71"/>
      <c r="DI74" s="12"/>
      <c r="DJ74" s="12"/>
      <c r="DK74" s="12"/>
      <c r="DL74" s="71"/>
      <c r="DP74" s="12"/>
      <c r="DQ74" s="289"/>
      <c r="DS74" s="98"/>
      <c r="DV74" s="69"/>
      <c r="DW74" s="155"/>
      <c r="EA74" s="71"/>
      <c r="ED74" s="12"/>
      <c r="EG74" s="12"/>
      <c r="EH74" s="48"/>
      <c r="EL74" s="12"/>
      <c r="EM74" s="289"/>
      <c r="EN74" s="70"/>
      <c r="EP74" s="70"/>
      <c r="ER74" s="22"/>
      <c r="EU74" s="12"/>
      <c r="EV74" s="71"/>
      <c r="EX74" s="12"/>
      <c r="EY74" s="12"/>
      <c r="EZ74" s="12"/>
      <c r="FA74" s="71"/>
      <c r="FE74" s="12"/>
      <c r="FF74" s="289"/>
      <c r="FH74" s="98"/>
      <c r="FK74" s="22"/>
      <c r="FM74" s="70"/>
      <c r="FO74" s="71"/>
      <c r="FR74" s="12"/>
      <c r="FU74" s="12"/>
      <c r="FV74" s="289"/>
      <c r="FZ74" s="12"/>
      <c r="GA74" s="289"/>
      <c r="GB74" s="76"/>
      <c r="GD74" s="70"/>
      <c r="GF74" s="22"/>
      <c r="GI74" s="12"/>
      <c r="GJ74" s="71"/>
      <c r="GL74" s="12"/>
      <c r="GM74" s="12"/>
      <c r="GO74" s="12"/>
      <c r="GP74" s="289"/>
      <c r="GS74" s="12"/>
      <c r="GT74" s="289"/>
      <c r="GU74" s="70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</row>
    <row r="75" spans="2:250" s="15" customFormat="1" ht="16.899999999999999" customHeight="1" x14ac:dyDescent="0.3">
      <c r="B75" s="69"/>
      <c r="G75" s="73"/>
      <c r="H75" s="74"/>
      <c r="I75" s="74"/>
      <c r="J75" s="74"/>
      <c r="K75" s="74"/>
      <c r="L75" s="52"/>
      <c r="M75" s="52"/>
      <c r="N75" s="52"/>
      <c r="AD75" s="73"/>
      <c r="AF75" s="74"/>
      <c r="AG75" s="74"/>
      <c r="AH75" s="74"/>
      <c r="AI75" s="52"/>
      <c r="AJ75" s="52"/>
      <c r="AK75" s="52"/>
      <c r="AL75" s="52"/>
      <c r="AM75" s="52"/>
      <c r="AP75" s="69"/>
      <c r="AU75" s="73"/>
      <c r="AV75" s="74"/>
      <c r="AW75" s="74"/>
      <c r="AX75" s="74"/>
      <c r="AY75" s="74"/>
      <c r="AZ75" s="52"/>
      <c r="BA75" s="52"/>
      <c r="BB75" s="52"/>
      <c r="BR75" s="73"/>
      <c r="BT75" s="74"/>
      <c r="BU75" s="74"/>
      <c r="BV75" s="74"/>
      <c r="BW75" s="52"/>
      <c r="BX75" s="52"/>
      <c r="BY75" s="52"/>
      <c r="BZ75" s="52"/>
      <c r="CA75" s="52"/>
      <c r="CB75" s="52"/>
      <c r="CD75" s="98"/>
      <c r="CG75" s="70"/>
      <c r="CH75" s="22"/>
      <c r="CI75" s="70"/>
      <c r="CJ75" s="65"/>
      <c r="CK75" s="65"/>
      <c r="CL75" s="315"/>
      <c r="CM75" s="14"/>
      <c r="CN75" s="14"/>
      <c r="CO75" s="14"/>
      <c r="CP75" s="65"/>
      <c r="CQ75" s="65"/>
      <c r="DA75" s="70"/>
      <c r="DB75" s="69"/>
      <c r="DC75" s="22"/>
      <c r="DD75" s="70"/>
      <c r="DE75" s="70"/>
      <c r="DF75" s="70"/>
      <c r="DG75" s="289"/>
      <c r="DH75" s="70"/>
      <c r="DI75" s="65"/>
      <c r="DJ75" s="65"/>
      <c r="DK75" s="65"/>
      <c r="DL75" s="64"/>
      <c r="DM75" s="64"/>
      <c r="DN75" s="64"/>
      <c r="DS75" s="98"/>
      <c r="DV75" s="70"/>
      <c r="DW75" s="22"/>
      <c r="DX75" s="70"/>
      <c r="DY75" s="65"/>
      <c r="DZ75" s="65"/>
      <c r="EA75" s="289"/>
      <c r="EB75" s="14"/>
      <c r="EC75" s="14"/>
      <c r="ED75" s="14"/>
      <c r="EE75" s="65"/>
      <c r="EF75" s="65"/>
      <c r="EP75" s="70"/>
      <c r="EQ75" s="69"/>
      <c r="ER75" s="22"/>
      <c r="ES75" s="70"/>
      <c r="ET75" s="70"/>
      <c r="EU75" s="70"/>
      <c r="EV75" s="289"/>
      <c r="EW75" s="70"/>
      <c r="EX75" s="65"/>
      <c r="EY75" s="65"/>
      <c r="EZ75" s="65"/>
      <c r="FA75" s="64"/>
      <c r="FB75" s="64"/>
      <c r="FC75" s="64"/>
      <c r="FH75" s="98"/>
      <c r="FJ75" s="69"/>
      <c r="FK75" s="22"/>
      <c r="FL75" s="70"/>
      <c r="FM75" s="70"/>
      <c r="FN75" s="135"/>
      <c r="FO75" s="135"/>
      <c r="FP75" s="134"/>
      <c r="FQ75" s="128"/>
      <c r="FR75" s="128"/>
      <c r="FS75" s="128"/>
      <c r="FT75" s="128"/>
      <c r="FU75" s="128"/>
      <c r="FV75" s="128"/>
      <c r="FW75" s="134"/>
      <c r="FX75" s="134"/>
      <c r="FY75" s="134"/>
      <c r="FZ75" s="134"/>
      <c r="GA75" s="134"/>
      <c r="GB75" s="134"/>
      <c r="GC75" s="134"/>
      <c r="GD75" s="134"/>
      <c r="GE75" s="134"/>
      <c r="GF75" s="22"/>
      <c r="GG75" s="134"/>
      <c r="GH75" s="134"/>
      <c r="GI75" s="135"/>
      <c r="GJ75" s="135"/>
      <c r="GK75" s="134"/>
      <c r="GM75" s="70"/>
      <c r="GN75" s="70"/>
      <c r="GO75" s="70"/>
      <c r="GP75" s="70"/>
      <c r="GQ75" s="65"/>
      <c r="GR75" s="65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</row>
    <row r="76" spans="2:250" s="15" customFormat="1" ht="16.899999999999999" customHeight="1" x14ac:dyDescent="0.3">
      <c r="B76" s="69"/>
      <c r="E76" s="49"/>
      <c r="J76" s="74"/>
      <c r="K76" s="74"/>
      <c r="L76" s="74"/>
      <c r="M76" s="52"/>
      <c r="N76" s="52"/>
      <c r="X76" s="49"/>
      <c r="AD76" s="73"/>
      <c r="AF76" s="74"/>
      <c r="AG76" s="74"/>
      <c r="AH76" s="74"/>
      <c r="AI76" s="52"/>
      <c r="AJ76" s="52"/>
      <c r="AK76" s="52"/>
      <c r="AL76" s="52"/>
      <c r="AM76" s="52"/>
      <c r="AP76" s="69"/>
      <c r="AS76" s="49"/>
      <c r="AX76" s="74"/>
      <c r="AY76" s="74"/>
      <c r="AZ76" s="74"/>
      <c r="BA76" s="52"/>
      <c r="BB76" s="52"/>
      <c r="BL76" s="49"/>
      <c r="BR76" s="73"/>
      <c r="BT76" s="74"/>
      <c r="BU76" s="74"/>
      <c r="BV76" s="74"/>
      <c r="BW76" s="52"/>
      <c r="BX76" s="52"/>
      <c r="BY76" s="52"/>
      <c r="BZ76" s="52"/>
      <c r="CA76" s="52"/>
      <c r="CB76" s="52"/>
      <c r="CD76" s="98"/>
      <c r="CG76" s="70"/>
      <c r="CH76" s="70"/>
      <c r="CO76" s="12"/>
      <c r="CQ76" s="65"/>
      <c r="CZ76" s="70"/>
      <c r="DA76" s="70"/>
      <c r="DB76" s="69"/>
      <c r="DJ76" s="12"/>
      <c r="DS76" s="98"/>
      <c r="DV76" s="70"/>
      <c r="DW76" s="70"/>
      <c r="ED76" s="12"/>
      <c r="EF76" s="65"/>
      <c r="EO76" s="70"/>
      <c r="EP76" s="70"/>
      <c r="EQ76" s="69"/>
      <c r="EY76" s="12"/>
      <c r="FH76" s="98"/>
      <c r="FJ76" s="69"/>
      <c r="FL76" s="70"/>
      <c r="FM76" s="70"/>
      <c r="FN76" s="70"/>
      <c r="FO76" s="70"/>
      <c r="FR76" s="12"/>
      <c r="FS76" s="12"/>
      <c r="FT76" s="64"/>
      <c r="FU76" s="64"/>
      <c r="FV76" s="64"/>
      <c r="GC76" s="70"/>
      <c r="GD76" s="70"/>
      <c r="GE76" s="70"/>
      <c r="GN76" s="70"/>
      <c r="GO76" s="70"/>
      <c r="GR76" s="12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</row>
    <row r="77" spans="2:250" s="15" customFormat="1" ht="16.899999999999999" customHeight="1" x14ac:dyDescent="0.3">
      <c r="B77" s="69"/>
      <c r="AK77" s="52"/>
      <c r="AP77" s="69"/>
      <c r="BY77" s="52"/>
      <c r="CD77" s="98"/>
      <c r="CG77" s="73"/>
      <c r="CI77" s="56"/>
      <c r="CJ77" s="92"/>
      <c r="CK77" s="92"/>
      <c r="CL77" s="92"/>
      <c r="CM77" s="92"/>
      <c r="CN77" s="53"/>
      <c r="CP77" s="73"/>
      <c r="CR77" s="56"/>
      <c r="CS77" s="53"/>
      <c r="CT77" s="53"/>
      <c r="CU77" s="53"/>
      <c r="CV77" s="53"/>
      <c r="CW77" s="53"/>
      <c r="DB77" s="72"/>
      <c r="DC77" s="56"/>
      <c r="DD77" s="92"/>
      <c r="DE77" s="92"/>
      <c r="DF77" s="53"/>
      <c r="DG77" s="53"/>
      <c r="DH77" s="53"/>
      <c r="DI77" s="73"/>
      <c r="DK77" s="56"/>
      <c r="DL77" s="56"/>
      <c r="DM77" s="56"/>
      <c r="DN77" s="56"/>
      <c r="DO77" s="56"/>
      <c r="DP77" s="53"/>
      <c r="DS77" s="98"/>
      <c r="DV77" s="73"/>
      <c r="DX77" s="56"/>
      <c r="DY77" s="92"/>
      <c r="DZ77" s="92"/>
      <c r="EA77" s="92"/>
      <c r="EB77" s="92"/>
      <c r="EC77" s="53"/>
      <c r="EE77" s="73"/>
      <c r="EG77" s="56"/>
      <c r="EH77" s="53"/>
      <c r="EI77" s="53"/>
      <c r="EJ77" s="53"/>
      <c r="EK77" s="53"/>
      <c r="EL77" s="53"/>
      <c r="EQ77" s="72"/>
      <c r="ER77" s="56"/>
      <c r="ES77" s="92"/>
      <c r="ET77" s="92"/>
      <c r="EU77" s="53"/>
      <c r="EV77" s="53"/>
      <c r="EW77" s="53"/>
      <c r="EX77" s="73"/>
      <c r="EZ77" s="56"/>
      <c r="FA77" s="56"/>
      <c r="FB77" s="56"/>
      <c r="FC77" s="56"/>
      <c r="FD77" s="56"/>
      <c r="FE77" s="53"/>
      <c r="FH77" s="98"/>
      <c r="FJ77" s="73"/>
      <c r="FL77" s="56"/>
      <c r="FM77" s="92"/>
      <c r="FN77" s="92"/>
      <c r="FO77" s="53"/>
      <c r="FP77" s="53"/>
      <c r="FQ77" s="53"/>
      <c r="FS77" s="73"/>
      <c r="FU77" s="56"/>
      <c r="FV77" s="56"/>
      <c r="FW77" s="56"/>
      <c r="FX77" s="56"/>
      <c r="FY77" s="56"/>
      <c r="FZ77" s="53"/>
      <c r="GE77" s="72"/>
      <c r="GF77" s="56"/>
      <c r="GG77" s="53"/>
      <c r="GH77" s="53"/>
      <c r="GI77" s="53"/>
      <c r="GJ77" s="53"/>
      <c r="GK77" s="53"/>
      <c r="GL77" s="73"/>
      <c r="GN77" s="56"/>
      <c r="GO77" s="53"/>
      <c r="GP77" s="53"/>
      <c r="GQ77" s="53"/>
      <c r="GR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</row>
    <row r="78" spans="2:250" s="15" customFormat="1" ht="16.899999999999999" customHeight="1" x14ac:dyDescent="0.3">
      <c r="B78" s="69"/>
      <c r="E78" s="49"/>
      <c r="R78" s="52"/>
      <c r="X78" s="49"/>
      <c r="AK78" s="52"/>
      <c r="AP78" s="69"/>
      <c r="AS78" s="49"/>
      <c r="BF78" s="52"/>
      <c r="BL78" s="49"/>
      <c r="BY78" s="52"/>
      <c r="CD78" s="98"/>
      <c r="CG78" s="69"/>
      <c r="CP78" s="12"/>
      <c r="DS78" s="98"/>
      <c r="DV78" s="69"/>
      <c r="EE78" s="12"/>
      <c r="FH78" s="98"/>
      <c r="FJ78" s="69"/>
      <c r="FS78" s="12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</row>
    <row r="79" spans="2:250" s="15" customFormat="1" ht="16.899999999999999" customHeight="1" x14ac:dyDescent="0.3">
      <c r="B79" s="69"/>
      <c r="J79" s="64"/>
      <c r="K79" s="64"/>
      <c r="L79" s="64"/>
      <c r="M79" s="64"/>
      <c r="N79" s="64"/>
      <c r="AF79" s="64"/>
      <c r="AG79" s="64"/>
      <c r="AH79" s="64"/>
      <c r="AI79" s="64"/>
      <c r="AJ79" s="64"/>
      <c r="AK79" s="52"/>
      <c r="AL79" s="64"/>
      <c r="AM79" s="64"/>
      <c r="AP79" s="69"/>
      <c r="AX79" s="64"/>
      <c r="AY79" s="64"/>
      <c r="AZ79" s="64"/>
      <c r="BA79" s="64"/>
      <c r="BB79" s="64"/>
      <c r="BT79" s="64"/>
      <c r="BU79" s="64"/>
      <c r="BV79" s="64"/>
      <c r="BW79" s="64"/>
      <c r="BX79" s="64"/>
      <c r="BY79" s="52"/>
      <c r="BZ79" s="64"/>
      <c r="CA79" s="64"/>
      <c r="CB79" s="64"/>
      <c r="CD79" s="98"/>
      <c r="CG79" s="73"/>
      <c r="CI79" s="74"/>
      <c r="CZ79" s="73"/>
      <c r="DB79" s="72"/>
      <c r="DC79" s="74"/>
      <c r="DG79" s="13"/>
      <c r="DH79" s="12"/>
      <c r="DI79" s="12"/>
      <c r="DJ79" s="50"/>
      <c r="DS79" s="98"/>
      <c r="DV79" s="73"/>
      <c r="DX79" s="74"/>
      <c r="EO79" s="73"/>
      <c r="EQ79" s="72"/>
      <c r="ER79" s="74"/>
      <c r="EV79" s="13"/>
      <c r="EW79" s="12"/>
      <c r="EX79" s="12"/>
      <c r="EY79" s="50"/>
      <c r="FH79" s="98"/>
      <c r="FJ79" s="73"/>
      <c r="FL79" s="74"/>
      <c r="GC79" s="73"/>
      <c r="GE79" s="72"/>
      <c r="GF79" s="74"/>
      <c r="GJ79" s="13"/>
      <c r="GK79" s="12"/>
      <c r="GL79" s="12"/>
      <c r="GM79" s="50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</row>
    <row r="80" spans="2:250" s="15" customFormat="1" ht="16.899999999999999" customHeight="1" x14ac:dyDescent="0.3">
      <c r="B80" s="69"/>
      <c r="E80" s="49"/>
      <c r="J80" s="64"/>
      <c r="K80" s="64"/>
      <c r="L80" s="64"/>
      <c r="M80" s="64"/>
      <c r="N80" s="64"/>
      <c r="X80" s="49"/>
      <c r="AD80" s="69"/>
      <c r="AF80" s="64"/>
      <c r="AG80" s="64"/>
      <c r="AH80" s="64"/>
      <c r="AI80" s="64"/>
      <c r="AJ80" s="64"/>
      <c r="AK80" s="52"/>
      <c r="AL80" s="64"/>
      <c r="AM80" s="64"/>
      <c r="AP80" s="69"/>
      <c r="AS80" s="49"/>
      <c r="AX80" s="64"/>
      <c r="AY80" s="64"/>
      <c r="AZ80" s="64"/>
      <c r="BA80" s="64"/>
      <c r="BB80" s="64"/>
      <c r="BL80" s="49"/>
      <c r="BR80" s="69"/>
      <c r="BT80" s="64"/>
      <c r="BU80" s="64"/>
      <c r="BV80" s="64"/>
      <c r="BW80" s="64"/>
      <c r="BX80" s="64"/>
      <c r="BY80" s="52"/>
      <c r="BZ80" s="64"/>
      <c r="CA80" s="64"/>
      <c r="CB80" s="64"/>
      <c r="CD80" s="98"/>
      <c r="CG80" s="73"/>
      <c r="CI80" s="74"/>
      <c r="DB80" s="72"/>
      <c r="DC80" s="74"/>
      <c r="DS80" s="98"/>
      <c r="DV80" s="73"/>
      <c r="DX80" s="74"/>
      <c r="EQ80" s="72"/>
      <c r="ER80" s="74"/>
      <c r="FH80" s="98"/>
      <c r="FJ80" s="73"/>
      <c r="FL80" s="74"/>
      <c r="GE80" s="72"/>
      <c r="GF80" s="74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53"/>
      <c r="HU80" s="53"/>
      <c r="HV80" s="53"/>
      <c r="HW80" s="53"/>
      <c r="HX80" s="53"/>
      <c r="HY80" s="53"/>
      <c r="HZ80" s="53"/>
      <c r="IA80" s="53"/>
      <c r="IB80" s="53"/>
      <c r="IC80" s="53"/>
      <c r="ID80" s="53"/>
      <c r="IE80" s="53"/>
      <c r="IF80" s="53"/>
      <c r="IG80" s="53"/>
      <c r="IH80" s="53"/>
      <c r="II80" s="53"/>
      <c r="IJ80" s="53"/>
      <c r="IK80" s="53"/>
      <c r="IL80" s="53"/>
      <c r="IM80" s="53"/>
      <c r="IN80" s="53"/>
      <c r="IO80" s="53"/>
      <c r="IP80" s="53"/>
    </row>
    <row r="81" spans="2:250" s="15" customFormat="1" ht="27" customHeight="1" x14ac:dyDescent="0.3">
      <c r="B81" s="69"/>
      <c r="F81" s="64"/>
      <c r="G81" s="64"/>
      <c r="H81" s="64"/>
      <c r="I81" s="64"/>
      <c r="J81" s="64"/>
      <c r="K81" s="64"/>
      <c r="L81" s="64"/>
      <c r="M81" s="64"/>
      <c r="N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52"/>
      <c r="AF81" s="52"/>
      <c r="AG81" s="64"/>
      <c r="AP81" s="69"/>
      <c r="AT81" s="64"/>
      <c r="AU81" s="64"/>
      <c r="AV81" s="64"/>
      <c r="AW81" s="64"/>
      <c r="AX81" s="64"/>
      <c r="AY81" s="64"/>
      <c r="AZ81" s="64"/>
      <c r="BA81" s="64"/>
      <c r="BB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52"/>
      <c r="BT81" s="52"/>
      <c r="BU81" s="64"/>
      <c r="CD81" s="98"/>
      <c r="CG81" s="69"/>
      <c r="CI81" s="76"/>
      <c r="CK81" s="74"/>
      <c r="CL81" s="74"/>
      <c r="CM81" s="74"/>
      <c r="CN81" s="48"/>
      <c r="CO81" s="48"/>
      <c r="CP81" s="48"/>
      <c r="CZ81" s="73"/>
      <c r="DB81" s="75"/>
      <c r="DC81" s="76"/>
      <c r="DE81" s="48"/>
      <c r="DF81" s="48"/>
      <c r="DG81" s="48"/>
      <c r="DH81" s="48"/>
      <c r="DI81" s="48"/>
      <c r="DJ81" s="48"/>
      <c r="DK81" s="48"/>
      <c r="DL81" s="52"/>
      <c r="DS81" s="98"/>
      <c r="DV81" s="69"/>
      <c r="DX81" s="76"/>
      <c r="DZ81" s="74"/>
      <c r="EA81" s="74"/>
      <c r="EB81" s="74"/>
      <c r="EC81" s="48"/>
      <c r="ED81" s="48"/>
      <c r="EE81" s="48"/>
      <c r="EO81" s="73"/>
      <c r="EQ81" s="75"/>
      <c r="ER81" s="76"/>
      <c r="ET81" s="48"/>
      <c r="EU81" s="48"/>
      <c r="EV81" s="48"/>
      <c r="EW81" s="48"/>
      <c r="EX81" s="48"/>
      <c r="EY81" s="48"/>
      <c r="EZ81" s="48"/>
      <c r="FA81" s="52"/>
      <c r="FH81" s="98"/>
      <c r="FJ81" s="69"/>
      <c r="FL81" s="76"/>
      <c r="FN81" s="74"/>
      <c r="FO81" s="74"/>
      <c r="FP81" s="74"/>
      <c r="FQ81" s="48"/>
      <c r="FR81" s="48"/>
      <c r="FS81" s="48"/>
      <c r="GC81" s="73"/>
      <c r="GE81" s="75"/>
      <c r="GF81" s="76"/>
      <c r="GH81" s="48"/>
      <c r="GI81" s="48"/>
      <c r="GJ81" s="48"/>
      <c r="GK81" s="48"/>
      <c r="GL81" s="48"/>
      <c r="GM81" s="48"/>
      <c r="GN81" s="48"/>
      <c r="GO81" s="52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53"/>
      <c r="HU81" s="53"/>
      <c r="HV81" s="53"/>
      <c r="HW81" s="53"/>
      <c r="HX81" s="53"/>
      <c r="HY81" s="53"/>
      <c r="HZ81" s="53"/>
      <c r="IA81" s="53"/>
      <c r="IB81" s="53"/>
      <c r="IC81" s="53"/>
      <c r="ID81" s="53"/>
      <c r="IE81" s="53"/>
      <c r="IF81" s="53"/>
      <c r="IG81" s="53"/>
      <c r="IH81" s="53"/>
      <c r="II81" s="53"/>
      <c r="IJ81" s="53"/>
      <c r="IK81" s="53"/>
      <c r="IL81" s="53"/>
      <c r="IM81" s="53"/>
      <c r="IN81" s="53"/>
      <c r="IO81" s="53"/>
      <c r="IP81" s="53"/>
    </row>
    <row r="82" spans="2:250" s="15" customFormat="1" ht="16.899999999999999" customHeight="1" x14ac:dyDescent="0.3">
      <c r="B82" s="69"/>
      <c r="D82" s="50"/>
      <c r="F82" s="64"/>
      <c r="G82" s="49"/>
      <c r="H82" s="64"/>
      <c r="I82" s="64"/>
      <c r="J82" s="64"/>
      <c r="K82" s="64"/>
      <c r="L82" s="64"/>
      <c r="M82" s="64"/>
      <c r="N82" s="64"/>
      <c r="Q82" s="64"/>
      <c r="R82" s="64"/>
      <c r="S82" s="64"/>
      <c r="T82" s="64"/>
      <c r="U82" s="64"/>
      <c r="V82" s="64"/>
      <c r="W82" s="64"/>
      <c r="X82" s="50"/>
      <c r="Z82" s="49"/>
      <c r="AB82" s="64"/>
      <c r="AC82" s="64"/>
      <c r="AD82" s="64"/>
      <c r="AE82" s="64"/>
      <c r="AF82" s="64"/>
      <c r="AG82" s="64"/>
      <c r="AH82" s="64"/>
      <c r="AP82" s="69"/>
      <c r="AR82" s="50"/>
      <c r="AT82" s="64"/>
      <c r="AU82" s="49"/>
      <c r="AV82" s="64"/>
      <c r="AW82" s="64"/>
      <c r="AX82" s="64"/>
      <c r="AY82" s="64"/>
      <c r="AZ82" s="64"/>
      <c r="BA82" s="64"/>
      <c r="BB82" s="64"/>
      <c r="BE82" s="64"/>
      <c r="BF82" s="64"/>
      <c r="BG82" s="64"/>
      <c r="BH82" s="64"/>
      <c r="BI82" s="64"/>
      <c r="BJ82" s="64"/>
      <c r="BK82" s="64"/>
      <c r="BL82" s="50"/>
      <c r="BN82" s="49"/>
      <c r="BP82" s="64"/>
      <c r="BQ82" s="64"/>
      <c r="BR82" s="64"/>
      <c r="BS82" s="64"/>
      <c r="BT82" s="64"/>
      <c r="BU82" s="64"/>
      <c r="BV82" s="64"/>
      <c r="CD82" s="98"/>
      <c r="CG82" s="73"/>
      <c r="CI82" s="74"/>
      <c r="CK82" s="74"/>
      <c r="CL82" s="74"/>
      <c r="CM82" s="74"/>
      <c r="CN82" s="52"/>
      <c r="CO82" s="52"/>
      <c r="CP82" s="52"/>
      <c r="CZ82" s="73"/>
      <c r="DB82" s="72"/>
      <c r="DC82" s="74"/>
      <c r="DE82" s="52"/>
      <c r="DF82" s="52"/>
      <c r="DG82" s="52"/>
      <c r="DH82" s="52"/>
      <c r="DI82" s="52"/>
      <c r="DJ82" s="52"/>
      <c r="DK82" s="52"/>
      <c r="DL82" s="52"/>
      <c r="DS82" s="98"/>
      <c r="DV82" s="73"/>
      <c r="DX82" s="74"/>
      <c r="DZ82" s="74"/>
      <c r="EA82" s="74"/>
      <c r="EB82" s="74"/>
      <c r="EC82" s="52"/>
      <c r="ED82" s="52"/>
      <c r="EE82" s="52"/>
      <c r="EO82" s="73"/>
      <c r="EQ82" s="72"/>
      <c r="ER82" s="74"/>
      <c r="ET82" s="52"/>
      <c r="EU82" s="52"/>
      <c r="EV82" s="52"/>
      <c r="EW82" s="52"/>
      <c r="EX82" s="52"/>
      <c r="EY82" s="52"/>
      <c r="EZ82" s="52"/>
      <c r="FA82" s="52"/>
      <c r="FH82" s="98"/>
      <c r="FJ82" s="73"/>
      <c r="FL82" s="74"/>
      <c r="FN82" s="74"/>
      <c r="FO82" s="74"/>
      <c r="FP82" s="74"/>
      <c r="FQ82" s="52"/>
      <c r="FR82" s="52"/>
      <c r="FS82" s="52"/>
      <c r="GC82" s="73"/>
      <c r="GE82" s="72"/>
      <c r="GF82" s="74"/>
      <c r="GH82" s="52"/>
      <c r="GI82" s="52"/>
      <c r="GJ82" s="52"/>
      <c r="GK82" s="52"/>
      <c r="GL82" s="52"/>
      <c r="GM82" s="52"/>
      <c r="GN82" s="52"/>
      <c r="GO82" s="52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</row>
    <row r="83" spans="2:250" s="15" customFormat="1" ht="16.899999999999999" customHeight="1" x14ac:dyDescent="0.3">
      <c r="E83" s="12"/>
      <c r="G83" s="255"/>
      <c r="J83" s="12"/>
      <c r="L83" s="12"/>
      <c r="M83" s="48"/>
      <c r="R83" s="12"/>
      <c r="S83" s="315"/>
      <c r="T83" s="70"/>
      <c r="Y83" s="12"/>
      <c r="Z83" s="255"/>
      <c r="AA83" s="12"/>
      <c r="AD83" s="12"/>
      <c r="AE83" s="12"/>
      <c r="AF83" s="48"/>
      <c r="AK83" s="12"/>
      <c r="AL83" s="315"/>
      <c r="AS83" s="12"/>
      <c r="AU83" s="255"/>
      <c r="AX83" s="12"/>
      <c r="AZ83" s="12"/>
      <c r="BA83" s="48"/>
      <c r="BF83" s="12"/>
      <c r="BG83" s="315"/>
      <c r="BH83" s="70"/>
      <c r="BM83" s="12"/>
      <c r="BN83" s="255"/>
      <c r="BO83" s="12"/>
      <c r="BR83" s="12"/>
      <c r="BS83" s="12"/>
      <c r="BT83" s="48"/>
      <c r="BY83" s="12"/>
      <c r="BZ83" s="315"/>
      <c r="CD83" s="98"/>
      <c r="CG83" s="73"/>
      <c r="CI83" s="74"/>
      <c r="CK83" s="76"/>
      <c r="CL83" s="76"/>
      <c r="CM83" s="76"/>
      <c r="CN83" s="70"/>
      <c r="CO83" s="70"/>
      <c r="CP83" s="70"/>
      <c r="CZ83" s="69"/>
      <c r="DB83" s="72"/>
      <c r="DC83" s="74"/>
      <c r="DE83" s="70"/>
      <c r="DF83" s="70"/>
      <c r="DG83" s="70"/>
      <c r="DH83" s="70"/>
      <c r="DI83" s="70"/>
      <c r="DJ83" s="70"/>
      <c r="DK83" s="70"/>
      <c r="DL83" s="70"/>
      <c r="DS83" s="98"/>
      <c r="DV83" s="73"/>
      <c r="DX83" s="74"/>
      <c r="DZ83" s="76"/>
      <c r="EA83" s="76"/>
      <c r="EB83" s="76"/>
      <c r="EC83" s="70"/>
      <c r="ED83" s="70"/>
      <c r="EE83" s="70"/>
      <c r="EO83" s="69"/>
      <c r="EQ83" s="72"/>
      <c r="ER83" s="74"/>
      <c r="ET83" s="70"/>
      <c r="EU83" s="70"/>
      <c r="EV83" s="70"/>
      <c r="EW83" s="70"/>
      <c r="EX83" s="70"/>
      <c r="EY83" s="70"/>
      <c r="EZ83" s="70"/>
      <c r="FA83" s="70"/>
      <c r="FH83" s="98"/>
      <c r="FJ83" s="73"/>
      <c r="FL83" s="74"/>
      <c r="FN83" s="76"/>
      <c r="FO83" s="76"/>
      <c r="FP83" s="76"/>
      <c r="FQ83" s="70"/>
      <c r="FR83" s="70"/>
      <c r="FS83" s="70"/>
      <c r="GC83" s="69"/>
      <c r="GE83" s="72"/>
      <c r="GF83" s="74"/>
      <c r="GH83" s="70"/>
      <c r="GI83" s="70"/>
      <c r="GJ83" s="70"/>
      <c r="GK83" s="70"/>
      <c r="GL83" s="70"/>
      <c r="GM83" s="70"/>
      <c r="GN83" s="70"/>
      <c r="GO83" s="70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</row>
    <row r="84" spans="2:250" s="15" customFormat="1" ht="16.899999999999999" customHeight="1" x14ac:dyDescent="0.3">
      <c r="D84" s="70"/>
      <c r="E84" s="12"/>
      <c r="F84" s="70"/>
      <c r="G84" s="255"/>
      <c r="H84" s="70"/>
      <c r="I84" s="65"/>
      <c r="J84" s="65"/>
      <c r="K84" s="65"/>
      <c r="L84" s="64"/>
      <c r="M84" s="64"/>
      <c r="O84" s="65"/>
      <c r="P84" s="12"/>
      <c r="Q84" s="188"/>
      <c r="R84" s="188"/>
      <c r="V84" s="70"/>
      <c r="W84" s="70"/>
      <c r="Y84" s="12"/>
      <c r="Z84" s="255"/>
      <c r="AA84" s="65"/>
      <c r="AC84" s="14"/>
      <c r="AD84" s="14"/>
      <c r="AE84" s="14"/>
      <c r="AF84" s="65"/>
      <c r="AH84" s="65"/>
      <c r="AI84" s="12"/>
      <c r="AJ84" s="188"/>
      <c r="AK84" s="188"/>
      <c r="AR84" s="70"/>
      <c r="AS84" s="12"/>
      <c r="AT84" s="70"/>
      <c r="AU84" s="255"/>
      <c r="AV84" s="70"/>
      <c r="AW84" s="65"/>
      <c r="AX84" s="65"/>
      <c r="AY84" s="65"/>
      <c r="AZ84" s="64"/>
      <c r="BA84" s="64"/>
      <c r="BC84" s="65"/>
      <c r="BD84" s="12"/>
      <c r="BE84" s="188"/>
      <c r="BF84" s="188"/>
      <c r="BJ84" s="70"/>
      <c r="BK84" s="70"/>
      <c r="BM84" s="12"/>
      <c r="BN84" s="255"/>
      <c r="BO84" s="65"/>
      <c r="BQ84" s="14"/>
      <c r="BR84" s="14"/>
      <c r="BS84" s="14"/>
      <c r="BT84" s="65"/>
      <c r="BV84" s="65"/>
      <c r="BW84" s="12"/>
      <c r="BX84" s="188"/>
      <c r="BY84" s="188"/>
      <c r="CD84" s="98"/>
      <c r="CG84" s="69"/>
      <c r="CI84" s="76"/>
      <c r="CK84" s="74"/>
      <c r="CL84" s="74"/>
      <c r="CM84" s="74"/>
      <c r="CN84" s="52"/>
      <c r="CO84" s="52"/>
      <c r="CP84" s="52"/>
      <c r="CZ84" s="73"/>
      <c r="DB84" s="75"/>
      <c r="DC84" s="76"/>
      <c r="DE84" s="52"/>
      <c r="DF84" s="52"/>
      <c r="DG84" s="52"/>
      <c r="DH84" s="52"/>
      <c r="DI84" s="52"/>
      <c r="DJ84" s="52"/>
      <c r="DK84" s="52"/>
      <c r="DL84" s="52"/>
      <c r="DS84" s="98"/>
      <c r="DV84" s="69"/>
      <c r="DX84" s="76"/>
      <c r="DZ84" s="74"/>
      <c r="EA84" s="74"/>
      <c r="EB84" s="74"/>
      <c r="EC84" s="52"/>
      <c r="ED84" s="52"/>
      <c r="EE84" s="52"/>
      <c r="EO84" s="73"/>
      <c r="EQ84" s="75"/>
      <c r="ER84" s="76"/>
      <c r="ET84" s="52"/>
      <c r="EU84" s="52"/>
      <c r="EV84" s="52"/>
      <c r="EW84" s="52"/>
      <c r="EX84" s="52"/>
      <c r="EY84" s="52"/>
      <c r="EZ84" s="52"/>
      <c r="FA84" s="52"/>
      <c r="FH84" s="98"/>
      <c r="FJ84" s="69"/>
      <c r="FL84" s="76"/>
      <c r="FN84" s="74"/>
      <c r="FO84" s="74"/>
      <c r="FP84" s="74"/>
      <c r="FQ84" s="52"/>
      <c r="FR84" s="52"/>
      <c r="FS84" s="52"/>
      <c r="GC84" s="73"/>
      <c r="GE84" s="75"/>
      <c r="GF84" s="76"/>
      <c r="GH84" s="52"/>
      <c r="GI84" s="52"/>
      <c r="GJ84" s="52"/>
      <c r="GK84" s="52"/>
      <c r="GL84" s="52"/>
      <c r="GM84" s="52"/>
      <c r="GN84" s="52"/>
      <c r="GO84" s="52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</row>
    <row r="85" spans="2:250" s="15" customFormat="1" ht="16.899999999999999" customHeight="1" x14ac:dyDescent="0.3">
      <c r="D85" s="70"/>
      <c r="E85" s="70"/>
      <c r="F85" s="70"/>
      <c r="G85" s="70"/>
      <c r="J85" s="12"/>
      <c r="K85" s="12"/>
      <c r="L85" s="64"/>
      <c r="M85" s="64"/>
      <c r="N85" s="64"/>
      <c r="U85" s="70"/>
      <c r="V85" s="70"/>
      <c r="W85" s="70"/>
      <c r="X85" s="70"/>
      <c r="AA85" s="12"/>
      <c r="AB85" s="13"/>
      <c r="AC85" s="12"/>
      <c r="AD85" s="12"/>
      <c r="AE85" s="12"/>
      <c r="AG85" s="65"/>
      <c r="AR85" s="70"/>
      <c r="AS85" s="70"/>
      <c r="AT85" s="70"/>
      <c r="AU85" s="70"/>
      <c r="AX85" s="12"/>
      <c r="AY85" s="12"/>
      <c r="AZ85" s="64"/>
      <c r="BA85" s="64"/>
      <c r="BB85" s="64"/>
      <c r="BI85" s="70"/>
      <c r="BJ85" s="70"/>
      <c r="BK85" s="70"/>
      <c r="BL85" s="70"/>
      <c r="BO85" s="12"/>
      <c r="BP85" s="13"/>
      <c r="BQ85" s="12"/>
      <c r="BR85" s="12"/>
      <c r="BS85" s="12"/>
      <c r="BU85" s="65"/>
      <c r="CD85" s="98"/>
      <c r="CG85" s="73"/>
      <c r="CI85" s="74"/>
      <c r="CK85" s="74"/>
      <c r="CL85" s="74"/>
      <c r="CM85" s="74"/>
      <c r="CN85" s="52"/>
      <c r="CO85" s="52"/>
      <c r="CP85" s="52"/>
      <c r="CZ85" s="73"/>
      <c r="DB85" s="72"/>
      <c r="DC85" s="74"/>
      <c r="DE85" s="52"/>
      <c r="DF85" s="52"/>
      <c r="DG85" s="52"/>
      <c r="DH85" s="52"/>
      <c r="DI85" s="52"/>
      <c r="DJ85" s="52"/>
      <c r="DK85" s="52"/>
      <c r="DL85" s="52"/>
      <c r="DS85" s="98"/>
      <c r="DV85" s="73"/>
      <c r="DX85" s="74"/>
      <c r="DZ85" s="74"/>
      <c r="EA85" s="74"/>
      <c r="EB85" s="74"/>
      <c r="EC85" s="52"/>
      <c r="ED85" s="52"/>
      <c r="EE85" s="52"/>
      <c r="EO85" s="73"/>
      <c r="EQ85" s="72"/>
      <c r="ER85" s="74"/>
      <c r="ET85" s="52"/>
      <c r="EU85" s="52"/>
      <c r="EV85" s="52"/>
      <c r="EW85" s="52"/>
      <c r="EX85" s="52"/>
      <c r="EY85" s="52"/>
      <c r="EZ85" s="52"/>
      <c r="FA85" s="52"/>
      <c r="FH85" s="98"/>
      <c r="FJ85" s="73"/>
      <c r="FL85" s="74"/>
      <c r="FN85" s="74"/>
      <c r="FO85" s="74"/>
      <c r="FP85" s="74"/>
      <c r="FQ85" s="52"/>
      <c r="FR85" s="52"/>
      <c r="FS85" s="52"/>
      <c r="GC85" s="73"/>
      <c r="GE85" s="72"/>
      <c r="GF85" s="74"/>
      <c r="GH85" s="52"/>
      <c r="GI85" s="52"/>
      <c r="GJ85" s="52"/>
      <c r="GK85" s="52"/>
      <c r="GL85" s="52"/>
      <c r="GM85" s="52"/>
      <c r="GN85" s="52"/>
      <c r="GO85" s="52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</row>
    <row r="86" spans="2:250" s="15" customFormat="1" ht="16.899999999999999" customHeight="1" x14ac:dyDescent="0.3">
      <c r="B86" s="73"/>
      <c r="D86" s="56"/>
      <c r="E86" s="92"/>
      <c r="F86" s="92"/>
      <c r="G86" s="53"/>
      <c r="H86" s="53"/>
      <c r="I86" s="53"/>
      <c r="K86" s="73"/>
      <c r="M86" s="56"/>
      <c r="N86" s="56"/>
      <c r="O86" s="56"/>
      <c r="P86" s="56"/>
      <c r="Q86" s="56"/>
      <c r="R86" s="53"/>
      <c r="V86" s="72"/>
      <c r="W86" s="56"/>
      <c r="X86" s="92"/>
      <c r="Y86" s="92"/>
      <c r="Z86" s="92"/>
      <c r="AA86" s="92"/>
      <c r="AB86" s="53"/>
      <c r="AE86" s="135"/>
      <c r="AF86" s="56"/>
      <c r="AG86" s="56"/>
      <c r="AH86" s="56"/>
      <c r="AI86" s="56"/>
      <c r="AJ86" s="56"/>
      <c r="AK86" s="56"/>
      <c r="AP86" s="73"/>
      <c r="AR86" s="56"/>
      <c r="AS86" s="92"/>
      <c r="AT86" s="92"/>
      <c r="AU86" s="53"/>
      <c r="AV86" s="53"/>
      <c r="AW86" s="53"/>
      <c r="AY86" s="73"/>
      <c r="BA86" s="56"/>
      <c r="BB86" s="56"/>
      <c r="BC86" s="56"/>
      <c r="BD86" s="56"/>
      <c r="BE86" s="56"/>
      <c r="BF86" s="53"/>
      <c r="BJ86" s="72"/>
      <c r="BK86" s="56"/>
      <c r="BL86" s="92"/>
      <c r="BM86" s="92"/>
      <c r="BN86" s="92"/>
      <c r="BO86" s="92"/>
      <c r="BP86" s="53"/>
      <c r="BS86" s="135"/>
      <c r="BT86" s="56"/>
      <c r="BU86" s="56"/>
      <c r="BV86" s="56"/>
      <c r="BW86" s="56"/>
      <c r="BX86" s="56"/>
      <c r="BY86" s="56"/>
      <c r="CD86" s="98"/>
      <c r="CG86" s="73"/>
      <c r="CI86" s="74"/>
      <c r="CK86" s="76"/>
      <c r="CL86" s="76"/>
      <c r="CM86" s="76"/>
      <c r="CN86" s="70"/>
      <c r="CO86" s="70"/>
      <c r="CP86" s="70"/>
      <c r="CZ86" s="69"/>
      <c r="DB86" s="72"/>
      <c r="DC86" s="74"/>
      <c r="DE86" s="70"/>
      <c r="DF86" s="70"/>
      <c r="DG86" s="70"/>
      <c r="DH86" s="70"/>
      <c r="DI86" s="70"/>
      <c r="DJ86" s="70"/>
      <c r="DK86" s="70"/>
      <c r="DL86" s="70"/>
      <c r="DS86" s="98"/>
      <c r="DV86" s="73"/>
      <c r="DX86" s="74"/>
      <c r="DZ86" s="76"/>
      <c r="EA86" s="76"/>
      <c r="EB86" s="76"/>
      <c r="EC86" s="70"/>
      <c r="ED86" s="70"/>
      <c r="EE86" s="70"/>
      <c r="EO86" s="69"/>
      <c r="EQ86" s="72"/>
      <c r="ER86" s="74"/>
      <c r="ET86" s="70"/>
      <c r="EU86" s="70"/>
      <c r="EV86" s="70"/>
      <c r="EW86" s="70"/>
      <c r="EX86" s="70"/>
      <c r="EY86" s="70"/>
      <c r="EZ86" s="70"/>
      <c r="FA86" s="70"/>
      <c r="FH86" s="98"/>
      <c r="FJ86" s="73"/>
      <c r="FL86" s="74"/>
      <c r="FN86" s="76"/>
      <c r="FO86" s="76"/>
      <c r="FP86" s="76"/>
      <c r="FQ86" s="70"/>
      <c r="FR86" s="70"/>
      <c r="FS86" s="70"/>
      <c r="GC86" s="69"/>
      <c r="GE86" s="72"/>
      <c r="GF86" s="74"/>
      <c r="GH86" s="70"/>
      <c r="GI86" s="70"/>
      <c r="GJ86" s="70"/>
      <c r="GK86" s="70"/>
      <c r="GL86" s="70"/>
      <c r="GM86" s="70"/>
      <c r="GN86" s="70"/>
      <c r="GO86" s="70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</row>
    <row r="87" spans="2:250" s="15" customFormat="1" ht="16.899999999999999" customHeight="1" x14ac:dyDescent="0.3">
      <c r="B87" s="69"/>
      <c r="K87" s="12"/>
      <c r="AN87" s="52"/>
      <c r="AP87" s="69"/>
      <c r="AY87" s="12"/>
      <c r="CC87" s="52"/>
      <c r="CD87" s="98"/>
      <c r="CE87" s="52"/>
      <c r="CG87" s="69"/>
      <c r="CL87" s="73"/>
      <c r="CM87" s="74"/>
      <c r="CN87" s="74"/>
      <c r="CO87" s="74"/>
      <c r="CP87" s="74"/>
      <c r="CQ87" s="52"/>
      <c r="CR87" s="52"/>
      <c r="CS87" s="52"/>
      <c r="DI87" s="73"/>
      <c r="DK87" s="74"/>
      <c r="DL87" s="74"/>
      <c r="DM87" s="74"/>
      <c r="DN87" s="52"/>
      <c r="DO87" s="52"/>
      <c r="DP87" s="52"/>
      <c r="DQ87" s="52"/>
      <c r="DR87" s="52"/>
      <c r="DS87" s="98"/>
      <c r="DT87" s="52"/>
      <c r="DV87" s="69"/>
      <c r="EA87" s="73"/>
      <c r="EB87" s="74"/>
      <c r="EC87" s="74"/>
      <c r="ED87" s="74"/>
      <c r="EE87" s="74"/>
      <c r="EF87" s="52"/>
      <c r="EG87" s="52"/>
      <c r="EH87" s="52"/>
      <c r="EX87" s="73"/>
      <c r="EZ87" s="74"/>
      <c r="FA87" s="74"/>
      <c r="FB87" s="74"/>
      <c r="FC87" s="52"/>
      <c r="FD87" s="52"/>
      <c r="FE87" s="52"/>
      <c r="FF87" s="52"/>
      <c r="FG87" s="52"/>
      <c r="FH87" s="98"/>
      <c r="FJ87" s="69"/>
      <c r="FO87" s="73"/>
      <c r="FP87" s="74"/>
      <c r="FQ87" s="74"/>
      <c r="FR87" s="74"/>
      <c r="FS87" s="74"/>
      <c r="FT87" s="52"/>
      <c r="FU87" s="52"/>
      <c r="FV87" s="52"/>
      <c r="GL87" s="73"/>
      <c r="GN87" s="74"/>
      <c r="GO87" s="74"/>
      <c r="GP87" s="74"/>
      <c r="GQ87" s="52"/>
      <c r="GR87" s="52"/>
      <c r="GS87" s="52"/>
      <c r="GT87" s="52"/>
      <c r="GU87" s="52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</row>
    <row r="88" spans="2:250" s="15" customFormat="1" ht="16.899999999999999" customHeight="1" x14ac:dyDescent="0.3">
      <c r="B88" s="73"/>
      <c r="D88" s="74"/>
      <c r="U88" s="73"/>
      <c r="V88" s="72"/>
      <c r="W88" s="74"/>
      <c r="AA88" s="13"/>
      <c r="AB88" s="12"/>
      <c r="AD88" s="12"/>
      <c r="AE88" s="50"/>
      <c r="AN88" s="52"/>
      <c r="AP88" s="73"/>
      <c r="AR88" s="74"/>
      <c r="BI88" s="73"/>
      <c r="BJ88" s="72"/>
      <c r="BK88" s="74"/>
      <c r="BO88" s="13"/>
      <c r="BP88" s="12"/>
      <c r="BR88" s="12"/>
      <c r="BS88" s="50"/>
      <c r="CC88" s="52"/>
      <c r="CD88" s="98"/>
      <c r="CE88" s="52"/>
      <c r="CG88" s="69"/>
      <c r="CJ88" s="49"/>
      <c r="CO88" s="74"/>
      <c r="CP88" s="74"/>
      <c r="CQ88" s="74"/>
      <c r="CR88" s="52"/>
      <c r="CS88" s="52"/>
      <c r="DD88" s="49"/>
      <c r="DI88" s="73"/>
      <c r="DK88" s="74"/>
      <c r="DL88" s="74"/>
      <c r="DM88" s="74"/>
      <c r="DN88" s="52"/>
      <c r="DO88" s="52"/>
      <c r="DP88" s="52"/>
      <c r="DQ88" s="52"/>
      <c r="DR88" s="52"/>
      <c r="DS88" s="98"/>
      <c r="DT88" s="52"/>
      <c r="DV88" s="69"/>
      <c r="DY88" s="49"/>
      <c r="ED88" s="74"/>
      <c r="EE88" s="74"/>
      <c r="EF88" s="74"/>
      <c r="EG88" s="52"/>
      <c r="EH88" s="52"/>
      <c r="ES88" s="49"/>
      <c r="EX88" s="73"/>
      <c r="EZ88" s="74"/>
      <c r="FA88" s="74"/>
      <c r="FB88" s="74"/>
      <c r="FC88" s="52"/>
      <c r="FD88" s="52"/>
      <c r="FE88" s="52"/>
      <c r="FF88" s="52"/>
      <c r="FG88" s="52"/>
      <c r="FH88" s="98"/>
      <c r="FJ88" s="69"/>
      <c r="FM88" s="49"/>
      <c r="FR88" s="74"/>
      <c r="FS88" s="74"/>
      <c r="FT88" s="74"/>
      <c r="FU88" s="52"/>
      <c r="FV88" s="52"/>
      <c r="GG88" s="49"/>
      <c r="GL88" s="73"/>
      <c r="GN88" s="74"/>
      <c r="GO88" s="74"/>
      <c r="GP88" s="74"/>
      <c r="GQ88" s="52"/>
      <c r="GR88" s="52"/>
      <c r="GS88" s="52"/>
      <c r="GT88" s="52"/>
      <c r="GU88" s="52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</row>
    <row r="89" spans="2:250" s="15" customFormat="1" ht="16.899999999999999" customHeight="1" x14ac:dyDescent="0.3">
      <c r="B89" s="73"/>
      <c r="D89" s="74"/>
      <c r="V89" s="72"/>
      <c r="W89" s="74"/>
      <c r="AP89" s="73"/>
      <c r="AR89" s="74"/>
      <c r="BJ89" s="72"/>
      <c r="BK89" s="74"/>
      <c r="CD89" s="98"/>
      <c r="CG89" s="69"/>
      <c r="DP89" s="52"/>
      <c r="DS89" s="98"/>
      <c r="DV89" s="69"/>
      <c r="FE89" s="52"/>
      <c r="FH89" s="98"/>
      <c r="FJ89" s="69"/>
      <c r="GS89" s="52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</row>
    <row r="90" spans="2:250" s="15" customFormat="1" ht="16.899999999999999" customHeight="1" x14ac:dyDescent="0.3">
      <c r="B90" s="69"/>
      <c r="D90" s="76"/>
      <c r="F90" s="74"/>
      <c r="G90" s="74"/>
      <c r="H90" s="74"/>
      <c r="I90" s="48"/>
      <c r="J90" s="48"/>
      <c r="K90" s="48"/>
      <c r="U90" s="73"/>
      <c r="V90" s="75"/>
      <c r="W90" s="76"/>
      <c r="X90" s="74"/>
      <c r="Y90" s="48"/>
      <c r="Z90" s="48"/>
      <c r="AA90" s="48"/>
      <c r="AB90" s="48"/>
      <c r="AD90" s="48"/>
      <c r="AE90" s="48"/>
      <c r="AF90" s="48"/>
      <c r="AG90" s="52"/>
      <c r="AP90" s="69"/>
      <c r="AR90" s="76"/>
      <c r="AT90" s="74"/>
      <c r="AU90" s="74"/>
      <c r="AV90" s="74"/>
      <c r="AW90" s="48"/>
      <c r="AX90" s="48"/>
      <c r="AY90" s="48"/>
      <c r="BI90" s="73"/>
      <c r="BJ90" s="75"/>
      <c r="BK90" s="76"/>
      <c r="BL90" s="74"/>
      <c r="BM90" s="48"/>
      <c r="BN90" s="48"/>
      <c r="BO90" s="48"/>
      <c r="BP90" s="48"/>
      <c r="BR90" s="48"/>
      <c r="BS90" s="48"/>
      <c r="BT90" s="48"/>
      <c r="BU90" s="52"/>
      <c r="CD90" s="98"/>
      <c r="CG90" s="69"/>
      <c r="CJ90" s="49"/>
      <c r="CQ90" s="49"/>
      <c r="DD90" s="49"/>
      <c r="DK90" s="51"/>
      <c r="DP90" s="52"/>
      <c r="DS90" s="98"/>
      <c r="DV90" s="69"/>
      <c r="DY90" s="49"/>
      <c r="EF90" s="49"/>
      <c r="ES90" s="49"/>
      <c r="EZ90" s="51"/>
      <c r="FE90" s="52"/>
      <c r="FH90" s="98"/>
      <c r="FJ90" s="69"/>
      <c r="FM90" s="49"/>
      <c r="FT90" s="49"/>
      <c r="GG90" s="49"/>
      <c r="GN90" s="51"/>
      <c r="GS90" s="52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</row>
    <row r="91" spans="2:250" s="15" customFormat="1" ht="16.899999999999999" customHeight="1" x14ac:dyDescent="0.3">
      <c r="B91" s="73"/>
      <c r="D91" s="74"/>
      <c r="F91" s="74"/>
      <c r="G91" s="74"/>
      <c r="H91" s="74"/>
      <c r="I91" s="52"/>
      <c r="J91" s="52"/>
      <c r="K91" s="52"/>
      <c r="U91" s="73"/>
      <c r="V91" s="72"/>
      <c r="W91" s="74"/>
      <c r="X91" s="74"/>
      <c r="Y91" s="52"/>
      <c r="Z91" s="52"/>
      <c r="AA91" s="52"/>
      <c r="AB91" s="52"/>
      <c r="AD91" s="52"/>
      <c r="AE91" s="52"/>
      <c r="AF91" s="52"/>
      <c r="AG91" s="52"/>
      <c r="AN91" s="64"/>
      <c r="AP91" s="73"/>
      <c r="AR91" s="74"/>
      <c r="AT91" s="74"/>
      <c r="AU91" s="74"/>
      <c r="AV91" s="74"/>
      <c r="AW91" s="52"/>
      <c r="AX91" s="52"/>
      <c r="AY91" s="52"/>
      <c r="BI91" s="73"/>
      <c r="BJ91" s="72"/>
      <c r="BK91" s="74"/>
      <c r="BL91" s="74"/>
      <c r="BM91" s="52"/>
      <c r="BN91" s="52"/>
      <c r="BO91" s="52"/>
      <c r="BP91" s="52"/>
      <c r="BR91" s="52"/>
      <c r="BS91" s="52"/>
      <c r="BT91" s="52"/>
      <c r="BU91" s="52"/>
      <c r="CC91" s="64"/>
      <c r="CD91" s="98"/>
      <c r="CE91" s="64"/>
      <c r="CG91" s="69"/>
      <c r="CO91" s="64"/>
      <c r="CP91" s="64"/>
      <c r="CQ91" s="64"/>
      <c r="CR91" s="64"/>
      <c r="CS91" s="64"/>
      <c r="DK91" s="64"/>
      <c r="DL91" s="64"/>
      <c r="DM91" s="64"/>
      <c r="DN91" s="64"/>
      <c r="DO91" s="64"/>
      <c r="DP91" s="52"/>
      <c r="DQ91" s="64"/>
      <c r="DR91" s="64"/>
      <c r="DS91" s="98"/>
      <c r="DT91" s="64"/>
      <c r="DV91" s="69"/>
      <c r="ED91" s="64"/>
      <c r="EE91" s="64"/>
      <c r="EF91" s="64"/>
      <c r="EG91" s="64"/>
      <c r="EH91" s="64"/>
      <c r="EZ91" s="64"/>
      <c r="FA91" s="64"/>
      <c r="FB91" s="64"/>
      <c r="FC91" s="64"/>
      <c r="FD91" s="64"/>
      <c r="FE91" s="52"/>
      <c r="FF91" s="64"/>
      <c r="FG91" s="64"/>
      <c r="FH91" s="98"/>
      <c r="FJ91" s="69"/>
      <c r="FR91" s="64"/>
      <c r="FS91" s="64"/>
      <c r="FT91" s="64"/>
      <c r="FU91" s="64"/>
      <c r="FV91" s="64"/>
      <c r="GN91" s="64"/>
      <c r="GO91" s="64"/>
      <c r="GP91" s="64"/>
      <c r="GQ91" s="64"/>
      <c r="GR91" s="64"/>
      <c r="GS91" s="52"/>
      <c r="GT91" s="64"/>
      <c r="GU91" s="64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</row>
    <row r="92" spans="2:250" s="15" customFormat="1" ht="16.899999999999999" customHeight="1" x14ac:dyDescent="0.3">
      <c r="B92" s="73"/>
      <c r="D92" s="74"/>
      <c r="F92" s="76"/>
      <c r="G92" s="76"/>
      <c r="H92" s="76"/>
      <c r="I92" s="70"/>
      <c r="J92" s="70"/>
      <c r="K92" s="70"/>
      <c r="U92" s="69"/>
      <c r="V92" s="72"/>
      <c r="W92" s="74"/>
      <c r="X92" s="76"/>
      <c r="Y92" s="70"/>
      <c r="Z92" s="70"/>
      <c r="AA92" s="70"/>
      <c r="AB92" s="70"/>
      <c r="AD92" s="70"/>
      <c r="AE92" s="70"/>
      <c r="AF92" s="70"/>
      <c r="AG92" s="70"/>
      <c r="AN92" s="64"/>
      <c r="AP92" s="73"/>
      <c r="AR92" s="74"/>
      <c r="AT92" s="76"/>
      <c r="AU92" s="76"/>
      <c r="AV92" s="76"/>
      <c r="AW92" s="70"/>
      <c r="AX92" s="70"/>
      <c r="AY92" s="70"/>
      <c r="BI92" s="69"/>
      <c r="BJ92" s="72"/>
      <c r="BK92" s="74"/>
      <c r="BL92" s="76"/>
      <c r="BM92" s="70"/>
      <c r="BN92" s="70"/>
      <c r="BO92" s="70"/>
      <c r="BP92" s="70"/>
      <c r="BR92" s="70"/>
      <c r="BS92" s="70"/>
      <c r="BT92" s="70"/>
      <c r="BU92" s="70"/>
      <c r="CC92" s="64"/>
      <c r="CD92" s="98"/>
      <c r="CE92" s="64"/>
      <c r="CG92" s="69"/>
      <c r="CJ92" s="49"/>
      <c r="CO92" s="64"/>
      <c r="CP92" s="64"/>
      <c r="CQ92" s="64"/>
      <c r="CR92" s="64"/>
      <c r="CS92" s="64"/>
      <c r="DD92" s="49"/>
      <c r="DI92" s="69"/>
      <c r="DK92" s="64"/>
      <c r="DL92" s="64"/>
      <c r="DM92" s="64"/>
      <c r="DN92" s="64"/>
      <c r="DO92" s="64"/>
      <c r="DP92" s="52"/>
      <c r="DQ92" s="64"/>
      <c r="DR92" s="64"/>
      <c r="DS92" s="98"/>
      <c r="DT92" s="64"/>
      <c r="DV92" s="69"/>
      <c r="DY92" s="49"/>
      <c r="ED92" s="64"/>
      <c r="EE92" s="64"/>
      <c r="EF92" s="64"/>
      <c r="EG92" s="64"/>
      <c r="EH92" s="64"/>
      <c r="ES92" s="49"/>
      <c r="EX92" s="69"/>
      <c r="EZ92" s="64"/>
      <c r="FA92" s="64"/>
      <c r="FB92" s="64"/>
      <c r="FC92" s="64"/>
      <c r="FD92" s="64"/>
      <c r="FE92" s="52"/>
      <c r="FF92" s="64"/>
      <c r="FG92" s="64"/>
      <c r="FH92" s="98"/>
      <c r="FJ92" s="69"/>
      <c r="FM92" s="49"/>
      <c r="FR92" s="64"/>
      <c r="FS92" s="64"/>
      <c r="FT92" s="64"/>
      <c r="FU92" s="64"/>
      <c r="FV92" s="64"/>
      <c r="GG92" s="49"/>
      <c r="GL92" s="69"/>
      <c r="GN92" s="64"/>
      <c r="GO92" s="64"/>
      <c r="GP92" s="64"/>
      <c r="GQ92" s="64"/>
      <c r="GR92" s="64"/>
      <c r="GS92" s="52"/>
      <c r="GT92" s="64"/>
      <c r="GU92" s="64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</row>
    <row r="93" spans="2:250" s="15" customFormat="1" ht="16.899999999999999" customHeight="1" x14ac:dyDescent="0.3">
      <c r="B93" s="69"/>
      <c r="D93" s="76"/>
      <c r="F93" s="74"/>
      <c r="G93" s="74"/>
      <c r="H93" s="74"/>
      <c r="I93" s="52"/>
      <c r="J93" s="52"/>
      <c r="K93" s="52"/>
      <c r="U93" s="73"/>
      <c r="V93" s="75"/>
      <c r="W93" s="76"/>
      <c r="X93" s="74"/>
      <c r="Y93" s="52"/>
      <c r="Z93" s="52"/>
      <c r="AA93" s="52"/>
      <c r="AB93" s="52"/>
      <c r="AD93" s="52"/>
      <c r="AE93" s="52"/>
      <c r="AF93" s="52"/>
      <c r="AG93" s="52"/>
      <c r="AP93" s="69"/>
      <c r="AR93" s="76"/>
      <c r="AT93" s="74"/>
      <c r="AU93" s="74"/>
      <c r="AV93" s="74"/>
      <c r="AW93" s="52"/>
      <c r="AX93" s="52"/>
      <c r="AY93" s="52"/>
      <c r="BI93" s="73"/>
      <c r="BJ93" s="75"/>
      <c r="BK93" s="76"/>
      <c r="BL93" s="74"/>
      <c r="BM93" s="52"/>
      <c r="BN93" s="52"/>
      <c r="BO93" s="52"/>
      <c r="BP93" s="52"/>
      <c r="BR93" s="52"/>
      <c r="BS93" s="52"/>
      <c r="BT93" s="52"/>
      <c r="BU93" s="52"/>
      <c r="CD93" s="98"/>
      <c r="CG93" s="69"/>
      <c r="CK93" s="64"/>
      <c r="CL93" s="64"/>
      <c r="CM93" s="64"/>
      <c r="CN93" s="64"/>
      <c r="CO93" s="64"/>
      <c r="CP93" s="64"/>
      <c r="CQ93" s="64"/>
      <c r="CR93" s="64"/>
      <c r="CS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52"/>
      <c r="DK93" s="52"/>
      <c r="DL93" s="64"/>
      <c r="DS93" s="98"/>
      <c r="DV93" s="69"/>
      <c r="DZ93" s="64"/>
      <c r="EA93" s="64"/>
      <c r="EB93" s="64"/>
      <c r="EC93" s="64"/>
      <c r="ED93" s="64"/>
      <c r="EE93" s="64"/>
      <c r="EF93" s="64"/>
      <c r="EG93" s="64"/>
      <c r="EH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52"/>
      <c r="EZ93" s="52"/>
      <c r="FA93" s="64"/>
      <c r="FH93" s="98"/>
      <c r="FJ93" s="69"/>
      <c r="FN93" s="64"/>
      <c r="FO93" s="64"/>
      <c r="FP93" s="64"/>
      <c r="FQ93" s="64"/>
      <c r="FR93" s="64"/>
      <c r="FS93" s="64"/>
      <c r="FT93" s="64"/>
      <c r="FU93" s="64"/>
      <c r="FV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52"/>
      <c r="GN93" s="52"/>
      <c r="GO93" s="64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</row>
    <row r="94" spans="2:250" s="15" customFormat="1" ht="16.899999999999999" customHeight="1" x14ac:dyDescent="0.3">
      <c r="B94" s="73"/>
      <c r="D94" s="74"/>
      <c r="F94" s="74"/>
      <c r="G94" s="74"/>
      <c r="H94" s="74"/>
      <c r="I94" s="52"/>
      <c r="J94" s="52"/>
      <c r="K94" s="52"/>
      <c r="U94" s="73"/>
      <c r="V94" s="72"/>
      <c r="W94" s="74"/>
      <c r="X94" s="74"/>
      <c r="Y94" s="52"/>
      <c r="Z94" s="52"/>
      <c r="AA94" s="52"/>
      <c r="AB94" s="52"/>
      <c r="AD94" s="52"/>
      <c r="AE94" s="52"/>
      <c r="AF94" s="52"/>
      <c r="AG94" s="52"/>
      <c r="AP94" s="73"/>
      <c r="AR94" s="74"/>
      <c r="AT94" s="74"/>
      <c r="AU94" s="74"/>
      <c r="AV94" s="74"/>
      <c r="AW94" s="52"/>
      <c r="AX94" s="52"/>
      <c r="AY94" s="52"/>
      <c r="BI94" s="73"/>
      <c r="BJ94" s="72"/>
      <c r="BK94" s="74"/>
      <c r="BL94" s="74"/>
      <c r="BM94" s="52"/>
      <c r="BN94" s="52"/>
      <c r="BO94" s="52"/>
      <c r="BP94" s="52"/>
      <c r="BR94" s="52"/>
      <c r="BS94" s="52"/>
      <c r="BT94" s="52"/>
      <c r="BU94" s="52"/>
      <c r="CD94" s="98"/>
      <c r="CG94" s="69"/>
      <c r="CI94" s="50"/>
      <c r="CK94" s="64"/>
      <c r="CL94" s="49"/>
      <c r="CM94" s="64"/>
      <c r="CN94" s="64"/>
      <c r="CO94" s="64"/>
      <c r="CP94" s="64"/>
      <c r="CQ94" s="64"/>
      <c r="CR94" s="64"/>
      <c r="CS94" s="64"/>
      <c r="CV94" s="64"/>
      <c r="CW94" s="64"/>
      <c r="CX94" s="64"/>
      <c r="CY94" s="64"/>
      <c r="CZ94" s="64"/>
      <c r="DA94" s="64"/>
      <c r="DB94" s="64"/>
      <c r="DC94" s="50"/>
      <c r="DE94" s="49"/>
      <c r="DG94" s="64"/>
      <c r="DH94" s="64"/>
      <c r="DI94" s="64"/>
      <c r="DJ94" s="64"/>
      <c r="DK94" s="64"/>
      <c r="DL94" s="64"/>
      <c r="DM94" s="64"/>
      <c r="DS94" s="98"/>
      <c r="DV94" s="69"/>
      <c r="DX94" s="50"/>
      <c r="DZ94" s="64"/>
      <c r="EA94" s="49"/>
      <c r="EB94" s="64"/>
      <c r="EC94" s="64"/>
      <c r="ED94" s="64"/>
      <c r="EE94" s="64"/>
      <c r="EF94" s="64"/>
      <c r="EG94" s="64"/>
      <c r="EH94" s="64"/>
      <c r="EK94" s="64"/>
      <c r="EL94" s="64"/>
      <c r="EM94" s="64"/>
      <c r="EN94" s="64"/>
      <c r="EO94" s="64"/>
      <c r="EP94" s="64"/>
      <c r="EQ94" s="64"/>
      <c r="ER94" s="50"/>
      <c r="ET94" s="49"/>
      <c r="EV94" s="64"/>
      <c r="EW94" s="64"/>
      <c r="EX94" s="64"/>
      <c r="EY94" s="64"/>
      <c r="EZ94" s="64"/>
      <c r="FA94" s="64"/>
      <c r="FB94" s="64"/>
      <c r="FH94" s="98"/>
      <c r="FJ94" s="69"/>
      <c r="FL94" s="50"/>
      <c r="FN94" s="64"/>
      <c r="FO94" s="49"/>
      <c r="FP94" s="64"/>
      <c r="FQ94" s="64"/>
      <c r="FR94" s="64"/>
      <c r="FS94" s="64"/>
      <c r="FT94" s="64"/>
      <c r="FU94" s="64"/>
      <c r="FV94" s="64"/>
      <c r="FY94" s="64"/>
      <c r="FZ94" s="64"/>
      <c r="GA94" s="64"/>
      <c r="GB94" s="64"/>
      <c r="GC94" s="64"/>
      <c r="GD94" s="64"/>
      <c r="GE94" s="64"/>
      <c r="GF94" s="50"/>
      <c r="GH94" s="49"/>
      <c r="GJ94" s="64"/>
      <c r="GK94" s="64"/>
      <c r="GL94" s="64"/>
      <c r="GM94" s="64"/>
      <c r="GN94" s="64"/>
      <c r="GO94" s="64"/>
      <c r="GP94" s="64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</row>
    <row r="95" spans="2:250" s="15" customFormat="1" ht="16.899999999999999" customHeight="1" x14ac:dyDescent="0.3">
      <c r="B95" s="73"/>
      <c r="D95" s="74"/>
      <c r="F95" s="76"/>
      <c r="G95" s="76"/>
      <c r="H95" s="76"/>
      <c r="I95" s="70"/>
      <c r="J95" s="70"/>
      <c r="K95" s="70"/>
      <c r="U95" s="69"/>
      <c r="V95" s="72"/>
      <c r="W95" s="74"/>
      <c r="X95" s="76"/>
      <c r="Y95" s="70"/>
      <c r="Z95" s="70"/>
      <c r="AA95" s="70"/>
      <c r="AB95" s="70"/>
      <c r="AD95" s="70"/>
      <c r="AE95" s="70"/>
      <c r="AF95" s="70"/>
      <c r="AG95" s="70"/>
      <c r="AP95" s="73"/>
      <c r="AR95" s="74"/>
      <c r="AT95" s="76"/>
      <c r="AU95" s="76"/>
      <c r="AV95" s="76"/>
      <c r="AW95" s="70"/>
      <c r="AX95" s="70"/>
      <c r="AY95" s="70"/>
      <c r="BI95" s="69"/>
      <c r="BJ95" s="72"/>
      <c r="BK95" s="74"/>
      <c r="BL95" s="76"/>
      <c r="BM95" s="70"/>
      <c r="BN95" s="70"/>
      <c r="BO95" s="70"/>
      <c r="BP95" s="70"/>
      <c r="BR95" s="70"/>
      <c r="BS95" s="70"/>
      <c r="BT95" s="70"/>
      <c r="BU95" s="70"/>
      <c r="CD95" s="98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S95" s="98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H95" s="98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</row>
    <row r="96" spans="2:250" s="15" customFormat="1" ht="16.899999999999999" customHeight="1" x14ac:dyDescent="0.3">
      <c r="B96" s="69"/>
      <c r="G96" s="73"/>
      <c r="H96" s="74"/>
      <c r="I96" s="74"/>
      <c r="J96" s="74"/>
      <c r="K96" s="74"/>
      <c r="L96" s="52"/>
      <c r="M96" s="52"/>
      <c r="N96" s="52"/>
      <c r="AD96" s="73"/>
      <c r="AF96" s="74"/>
      <c r="AG96" s="74"/>
      <c r="AH96" s="74"/>
      <c r="AI96" s="52"/>
      <c r="AJ96" s="52"/>
      <c r="AK96" s="52"/>
      <c r="AL96" s="52"/>
      <c r="AM96" s="52"/>
      <c r="AP96" s="69"/>
      <c r="AU96" s="73"/>
      <c r="AV96" s="74"/>
      <c r="AW96" s="74"/>
      <c r="AX96" s="74"/>
      <c r="AY96" s="74"/>
      <c r="AZ96" s="52"/>
      <c r="BA96" s="52"/>
      <c r="BB96" s="52"/>
      <c r="BR96" s="73"/>
      <c r="BT96" s="74"/>
      <c r="BU96" s="74"/>
      <c r="BV96" s="74"/>
      <c r="BW96" s="52"/>
      <c r="BX96" s="52"/>
      <c r="BY96" s="52"/>
      <c r="BZ96" s="52"/>
      <c r="CA96" s="52"/>
      <c r="CB96" s="52"/>
      <c r="CD96" s="98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S96" s="98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H96" s="98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</row>
    <row r="97" spans="2:250" s="15" customFormat="1" ht="16.899999999999999" customHeight="1" x14ac:dyDescent="0.3">
      <c r="B97" s="69"/>
      <c r="E97" s="49"/>
      <c r="J97" s="74"/>
      <c r="K97" s="74"/>
      <c r="L97" s="74"/>
      <c r="M97" s="52"/>
      <c r="N97" s="52"/>
      <c r="X97" s="49"/>
      <c r="AD97" s="73"/>
      <c r="AF97" s="74"/>
      <c r="AG97" s="74"/>
      <c r="AH97" s="74"/>
      <c r="AI97" s="52"/>
      <c r="AJ97" s="52"/>
      <c r="AK97" s="52"/>
      <c r="AL97" s="52"/>
      <c r="AM97" s="52"/>
      <c r="AP97" s="69"/>
      <c r="AS97" s="49"/>
      <c r="AX97" s="74"/>
      <c r="AY97" s="74"/>
      <c r="AZ97" s="74"/>
      <c r="BA97" s="52"/>
      <c r="BB97" s="52"/>
      <c r="BL97" s="49"/>
      <c r="BR97" s="73"/>
      <c r="BT97" s="74"/>
      <c r="BU97" s="74"/>
      <c r="BV97" s="74"/>
      <c r="BW97" s="52"/>
      <c r="BX97" s="52"/>
      <c r="BY97" s="52"/>
      <c r="BZ97" s="52"/>
      <c r="CA97" s="52"/>
      <c r="CB97" s="52"/>
      <c r="CD97" s="98"/>
      <c r="CH97" s="155"/>
      <c r="CL97" s="71"/>
      <c r="CR97" s="12"/>
      <c r="CS97" s="48"/>
      <c r="CW97" s="12"/>
      <c r="CX97" s="289"/>
      <c r="CY97" s="70"/>
      <c r="DA97" s="70"/>
      <c r="DC97" s="22"/>
      <c r="DF97" s="12"/>
      <c r="DG97" s="71"/>
      <c r="DI97" s="12"/>
      <c r="DJ97" s="12"/>
      <c r="DK97" s="12"/>
      <c r="DL97" s="71"/>
      <c r="DP97" s="12"/>
      <c r="DQ97" s="289"/>
      <c r="DS97" s="98"/>
      <c r="DW97" s="155"/>
      <c r="EA97" s="71"/>
      <c r="EG97" s="12"/>
      <c r="EH97" s="48"/>
      <c r="EL97" s="12"/>
      <c r="EM97" s="289"/>
      <c r="EN97" s="70"/>
      <c r="EP97" s="70"/>
      <c r="ER97" s="22"/>
      <c r="EU97" s="12"/>
      <c r="EV97" s="71"/>
      <c r="EX97" s="12"/>
      <c r="EY97" s="12"/>
      <c r="EZ97" s="12"/>
      <c r="FA97" s="71"/>
      <c r="FE97" s="12"/>
      <c r="FF97" s="289"/>
      <c r="FH97" s="98"/>
      <c r="FK97" s="22"/>
      <c r="FM97" s="70"/>
      <c r="FO97" s="71"/>
      <c r="FR97" s="12"/>
      <c r="FU97" s="12"/>
      <c r="FV97" s="289"/>
      <c r="FZ97" s="12"/>
      <c r="GA97" s="289"/>
      <c r="GB97" s="70"/>
      <c r="GD97" s="70"/>
      <c r="GF97" s="22"/>
      <c r="GI97" s="12"/>
      <c r="GJ97" s="71"/>
      <c r="GL97" s="12"/>
      <c r="GM97" s="12"/>
      <c r="GO97" s="12"/>
      <c r="GP97" s="289"/>
      <c r="GS97" s="12"/>
      <c r="GT97" s="289"/>
      <c r="GU97" s="70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</row>
    <row r="98" spans="2:250" s="15" customFormat="1" ht="16.899999999999999" customHeight="1" x14ac:dyDescent="0.3">
      <c r="B98" s="69"/>
      <c r="AK98" s="52"/>
      <c r="AP98" s="69"/>
      <c r="BY98" s="52"/>
      <c r="CD98" s="98"/>
      <c r="CH98" s="22"/>
      <c r="CI98" s="70"/>
      <c r="CJ98" s="70"/>
      <c r="CK98" s="70"/>
      <c r="CL98" s="315"/>
      <c r="CM98" s="70"/>
      <c r="CN98" s="65"/>
      <c r="CO98" s="65"/>
      <c r="CP98" s="65"/>
      <c r="CQ98" s="64"/>
      <c r="CR98" s="64"/>
      <c r="CS98" s="64"/>
      <c r="DA98" s="70"/>
      <c r="DB98" s="70"/>
      <c r="DC98" s="22"/>
      <c r="DD98" s="70"/>
      <c r="DE98" s="65"/>
      <c r="DF98" s="65"/>
      <c r="DG98" s="289"/>
      <c r="DH98" s="14"/>
      <c r="DI98" s="14"/>
      <c r="DJ98" s="14"/>
      <c r="DK98" s="65"/>
      <c r="DL98" s="65"/>
      <c r="DS98" s="98"/>
      <c r="DW98" s="22"/>
      <c r="DX98" s="70"/>
      <c r="DY98" s="70"/>
      <c r="DZ98" s="70"/>
      <c r="EA98" s="289"/>
      <c r="EB98" s="70"/>
      <c r="EC98" s="65"/>
      <c r="ED98" s="65"/>
      <c r="EE98" s="65"/>
      <c r="EF98" s="64"/>
      <c r="EG98" s="64"/>
      <c r="EH98" s="64"/>
      <c r="EP98" s="70"/>
      <c r="EQ98" s="70"/>
      <c r="ER98" s="22"/>
      <c r="ES98" s="70"/>
      <c r="ET98" s="65"/>
      <c r="EU98" s="65"/>
      <c r="EV98" s="289"/>
      <c r="EW98" s="14"/>
      <c r="EX98" s="14"/>
      <c r="EY98" s="14"/>
      <c r="EZ98" s="65"/>
      <c r="FA98" s="65"/>
      <c r="FH98" s="98"/>
      <c r="FK98" s="22"/>
      <c r="FN98" s="135"/>
      <c r="FO98" s="135"/>
      <c r="FP98" s="134"/>
      <c r="FQ98" s="134"/>
      <c r="FR98" s="134"/>
      <c r="FS98" s="134"/>
      <c r="FT98" s="128"/>
      <c r="FU98" s="128"/>
      <c r="FV98" s="128"/>
      <c r="FW98" s="128"/>
      <c r="FX98" s="128"/>
      <c r="FY98" s="128"/>
      <c r="FZ98" s="134"/>
      <c r="GA98" s="134"/>
      <c r="GB98" s="134"/>
      <c r="GC98" s="134"/>
      <c r="GD98" s="134"/>
      <c r="GE98" s="134"/>
      <c r="GF98" s="22"/>
      <c r="GG98" s="134"/>
      <c r="GH98" s="134"/>
      <c r="GI98" s="135"/>
      <c r="GJ98" s="135"/>
      <c r="GK98" s="134"/>
      <c r="GM98" s="70"/>
      <c r="GN98" s="70"/>
      <c r="GO98" s="70"/>
      <c r="GP98" s="70"/>
      <c r="GQ98" s="65"/>
      <c r="GR98" s="65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</row>
    <row r="99" spans="2:250" s="15" customFormat="1" ht="16.899999999999999" customHeight="1" x14ac:dyDescent="0.3">
      <c r="B99" s="69"/>
      <c r="E99" s="49"/>
      <c r="R99" s="52"/>
      <c r="X99" s="49"/>
      <c r="AK99" s="52"/>
      <c r="AP99" s="69"/>
      <c r="AS99" s="49"/>
      <c r="BF99" s="52"/>
      <c r="BL99" s="49"/>
      <c r="BY99" s="52"/>
      <c r="CD99" s="98"/>
      <c r="CI99" s="70"/>
      <c r="CJ99" s="70"/>
      <c r="CK99" s="70"/>
      <c r="CL99" s="70"/>
      <c r="CO99" s="12"/>
      <c r="CP99" s="12"/>
      <c r="CQ99" s="64"/>
      <c r="CR99" s="64"/>
      <c r="CS99" s="64"/>
      <c r="CZ99" s="70"/>
      <c r="DA99" s="70"/>
      <c r="DB99" s="70"/>
      <c r="DC99" s="70"/>
      <c r="DF99" s="12"/>
      <c r="DG99" s="13"/>
      <c r="DH99" s="12"/>
      <c r="DS99" s="98"/>
      <c r="DX99" s="70"/>
      <c r="DY99" s="70"/>
      <c r="DZ99" s="70"/>
      <c r="EA99" s="70"/>
      <c r="ED99" s="12"/>
      <c r="EE99" s="12"/>
      <c r="EF99" s="64"/>
      <c r="EG99" s="64"/>
      <c r="EH99" s="64"/>
      <c r="EO99" s="70"/>
      <c r="EP99" s="70"/>
      <c r="EQ99" s="70"/>
      <c r="ER99" s="70"/>
      <c r="EU99" s="12"/>
      <c r="EV99" s="13"/>
      <c r="EW99" s="12"/>
      <c r="FH99" s="98"/>
      <c r="FO99" s="70"/>
      <c r="FP99" s="70"/>
      <c r="FQ99" s="70"/>
      <c r="FR99" s="70"/>
      <c r="GC99" s="70"/>
      <c r="GD99" s="70"/>
      <c r="GE99" s="70"/>
      <c r="GN99" s="70"/>
      <c r="GO99" s="70"/>
      <c r="GR99" s="12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</row>
    <row r="100" spans="2:250" s="15" customFormat="1" ht="16.899999999999999" customHeight="1" x14ac:dyDescent="0.3">
      <c r="B100" s="69"/>
      <c r="J100" s="64"/>
      <c r="K100" s="64"/>
      <c r="L100" s="64"/>
      <c r="M100" s="64"/>
      <c r="N100" s="64"/>
      <c r="AF100" s="64"/>
      <c r="AG100" s="64"/>
      <c r="AH100" s="64"/>
      <c r="AI100" s="64"/>
      <c r="AJ100" s="64"/>
      <c r="AK100" s="52"/>
      <c r="AL100" s="64"/>
      <c r="AM100" s="64"/>
      <c r="AP100" s="69"/>
      <c r="AX100" s="64"/>
      <c r="AY100" s="64"/>
      <c r="AZ100" s="64"/>
      <c r="BA100" s="64"/>
      <c r="BB100" s="64"/>
      <c r="BT100" s="64"/>
      <c r="BU100" s="64"/>
      <c r="BV100" s="64"/>
      <c r="BW100" s="64"/>
      <c r="BX100" s="64"/>
      <c r="BY100" s="52"/>
      <c r="BZ100" s="64"/>
      <c r="CA100" s="64"/>
      <c r="CB100" s="64"/>
      <c r="CD100" s="98"/>
      <c r="CG100" s="73"/>
      <c r="CI100" s="56"/>
      <c r="CJ100" s="92"/>
      <c r="CK100" s="92"/>
      <c r="CL100" s="53"/>
      <c r="CM100" s="53"/>
      <c r="CN100" s="53"/>
      <c r="CP100" s="73"/>
      <c r="CR100" s="56"/>
      <c r="CS100" s="56"/>
      <c r="CT100" s="56"/>
      <c r="CU100" s="56"/>
      <c r="CV100" s="56"/>
      <c r="CW100" s="53"/>
      <c r="DB100" s="72"/>
      <c r="DC100" s="56"/>
      <c r="DD100" s="92"/>
      <c r="DE100" s="92"/>
      <c r="DF100" s="92"/>
      <c r="DG100" s="92"/>
      <c r="DH100" s="53"/>
      <c r="DI100" s="73"/>
      <c r="DK100" s="56"/>
      <c r="DL100" s="53"/>
      <c r="DM100" s="53"/>
      <c r="DN100" s="53"/>
      <c r="DO100" s="53"/>
      <c r="DS100" s="98"/>
      <c r="DV100" s="73"/>
      <c r="DX100" s="56"/>
      <c r="DY100" s="92"/>
      <c r="DZ100" s="92"/>
      <c r="EA100" s="53"/>
      <c r="EB100" s="53"/>
      <c r="EC100" s="53"/>
      <c r="EE100" s="73"/>
      <c r="EG100" s="56"/>
      <c r="EH100" s="56"/>
      <c r="EI100" s="56"/>
      <c r="EJ100" s="56"/>
      <c r="EK100" s="56"/>
      <c r="EL100" s="53"/>
      <c r="EQ100" s="72"/>
      <c r="ER100" s="56"/>
      <c r="ES100" s="92"/>
      <c r="ET100" s="92"/>
      <c r="EU100" s="92"/>
      <c r="EV100" s="92"/>
      <c r="EW100" s="53"/>
      <c r="EX100" s="73"/>
      <c r="EZ100" s="56"/>
      <c r="FA100" s="53"/>
      <c r="FB100" s="53"/>
      <c r="FC100" s="53"/>
      <c r="FD100" s="53"/>
      <c r="FH100" s="98"/>
      <c r="FJ100" s="73"/>
      <c r="FK100" s="72"/>
      <c r="FL100" s="56"/>
      <c r="FM100" s="92"/>
      <c r="FN100" s="92"/>
      <c r="FO100" s="53"/>
      <c r="FP100" s="53"/>
      <c r="FQ100" s="53"/>
      <c r="FS100" s="73"/>
      <c r="FU100" s="56"/>
      <c r="FV100" s="56"/>
      <c r="FW100" s="56"/>
      <c r="FX100" s="56"/>
      <c r="FY100" s="56"/>
      <c r="FZ100" s="53"/>
      <c r="GE100" s="72"/>
      <c r="GF100" s="56"/>
      <c r="GG100" s="53"/>
      <c r="GH100" s="53"/>
      <c r="GI100" s="53"/>
      <c r="GJ100" s="53"/>
      <c r="GK100" s="53"/>
      <c r="GL100" s="73"/>
      <c r="GN100" s="56"/>
      <c r="GO100" s="53"/>
      <c r="GP100" s="53"/>
      <c r="GQ100" s="53"/>
      <c r="GR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</row>
    <row r="101" spans="2:250" s="15" customFormat="1" ht="16.899999999999999" customHeight="1" x14ac:dyDescent="0.3">
      <c r="B101" s="69"/>
      <c r="E101" s="49"/>
      <c r="J101" s="64"/>
      <c r="K101" s="64"/>
      <c r="L101" s="64"/>
      <c r="M101" s="64"/>
      <c r="N101" s="64"/>
      <c r="X101" s="49"/>
      <c r="AD101" s="69"/>
      <c r="AF101" s="64"/>
      <c r="AG101" s="64"/>
      <c r="AH101" s="64"/>
      <c r="AI101" s="64"/>
      <c r="AJ101" s="64"/>
      <c r="AK101" s="52"/>
      <c r="AL101" s="64"/>
      <c r="AM101" s="64"/>
      <c r="AP101" s="69"/>
      <c r="AS101" s="49"/>
      <c r="AX101" s="64"/>
      <c r="AY101" s="64"/>
      <c r="AZ101" s="64"/>
      <c r="BA101" s="64"/>
      <c r="BB101" s="64"/>
      <c r="BL101" s="49"/>
      <c r="BR101" s="69"/>
      <c r="BT101" s="64"/>
      <c r="BU101" s="64"/>
      <c r="BV101" s="64"/>
      <c r="BW101" s="64"/>
      <c r="BX101" s="64"/>
      <c r="BY101" s="52"/>
      <c r="BZ101" s="64"/>
      <c r="CA101" s="64"/>
      <c r="CB101" s="64"/>
      <c r="CD101" s="98"/>
      <c r="CG101" s="69"/>
      <c r="CP101" s="12"/>
      <c r="DS101" s="98"/>
      <c r="DV101" s="69"/>
      <c r="EE101" s="12"/>
      <c r="FH101" s="98"/>
      <c r="FJ101" s="69"/>
      <c r="FS101" s="12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</row>
    <row r="102" spans="2:250" s="15" customFormat="1" ht="16.899999999999999" customHeight="1" x14ac:dyDescent="0.3">
      <c r="B102" s="69"/>
      <c r="F102" s="64"/>
      <c r="G102" s="64"/>
      <c r="H102" s="64"/>
      <c r="I102" s="64"/>
      <c r="J102" s="64"/>
      <c r="K102" s="64"/>
      <c r="L102" s="64"/>
      <c r="M102" s="64"/>
      <c r="N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52"/>
      <c r="AF102" s="52"/>
      <c r="AG102" s="64"/>
      <c r="AP102" s="69"/>
      <c r="AT102" s="64"/>
      <c r="AU102" s="64"/>
      <c r="AV102" s="64"/>
      <c r="AW102" s="64"/>
      <c r="AX102" s="64"/>
      <c r="AY102" s="64"/>
      <c r="AZ102" s="64"/>
      <c r="BA102" s="64"/>
      <c r="BB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52"/>
      <c r="BT102" s="52"/>
      <c r="BU102" s="64"/>
      <c r="CD102" s="98"/>
      <c r="CG102" s="73"/>
      <c r="CI102" s="74"/>
      <c r="CZ102" s="73"/>
      <c r="DB102" s="72"/>
      <c r="DC102" s="74"/>
      <c r="DG102" s="13"/>
      <c r="DH102" s="12"/>
      <c r="DI102" s="12"/>
      <c r="DJ102" s="50"/>
      <c r="DS102" s="98"/>
      <c r="DV102" s="73"/>
      <c r="DX102" s="74"/>
      <c r="EO102" s="73"/>
      <c r="EQ102" s="72"/>
      <c r="ER102" s="74"/>
      <c r="EV102" s="13"/>
      <c r="EW102" s="12"/>
      <c r="EX102" s="12"/>
      <c r="EY102" s="50"/>
      <c r="FH102" s="98"/>
      <c r="FJ102" s="73"/>
      <c r="FL102" s="74"/>
      <c r="GC102" s="73"/>
      <c r="GE102" s="72"/>
      <c r="GF102" s="74"/>
      <c r="GJ102" s="13"/>
      <c r="GK102" s="12"/>
      <c r="GL102" s="12"/>
      <c r="GM102" s="50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</row>
    <row r="103" spans="2:250" s="15" customFormat="1" ht="16.899999999999999" customHeight="1" x14ac:dyDescent="0.3">
      <c r="B103" s="69"/>
      <c r="D103" s="50"/>
      <c r="F103" s="64"/>
      <c r="G103" s="49"/>
      <c r="H103" s="64"/>
      <c r="I103" s="64"/>
      <c r="J103" s="64"/>
      <c r="K103" s="64"/>
      <c r="L103" s="64"/>
      <c r="M103" s="64"/>
      <c r="N103" s="64"/>
      <c r="Q103" s="64"/>
      <c r="R103" s="64"/>
      <c r="S103" s="64"/>
      <c r="T103" s="64"/>
      <c r="U103" s="64"/>
      <c r="V103" s="64"/>
      <c r="W103" s="64"/>
      <c r="X103" s="50"/>
      <c r="Z103" s="49"/>
      <c r="AB103" s="64"/>
      <c r="AC103" s="64"/>
      <c r="AD103" s="64"/>
      <c r="AE103" s="64"/>
      <c r="AF103" s="64"/>
      <c r="AG103" s="64"/>
      <c r="AH103" s="64"/>
      <c r="AP103" s="69"/>
      <c r="AR103" s="50"/>
      <c r="AT103" s="64"/>
      <c r="AU103" s="49"/>
      <c r="AV103" s="64"/>
      <c r="AW103" s="64"/>
      <c r="AX103" s="64"/>
      <c r="AY103" s="64"/>
      <c r="AZ103" s="64"/>
      <c r="BA103" s="64"/>
      <c r="BB103" s="64"/>
      <c r="BE103" s="64"/>
      <c r="BF103" s="64"/>
      <c r="BG103" s="64"/>
      <c r="BH103" s="64"/>
      <c r="BI103" s="64"/>
      <c r="BJ103" s="64"/>
      <c r="BK103" s="64"/>
      <c r="BL103" s="50"/>
      <c r="BN103" s="49"/>
      <c r="BP103" s="64"/>
      <c r="BQ103" s="64"/>
      <c r="BR103" s="64"/>
      <c r="BS103" s="64"/>
      <c r="BT103" s="64"/>
      <c r="BU103" s="64"/>
      <c r="BV103" s="64"/>
      <c r="CD103" s="98"/>
      <c r="CG103" s="73"/>
      <c r="CI103" s="74"/>
      <c r="DB103" s="72"/>
      <c r="DC103" s="74"/>
      <c r="DS103" s="98"/>
      <c r="DV103" s="73"/>
      <c r="DX103" s="74"/>
      <c r="EQ103" s="72"/>
      <c r="ER103" s="74"/>
      <c r="FH103" s="98"/>
      <c r="FJ103" s="73"/>
      <c r="FL103" s="74"/>
      <c r="GE103" s="72"/>
      <c r="GF103" s="74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</row>
    <row r="104" spans="2:250" s="15" customFormat="1" ht="16.899999999999999" customHeight="1" x14ac:dyDescent="0.3">
      <c r="E104" s="12"/>
      <c r="G104" s="255"/>
      <c r="J104" s="12"/>
      <c r="L104" s="12"/>
      <c r="M104" s="48"/>
      <c r="R104" s="12"/>
      <c r="S104" s="315"/>
      <c r="T104" s="70"/>
      <c r="Y104" s="12"/>
      <c r="Z104" s="255"/>
      <c r="AA104" s="12"/>
      <c r="AD104" s="12"/>
      <c r="AE104" s="12"/>
      <c r="AF104" s="48"/>
      <c r="AK104" s="12"/>
      <c r="AL104" s="315"/>
      <c r="AS104" s="12"/>
      <c r="AU104" s="255"/>
      <c r="AX104" s="12"/>
      <c r="AZ104" s="12"/>
      <c r="BA104" s="48"/>
      <c r="BF104" s="12"/>
      <c r="BG104" s="315"/>
      <c r="BH104" s="70"/>
      <c r="BM104" s="12"/>
      <c r="BN104" s="255"/>
      <c r="BO104" s="12"/>
      <c r="BR104" s="12"/>
      <c r="BS104" s="12"/>
      <c r="BT104" s="48"/>
      <c r="BY104" s="12"/>
      <c r="BZ104" s="315"/>
      <c r="CD104" s="98"/>
      <c r="CG104" s="69"/>
      <c r="CI104" s="76"/>
      <c r="CK104" s="74"/>
      <c r="CL104" s="74"/>
      <c r="CM104" s="74"/>
      <c r="CN104" s="48"/>
      <c r="CO104" s="48"/>
      <c r="CP104" s="48"/>
      <c r="CZ104" s="73"/>
      <c r="DB104" s="75"/>
      <c r="DC104" s="76"/>
      <c r="DE104" s="48"/>
      <c r="DF104" s="48"/>
      <c r="DG104" s="48"/>
      <c r="DH104" s="48"/>
      <c r="DI104" s="48"/>
      <c r="DJ104" s="48"/>
      <c r="DK104" s="48"/>
      <c r="DL104" s="52"/>
      <c r="DS104" s="98"/>
      <c r="DV104" s="69"/>
      <c r="DX104" s="76"/>
      <c r="DZ104" s="74"/>
      <c r="EA104" s="74"/>
      <c r="EB104" s="74"/>
      <c r="EC104" s="48"/>
      <c r="ED104" s="48"/>
      <c r="EE104" s="48"/>
      <c r="EO104" s="73"/>
      <c r="EQ104" s="75"/>
      <c r="ER104" s="76"/>
      <c r="ET104" s="48"/>
      <c r="EU104" s="48"/>
      <c r="EV104" s="48"/>
      <c r="EW104" s="48"/>
      <c r="EX104" s="48"/>
      <c r="EY104" s="48"/>
      <c r="EZ104" s="48"/>
      <c r="FA104" s="52"/>
      <c r="FH104" s="98"/>
      <c r="FJ104" s="69"/>
      <c r="FL104" s="76"/>
      <c r="FN104" s="74"/>
      <c r="FO104" s="74"/>
      <c r="FP104" s="74"/>
      <c r="FQ104" s="48"/>
      <c r="FR104" s="48"/>
      <c r="FS104" s="48"/>
      <c r="GC104" s="73"/>
      <c r="GE104" s="75"/>
      <c r="GF104" s="76"/>
      <c r="GH104" s="48"/>
      <c r="GI104" s="48"/>
      <c r="GJ104" s="48"/>
      <c r="GK104" s="48"/>
      <c r="GL104" s="48"/>
      <c r="GM104" s="48"/>
      <c r="GN104" s="48"/>
      <c r="GO104" s="52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</row>
    <row r="105" spans="2:250" s="15" customFormat="1" ht="16.899999999999999" customHeight="1" x14ac:dyDescent="0.3">
      <c r="D105" s="70"/>
      <c r="E105" s="12"/>
      <c r="F105" s="70"/>
      <c r="G105" s="255"/>
      <c r="H105" s="70"/>
      <c r="I105" s="65"/>
      <c r="J105" s="65"/>
      <c r="K105" s="65"/>
      <c r="L105" s="64"/>
      <c r="M105" s="64"/>
      <c r="O105" s="65"/>
      <c r="P105" s="12"/>
      <c r="Q105" s="188"/>
      <c r="R105" s="188"/>
      <c r="V105" s="70"/>
      <c r="W105" s="70"/>
      <c r="Y105" s="12"/>
      <c r="Z105" s="255"/>
      <c r="AA105" s="65"/>
      <c r="AC105" s="14"/>
      <c r="AD105" s="14"/>
      <c r="AE105" s="14"/>
      <c r="AF105" s="65"/>
      <c r="AH105" s="65"/>
      <c r="AI105" s="12"/>
      <c r="AJ105" s="188"/>
      <c r="AK105" s="188"/>
      <c r="AR105" s="70"/>
      <c r="AS105" s="12"/>
      <c r="AT105" s="70"/>
      <c r="AU105" s="255"/>
      <c r="AV105" s="70"/>
      <c r="AW105" s="65"/>
      <c r="AX105" s="65"/>
      <c r="AY105" s="65"/>
      <c r="AZ105" s="64"/>
      <c r="BA105" s="64"/>
      <c r="BC105" s="65"/>
      <c r="BD105" s="12"/>
      <c r="BE105" s="188"/>
      <c r="BF105" s="188"/>
      <c r="BJ105" s="70"/>
      <c r="BK105" s="70"/>
      <c r="BM105" s="12"/>
      <c r="BN105" s="255"/>
      <c r="BO105" s="65"/>
      <c r="BQ105" s="14"/>
      <c r="BR105" s="14"/>
      <c r="BS105" s="14"/>
      <c r="BT105" s="65"/>
      <c r="BV105" s="65"/>
      <c r="BW105" s="12"/>
      <c r="BX105" s="188"/>
      <c r="BY105" s="188"/>
      <c r="CD105" s="98"/>
      <c r="CG105" s="73"/>
      <c r="CI105" s="74"/>
      <c r="CK105" s="74"/>
      <c r="CL105" s="74"/>
      <c r="CM105" s="74"/>
      <c r="CN105" s="52"/>
      <c r="CO105" s="52"/>
      <c r="CP105" s="52"/>
      <c r="CZ105" s="73"/>
      <c r="DB105" s="72"/>
      <c r="DC105" s="74"/>
      <c r="DE105" s="52"/>
      <c r="DF105" s="52"/>
      <c r="DG105" s="52"/>
      <c r="DH105" s="52"/>
      <c r="DI105" s="52"/>
      <c r="DJ105" s="52"/>
      <c r="DK105" s="52"/>
      <c r="DL105" s="52"/>
      <c r="DS105" s="98"/>
      <c r="DV105" s="73"/>
      <c r="DX105" s="74"/>
      <c r="DZ105" s="74"/>
      <c r="EA105" s="74"/>
      <c r="EB105" s="74"/>
      <c r="EC105" s="52"/>
      <c r="ED105" s="52"/>
      <c r="EE105" s="52"/>
      <c r="EO105" s="73"/>
      <c r="EQ105" s="72"/>
      <c r="ER105" s="74"/>
      <c r="ET105" s="52"/>
      <c r="EU105" s="52"/>
      <c r="EV105" s="52"/>
      <c r="EW105" s="52"/>
      <c r="EX105" s="52"/>
      <c r="EY105" s="52"/>
      <c r="EZ105" s="52"/>
      <c r="FA105" s="52"/>
      <c r="FH105" s="98"/>
      <c r="FJ105" s="73"/>
      <c r="FL105" s="74"/>
      <c r="FN105" s="74"/>
      <c r="FO105" s="74"/>
      <c r="FP105" s="74"/>
      <c r="FQ105" s="52"/>
      <c r="FR105" s="52"/>
      <c r="FS105" s="52"/>
      <c r="GC105" s="73"/>
      <c r="GE105" s="72"/>
      <c r="GF105" s="74"/>
      <c r="GH105" s="52"/>
      <c r="GI105" s="52"/>
      <c r="GJ105" s="52"/>
      <c r="GK105" s="52"/>
      <c r="GL105" s="52"/>
      <c r="GM105" s="52"/>
      <c r="GN105" s="52"/>
      <c r="GO105" s="52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</row>
    <row r="106" spans="2:250" s="15" customFormat="1" ht="16.899999999999999" customHeight="1" x14ac:dyDescent="0.3">
      <c r="D106" s="70"/>
      <c r="E106" s="70"/>
      <c r="F106" s="70"/>
      <c r="G106" s="70"/>
      <c r="J106" s="12"/>
      <c r="K106" s="12"/>
      <c r="L106" s="64"/>
      <c r="M106" s="64"/>
      <c r="N106" s="64"/>
      <c r="U106" s="70"/>
      <c r="V106" s="70"/>
      <c r="W106" s="70"/>
      <c r="X106" s="70"/>
      <c r="AA106" s="12"/>
      <c r="AB106" s="13"/>
      <c r="AC106" s="12"/>
      <c r="AD106" s="12"/>
      <c r="AE106" s="12"/>
      <c r="AG106" s="65"/>
      <c r="AR106" s="70"/>
      <c r="AS106" s="70"/>
      <c r="AT106" s="70"/>
      <c r="AU106" s="70"/>
      <c r="AX106" s="12"/>
      <c r="AY106" s="12"/>
      <c r="AZ106" s="64"/>
      <c r="BA106" s="64"/>
      <c r="BB106" s="64"/>
      <c r="BI106" s="70"/>
      <c r="BJ106" s="70"/>
      <c r="BK106" s="70"/>
      <c r="BL106" s="70"/>
      <c r="BO106" s="12"/>
      <c r="BP106" s="13"/>
      <c r="BQ106" s="12"/>
      <c r="BR106" s="12"/>
      <c r="BS106" s="12"/>
      <c r="BU106" s="65"/>
      <c r="CD106" s="98"/>
      <c r="CG106" s="73"/>
      <c r="CI106" s="74"/>
      <c r="CK106" s="76"/>
      <c r="CL106" s="76"/>
      <c r="CM106" s="76"/>
      <c r="CN106" s="70"/>
      <c r="CO106" s="70"/>
      <c r="CP106" s="70"/>
      <c r="CZ106" s="69"/>
      <c r="DB106" s="72"/>
      <c r="DC106" s="74"/>
      <c r="DE106" s="70"/>
      <c r="DF106" s="70"/>
      <c r="DG106" s="70"/>
      <c r="DH106" s="70"/>
      <c r="DI106" s="70"/>
      <c r="DJ106" s="70"/>
      <c r="DK106" s="70"/>
      <c r="DL106" s="70"/>
      <c r="DS106" s="98"/>
      <c r="DV106" s="73"/>
      <c r="DX106" s="74"/>
      <c r="DZ106" s="76"/>
      <c r="EA106" s="76"/>
      <c r="EB106" s="76"/>
      <c r="EC106" s="70"/>
      <c r="ED106" s="70"/>
      <c r="EE106" s="70"/>
      <c r="EO106" s="69"/>
      <c r="EQ106" s="72"/>
      <c r="ER106" s="74"/>
      <c r="ET106" s="70"/>
      <c r="EU106" s="70"/>
      <c r="EV106" s="70"/>
      <c r="EW106" s="70"/>
      <c r="EX106" s="70"/>
      <c r="EY106" s="70"/>
      <c r="EZ106" s="70"/>
      <c r="FA106" s="70"/>
      <c r="FH106" s="98"/>
      <c r="FJ106" s="73"/>
      <c r="FL106" s="74"/>
      <c r="FN106" s="76"/>
      <c r="FO106" s="76"/>
      <c r="FP106" s="76"/>
      <c r="FQ106" s="70"/>
      <c r="FR106" s="70"/>
      <c r="FS106" s="70"/>
      <c r="GC106" s="69"/>
      <c r="GE106" s="72"/>
      <c r="GF106" s="74"/>
      <c r="GH106" s="70"/>
      <c r="GI106" s="70"/>
      <c r="GJ106" s="70"/>
      <c r="GK106" s="70"/>
      <c r="GL106" s="70"/>
      <c r="GM106" s="70"/>
      <c r="GN106" s="70"/>
      <c r="GO106" s="70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</row>
    <row r="107" spans="2:250" s="15" customFormat="1" ht="16.899999999999999" customHeight="1" x14ac:dyDescent="0.3">
      <c r="B107" s="73"/>
      <c r="D107" s="56"/>
      <c r="E107" s="92"/>
      <c r="F107" s="92"/>
      <c r="G107" s="53"/>
      <c r="H107" s="53"/>
      <c r="I107" s="53"/>
      <c r="K107" s="73"/>
      <c r="M107" s="56"/>
      <c r="N107" s="56"/>
      <c r="O107" s="56"/>
      <c r="P107" s="56"/>
      <c r="Q107" s="56"/>
      <c r="R107" s="53"/>
      <c r="V107" s="72"/>
      <c r="W107" s="56"/>
      <c r="X107" s="92"/>
      <c r="Y107" s="92"/>
      <c r="Z107" s="92"/>
      <c r="AA107" s="92"/>
      <c r="AB107" s="53"/>
      <c r="AE107" s="135"/>
      <c r="AF107" s="56"/>
      <c r="AG107" s="56"/>
      <c r="AH107" s="56"/>
      <c r="AI107" s="56"/>
      <c r="AJ107" s="56"/>
      <c r="AK107" s="56"/>
      <c r="AP107" s="73"/>
      <c r="AR107" s="56"/>
      <c r="AS107" s="92"/>
      <c r="AT107" s="92"/>
      <c r="AU107" s="53"/>
      <c r="AV107" s="53"/>
      <c r="AW107" s="53"/>
      <c r="AY107" s="73"/>
      <c r="BA107" s="56"/>
      <c r="BB107" s="56"/>
      <c r="BC107" s="56"/>
      <c r="BD107" s="56"/>
      <c r="BE107" s="56"/>
      <c r="BF107" s="53"/>
      <c r="BJ107" s="72"/>
      <c r="BK107" s="56"/>
      <c r="BL107" s="92"/>
      <c r="BM107" s="92"/>
      <c r="BN107" s="92"/>
      <c r="BO107" s="92"/>
      <c r="BP107" s="53"/>
      <c r="BS107" s="135"/>
      <c r="BT107" s="56"/>
      <c r="BU107" s="56"/>
      <c r="BV107" s="56"/>
      <c r="BW107" s="56"/>
      <c r="BX107" s="56"/>
      <c r="BY107" s="56"/>
      <c r="CD107" s="98"/>
      <c r="CG107" s="69"/>
      <c r="CI107" s="76"/>
      <c r="CK107" s="74"/>
      <c r="CL107" s="74"/>
      <c r="CM107" s="74"/>
      <c r="CN107" s="52"/>
      <c r="CO107" s="52"/>
      <c r="CP107" s="52"/>
      <c r="CZ107" s="73"/>
      <c r="DB107" s="75"/>
      <c r="DC107" s="76"/>
      <c r="DE107" s="52"/>
      <c r="DF107" s="52"/>
      <c r="DG107" s="52"/>
      <c r="DH107" s="52"/>
      <c r="DI107" s="52"/>
      <c r="DJ107" s="52"/>
      <c r="DK107" s="52"/>
      <c r="DL107" s="52"/>
      <c r="DS107" s="98"/>
      <c r="DV107" s="69"/>
      <c r="DX107" s="76"/>
      <c r="DZ107" s="74"/>
      <c r="EA107" s="74"/>
      <c r="EB107" s="74"/>
      <c r="EC107" s="52"/>
      <c r="ED107" s="52"/>
      <c r="EE107" s="52"/>
      <c r="EO107" s="73"/>
      <c r="EQ107" s="75"/>
      <c r="ER107" s="76"/>
      <c r="ET107" s="52"/>
      <c r="EU107" s="52"/>
      <c r="EV107" s="52"/>
      <c r="EW107" s="52"/>
      <c r="EX107" s="52"/>
      <c r="EY107" s="52"/>
      <c r="EZ107" s="52"/>
      <c r="FA107" s="52"/>
      <c r="FH107" s="98"/>
      <c r="FJ107" s="69"/>
      <c r="FL107" s="76"/>
      <c r="FN107" s="74"/>
      <c r="FO107" s="74"/>
      <c r="FP107" s="74"/>
      <c r="FQ107" s="52"/>
      <c r="FR107" s="52"/>
      <c r="FS107" s="52"/>
      <c r="GC107" s="73"/>
      <c r="GE107" s="75"/>
      <c r="GF107" s="76"/>
      <c r="GH107" s="52"/>
      <c r="GI107" s="52"/>
      <c r="GJ107" s="52"/>
      <c r="GK107" s="52"/>
      <c r="GL107" s="52"/>
      <c r="GM107" s="52"/>
      <c r="GN107" s="52"/>
      <c r="GO107" s="52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</row>
    <row r="108" spans="2:250" s="15" customFormat="1" ht="16.899999999999999" customHeight="1" x14ac:dyDescent="0.3">
      <c r="B108" s="69"/>
      <c r="K108" s="12"/>
      <c r="AP108" s="69"/>
      <c r="AY108" s="12"/>
      <c r="CD108" s="98"/>
      <c r="CG108" s="73"/>
      <c r="CI108" s="74"/>
      <c r="CK108" s="74"/>
      <c r="CL108" s="74"/>
      <c r="CM108" s="74"/>
      <c r="CN108" s="52"/>
      <c r="CO108" s="52"/>
      <c r="CP108" s="52"/>
      <c r="CZ108" s="73"/>
      <c r="DB108" s="72"/>
      <c r="DC108" s="74"/>
      <c r="DE108" s="52"/>
      <c r="DF108" s="52"/>
      <c r="DG108" s="52"/>
      <c r="DH108" s="52"/>
      <c r="DI108" s="52"/>
      <c r="DJ108" s="52"/>
      <c r="DK108" s="52"/>
      <c r="DL108" s="52"/>
      <c r="DS108" s="98"/>
      <c r="DV108" s="73"/>
      <c r="DX108" s="74"/>
      <c r="DZ108" s="74"/>
      <c r="EA108" s="74"/>
      <c r="EB108" s="74"/>
      <c r="EC108" s="52"/>
      <c r="ED108" s="52"/>
      <c r="EE108" s="52"/>
      <c r="EO108" s="73"/>
      <c r="EQ108" s="72"/>
      <c r="ER108" s="74"/>
      <c r="ET108" s="52"/>
      <c r="EU108" s="52"/>
      <c r="EV108" s="52"/>
      <c r="EW108" s="52"/>
      <c r="EX108" s="52"/>
      <c r="EY108" s="52"/>
      <c r="EZ108" s="52"/>
      <c r="FA108" s="52"/>
      <c r="FH108" s="98"/>
      <c r="FJ108" s="73"/>
      <c r="FL108" s="74"/>
      <c r="FN108" s="74"/>
      <c r="FO108" s="74"/>
      <c r="FP108" s="74"/>
      <c r="FQ108" s="52"/>
      <c r="FR108" s="52"/>
      <c r="FS108" s="52"/>
      <c r="GC108" s="73"/>
      <c r="GE108" s="72"/>
      <c r="GF108" s="74"/>
      <c r="GH108" s="52"/>
      <c r="GI108" s="52"/>
      <c r="GJ108" s="52"/>
      <c r="GK108" s="52"/>
      <c r="GL108" s="52"/>
      <c r="GM108" s="52"/>
      <c r="GN108" s="52"/>
      <c r="GO108" s="52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</row>
    <row r="109" spans="2:250" s="15" customFormat="1" ht="16.899999999999999" customHeight="1" x14ac:dyDescent="0.3">
      <c r="B109" s="73"/>
      <c r="D109" s="74"/>
      <c r="U109" s="73"/>
      <c r="V109" s="72"/>
      <c r="W109" s="74"/>
      <c r="AA109" s="13"/>
      <c r="AB109" s="12"/>
      <c r="AD109" s="12"/>
      <c r="AE109" s="50"/>
      <c r="AP109" s="73"/>
      <c r="AR109" s="74"/>
      <c r="BI109" s="73"/>
      <c r="BJ109" s="72"/>
      <c r="BK109" s="74"/>
      <c r="BO109" s="13"/>
      <c r="BP109" s="12"/>
      <c r="BR109" s="12"/>
      <c r="BS109" s="50"/>
      <c r="CD109" s="98"/>
      <c r="CG109" s="73"/>
      <c r="CI109" s="74"/>
      <c r="CK109" s="76"/>
      <c r="CL109" s="76"/>
      <c r="CM109" s="76"/>
      <c r="CN109" s="70"/>
      <c r="CO109" s="70"/>
      <c r="CP109" s="70"/>
      <c r="CZ109" s="69"/>
      <c r="DB109" s="72"/>
      <c r="DC109" s="74"/>
      <c r="DE109" s="70"/>
      <c r="DF109" s="70"/>
      <c r="DG109" s="70"/>
      <c r="DH109" s="70"/>
      <c r="DI109" s="70"/>
      <c r="DJ109" s="70"/>
      <c r="DK109" s="70"/>
      <c r="DL109" s="70"/>
      <c r="DS109" s="98"/>
      <c r="DV109" s="73"/>
      <c r="DX109" s="74"/>
      <c r="DZ109" s="76"/>
      <c r="EA109" s="76"/>
      <c r="EB109" s="76"/>
      <c r="EC109" s="70"/>
      <c r="ED109" s="70"/>
      <c r="EE109" s="70"/>
      <c r="EO109" s="69"/>
      <c r="EQ109" s="72"/>
      <c r="ER109" s="74"/>
      <c r="ET109" s="70"/>
      <c r="EU109" s="70"/>
      <c r="EV109" s="70"/>
      <c r="EW109" s="70"/>
      <c r="EX109" s="70"/>
      <c r="EY109" s="70"/>
      <c r="EZ109" s="70"/>
      <c r="FA109" s="70"/>
      <c r="FH109" s="98"/>
      <c r="FJ109" s="73"/>
      <c r="FL109" s="74"/>
      <c r="FN109" s="76"/>
      <c r="FO109" s="76"/>
      <c r="FP109" s="76"/>
      <c r="FQ109" s="70"/>
      <c r="FR109" s="70"/>
      <c r="FS109" s="70"/>
      <c r="GC109" s="69"/>
      <c r="GE109" s="72"/>
      <c r="GF109" s="74"/>
      <c r="GH109" s="70"/>
      <c r="GI109" s="70"/>
      <c r="GJ109" s="70"/>
      <c r="GK109" s="70"/>
      <c r="GL109" s="70"/>
      <c r="GM109" s="70"/>
      <c r="GN109" s="70"/>
      <c r="GO109" s="70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</row>
    <row r="110" spans="2:250" s="15" customFormat="1" ht="16.899999999999999" customHeight="1" x14ac:dyDescent="0.3">
      <c r="B110" s="73"/>
      <c r="D110" s="74"/>
      <c r="V110" s="72"/>
      <c r="W110" s="74"/>
      <c r="AN110" s="52"/>
      <c r="AP110" s="73"/>
      <c r="AR110" s="74"/>
      <c r="BJ110" s="72"/>
      <c r="BK110" s="74"/>
      <c r="CC110" s="52"/>
      <c r="CD110" s="98"/>
      <c r="CE110" s="52"/>
      <c r="CL110" s="73"/>
      <c r="CM110" s="74"/>
      <c r="CN110" s="74"/>
      <c r="CO110" s="74"/>
      <c r="CP110" s="74"/>
      <c r="CQ110" s="52"/>
      <c r="CR110" s="52"/>
      <c r="CS110" s="52"/>
      <c r="DI110" s="73"/>
      <c r="DK110" s="74"/>
      <c r="DL110" s="74"/>
      <c r="DM110" s="74"/>
      <c r="DN110" s="52"/>
      <c r="DO110" s="52"/>
      <c r="DP110" s="52"/>
      <c r="DQ110" s="52"/>
      <c r="DR110" s="52"/>
      <c r="DS110" s="98"/>
      <c r="DT110" s="52"/>
      <c r="EA110" s="73"/>
      <c r="EB110" s="74"/>
      <c r="EC110" s="74"/>
      <c r="ED110" s="74"/>
      <c r="EE110" s="74"/>
      <c r="EF110" s="52"/>
      <c r="EG110" s="52"/>
      <c r="EH110" s="52"/>
      <c r="EX110" s="73"/>
      <c r="EZ110" s="74"/>
      <c r="FA110" s="74"/>
      <c r="FB110" s="74"/>
      <c r="FC110" s="52"/>
      <c r="FD110" s="52"/>
      <c r="FE110" s="52"/>
      <c r="FF110" s="52"/>
      <c r="FG110" s="52"/>
      <c r="FH110" s="98"/>
      <c r="FO110" s="73"/>
      <c r="FP110" s="74"/>
      <c r="FQ110" s="74"/>
      <c r="FR110" s="74"/>
      <c r="FS110" s="74"/>
      <c r="FT110" s="52"/>
      <c r="FU110" s="52"/>
      <c r="FV110" s="52"/>
      <c r="GL110" s="73"/>
      <c r="GN110" s="74"/>
      <c r="GO110" s="74"/>
      <c r="GP110" s="74"/>
      <c r="GQ110" s="52"/>
      <c r="GR110" s="52"/>
      <c r="GS110" s="52"/>
      <c r="GT110" s="52"/>
      <c r="GU110" s="52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</row>
    <row r="111" spans="2:250" s="15" customFormat="1" ht="16.899999999999999" customHeight="1" x14ac:dyDescent="0.3">
      <c r="B111" s="69"/>
      <c r="D111" s="76"/>
      <c r="F111" s="74"/>
      <c r="G111" s="74"/>
      <c r="H111" s="74"/>
      <c r="I111" s="48"/>
      <c r="J111" s="48"/>
      <c r="K111" s="48"/>
      <c r="U111" s="73"/>
      <c r="V111" s="75"/>
      <c r="W111" s="76"/>
      <c r="X111" s="74"/>
      <c r="Y111" s="48"/>
      <c r="Z111" s="48"/>
      <c r="AA111" s="48"/>
      <c r="AB111" s="48"/>
      <c r="AD111" s="48"/>
      <c r="AE111" s="48"/>
      <c r="AF111" s="48"/>
      <c r="AG111" s="52"/>
      <c r="AN111" s="52"/>
      <c r="AP111" s="69"/>
      <c r="AR111" s="76"/>
      <c r="AT111" s="74"/>
      <c r="AU111" s="74"/>
      <c r="AV111" s="74"/>
      <c r="AW111" s="48"/>
      <c r="AX111" s="48"/>
      <c r="AY111" s="48"/>
      <c r="BI111" s="73"/>
      <c r="BJ111" s="75"/>
      <c r="BK111" s="76"/>
      <c r="BL111" s="74"/>
      <c r="BM111" s="48"/>
      <c r="BN111" s="48"/>
      <c r="BO111" s="48"/>
      <c r="BP111" s="48"/>
      <c r="BR111" s="48"/>
      <c r="BS111" s="48"/>
      <c r="BT111" s="48"/>
      <c r="BU111" s="52"/>
      <c r="CC111" s="52"/>
      <c r="CD111" s="98"/>
      <c r="CE111" s="52"/>
      <c r="CJ111" s="49"/>
      <c r="CO111" s="74"/>
      <c r="CP111" s="74"/>
      <c r="CQ111" s="74"/>
      <c r="CR111" s="52"/>
      <c r="CS111" s="52"/>
      <c r="DD111" s="49"/>
      <c r="DI111" s="73"/>
      <c r="DK111" s="74"/>
      <c r="DL111" s="74"/>
      <c r="DM111" s="74"/>
      <c r="DN111" s="52"/>
      <c r="DO111" s="52"/>
      <c r="DP111" s="52"/>
      <c r="DQ111" s="52"/>
      <c r="DR111" s="52"/>
      <c r="DS111" s="98"/>
      <c r="DT111" s="52"/>
      <c r="DY111" s="49"/>
      <c r="ED111" s="74"/>
      <c r="EE111" s="74"/>
      <c r="EF111" s="74"/>
      <c r="EG111" s="52"/>
      <c r="EH111" s="52"/>
      <c r="ES111" s="49"/>
      <c r="EX111" s="73"/>
      <c r="EZ111" s="74"/>
      <c r="FA111" s="74"/>
      <c r="FB111" s="74"/>
      <c r="FC111" s="52"/>
      <c r="FD111" s="52"/>
      <c r="FE111" s="52"/>
      <c r="FF111" s="52"/>
      <c r="FG111" s="52"/>
      <c r="FH111" s="98"/>
      <c r="FM111" s="49"/>
      <c r="FR111" s="74"/>
      <c r="FS111" s="74"/>
      <c r="FT111" s="74"/>
      <c r="FU111" s="52"/>
      <c r="FV111" s="52"/>
      <c r="GG111" s="49"/>
      <c r="GL111" s="73"/>
      <c r="GN111" s="74"/>
      <c r="GO111" s="74"/>
      <c r="GP111" s="74"/>
      <c r="GQ111" s="52"/>
      <c r="GR111" s="52"/>
      <c r="GS111" s="52"/>
      <c r="GT111" s="52"/>
      <c r="GU111" s="52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</row>
    <row r="112" spans="2:250" s="15" customFormat="1" ht="16.899999999999999" customHeight="1" x14ac:dyDescent="0.3">
      <c r="B112" s="73"/>
      <c r="D112" s="74"/>
      <c r="F112" s="74"/>
      <c r="G112" s="74"/>
      <c r="H112" s="74"/>
      <c r="I112" s="52"/>
      <c r="J112" s="52"/>
      <c r="K112" s="52"/>
      <c r="U112" s="73"/>
      <c r="V112" s="72"/>
      <c r="W112" s="74"/>
      <c r="X112" s="74"/>
      <c r="Y112" s="52"/>
      <c r="Z112" s="52"/>
      <c r="AA112" s="52"/>
      <c r="AB112" s="52"/>
      <c r="AD112" s="52"/>
      <c r="AE112" s="52"/>
      <c r="AF112" s="52"/>
      <c r="AG112" s="52"/>
      <c r="AP112" s="73"/>
      <c r="AR112" s="74"/>
      <c r="AT112" s="74"/>
      <c r="AU112" s="74"/>
      <c r="AV112" s="74"/>
      <c r="AW112" s="52"/>
      <c r="AX112" s="52"/>
      <c r="AY112" s="52"/>
      <c r="BI112" s="73"/>
      <c r="BJ112" s="72"/>
      <c r="BK112" s="74"/>
      <c r="BL112" s="74"/>
      <c r="BM112" s="52"/>
      <c r="BN112" s="52"/>
      <c r="BO112" s="52"/>
      <c r="BP112" s="52"/>
      <c r="BR112" s="52"/>
      <c r="BS112" s="52"/>
      <c r="BT112" s="52"/>
      <c r="BU112" s="52"/>
      <c r="CD112" s="98"/>
      <c r="DP112" s="52"/>
      <c r="DS112" s="98"/>
      <c r="FE112" s="52"/>
      <c r="FH112" s="98"/>
      <c r="GS112" s="52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</row>
    <row r="113" spans="2:250" s="15" customFormat="1" ht="16.899999999999999" customHeight="1" x14ac:dyDescent="0.3">
      <c r="B113" s="73"/>
      <c r="D113" s="74"/>
      <c r="F113" s="76"/>
      <c r="G113" s="76"/>
      <c r="H113" s="76"/>
      <c r="I113" s="70"/>
      <c r="J113" s="70"/>
      <c r="K113" s="70"/>
      <c r="U113" s="69"/>
      <c r="V113" s="72"/>
      <c r="W113" s="74"/>
      <c r="X113" s="76"/>
      <c r="Y113" s="70"/>
      <c r="Z113" s="70"/>
      <c r="AA113" s="70"/>
      <c r="AB113" s="70"/>
      <c r="AD113" s="70"/>
      <c r="AE113" s="70"/>
      <c r="AF113" s="70"/>
      <c r="AG113" s="70"/>
      <c r="AP113" s="73"/>
      <c r="AR113" s="74"/>
      <c r="AT113" s="76"/>
      <c r="AU113" s="76"/>
      <c r="AV113" s="76"/>
      <c r="AW113" s="70"/>
      <c r="AX113" s="70"/>
      <c r="AY113" s="70"/>
      <c r="BI113" s="69"/>
      <c r="BJ113" s="72"/>
      <c r="BK113" s="74"/>
      <c r="BL113" s="76"/>
      <c r="BM113" s="70"/>
      <c r="BN113" s="70"/>
      <c r="BO113" s="70"/>
      <c r="BP113" s="70"/>
      <c r="BR113" s="70"/>
      <c r="BS113" s="70"/>
      <c r="BT113" s="70"/>
      <c r="BU113" s="70"/>
      <c r="CD113" s="98"/>
      <c r="CJ113" s="49"/>
      <c r="CQ113" s="49"/>
      <c r="DD113" s="49"/>
      <c r="DK113" s="51"/>
      <c r="DP113" s="52"/>
      <c r="DS113" s="98"/>
      <c r="DY113" s="49"/>
      <c r="EF113" s="49"/>
      <c r="ES113" s="49"/>
      <c r="EZ113" s="51"/>
      <c r="FE113" s="52"/>
      <c r="FH113" s="98"/>
      <c r="FM113" s="49"/>
      <c r="FT113" s="49"/>
      <c r="GG113" s="49"/>
      <c r="GN113" s="51"/>
      <c r="GS113" s="52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</row>
    <row r="114" spans="2:250" s="15" customFormat="1" ht="16.899999999999999" customHeight="1" x14ac:dyDescent="0.3">
      <c r="B114" s="69"/>
      <c r="D114" s="76"/>
      <c r="F114" s="74"/>
      <c r="G114" s="74"/>
      <c r="H114" s="74"/>
      <c r="I114" s="52"/>
      <c r="J114" s="52"/>
      <c r="K114" s="52"/>
      <c r="U114" s="73"/>
      <c r="V114" s="75"/>
      <c r="W114" s="76"/>
      <c r="X114" s="74"/>
      <c r="Y114" s="52"/>
      <c r="Z114" s="52"/>
      <c r="AA114" s="52"/>
      <c r="AB114" s="52"/>
      <c r="AD114" s="52"/>
      <c r="AE114" s="52"/>
      <c r="AF114" s="52"/>
      <c r="AG114" s="52"/>
      <c r="AN114" s="64"/>
      <c r="AP114" s="69"/>
      <c r="AR114" s="76"/>
      <c r="AT114" s="74"/>
      <c r="AU114" s="74"/>
      <c r="AV114" s="74"/>
      <c r="AW114" s="52"/>
      <c r="AX114" s="52"/>
      <c r="AY114" s="52"/>
      <c r="BI114" s="73"/>
      <c r="BJ114" s="75"/>
      <c r="BK114" s="76"/>
      <c r="BL114" s="74"/>
      <c r="BM114" s="52"/>
      <c r="BN114" s="52"/>
      <c r="BO114" s="52"/>
      <c r="BP114" s="52"/>
      <c r="BR114" s="52"/>
      <c r="BS114" s="52"/>
      <c r="BT114" s="52"/>
      <c r="BU114" s="52"/>
      <c r="CC114" s="64"/>
      <c r="CD114" s="98"/>
      <c r="CE114" s="64"/>
      <c r="CO114" s="64"/>
      <c r="CP114" s="64"/>
      <c r="CQ114" s="64"/>
      <c r="CR114" s="64"/>
      <c r="CS114" s="64"/>
      <c r="DK114" s="64"/>
      <c r="DL114" s="64"/>
      <c r="DM114" s="64"/>
      <c r="DN114" s="64"/>
      <c r="DO114" s="64"/>
      <c r="DP114" s="52"/>
      <c r="DQ114" s="64"/>
      <c r="DR114" s="64"/>
      <c r="DS114" s="98"/>
      <c r="DT114" s="64"/>
      <c r="ED114" s="64"/>
      <c r="EE114" s="64"/>
      <c r="EF114" s="64"/>
      <c r="EG114" s="64"/>
      <c r="EH114" s="64"/>
      <c r="EZ114" s="64"/>
      <c r="FA114" s="64"/>
      <c r="FB114" s="64"/>
      <c r="FC114" s="64"/>
      <c r="FD114" s="64"/>
      <c r="FE114" s="52"/>
      <c r="FF114" s="64"/>
      <c r="FG114" s="64"/>
      <c r="FH114" s="98"/>
      <c r="FR114" s="64"/>
      <c r="FS114" s="64"/>
      <c r="FT114" s="64"/>
      <c r="FU114" s="64"/>
      <c r="FV114" s="64"/>
      <c r="GN114" s="64"/>
      <c r="GO114" s="64"/>
      <c r="GP114" s="64"/>
      <c r="GQ114" s="64"/>
      <c r="GR114" s="64"/>
      <c r="GS114" s="52"/>
      <c r="GT114" s="64"/>
      <c r="GU114" s="64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</row>
    <row r="115" spans="2:250" s="15" customFormat="1" ht="16.899999999999999" customHeight="1" x14ac:dyDescent="0.3">
      <c r="B115" s="73"/>
      <c r="D115" s="74"/>
      <c r="F115" s="74"/>
      <c r="G115" s="74"/>
      <c r="H115" s="74"/>
      <c r="I115" s="52"/>
      <c r="J115" s="52"/>
      <c r="K115" s="52"/>
      <c r="U115" s="73"/>
      <c r="V115" s="72"/>
      <c r="W115" s="74"/>
      <c r="X115" s="74"/>
      <c r="Y115" s="52"/>
      <c r="Z115" s="52"/>
      <c r="AA115" s="52"/>
      <c r="AB115" s="52"/>
      <c r="AD115" s="52"/>
      <c r="AE115" s="52"/>
      <c r="AF115" s="52"/>
      <c r="AG115" s="52"/>
      <c r="AN115" s="64"/>
      <c r="AP115" s="73"/>
      <c r="AR115" s="74"/>
      <c r="AT115" s="74"/>
      <c r="AU115" s="74"/>
      <c r="AV115" s="74"/>
      <c r="AW115" s="52"/>
      <c r="AX115" s="52"/>
      <c r="AY115" s="52"/>
      <c r="BI115" s="73"/>
      <c r="BJ115" s="72"/>
      <c r="BK115" s="74"/>
      <c r="BL115" s="74"/>
      <c r="BM115" s="52"/>
      <c r="BN115" s="52"/>
      <c r="BO115" s="52"/>
      <c r="BP115" s="52"/>
      <c r="BR115" s="52"/>
      <c r="BS115" s="52"/>
      <c r="BT115" s="52"/>
      <c r="BU115" s="52"/>
      <c r="CC115" s="64"/>
      <c r="CD115" s="98"/>
      <c r="CE115" s="64"/>
      <c r="CJ115" s="49"/>
      <c r="CO115" s="64"/>
      <c r="CP115" s="64"/>
      <c r="CQ115" s="64"/>
      <c r="CR115" s="64"/>
      <c r="CS115" s="64"/>
      <c r="DD115" s="49"/>
      <c r="DI115" s="69"/>
      <c r="DK115" s="64"/>
      <c r="DL115" s="64"/>
      <c r="DM115" s="64"/>
      <c r="DN115" s="64"/>
      <c r="DO115" s="64"/>
      <c r="DP115" s="52"/>
      <c r="DQ115" s="64"/>
      <c r="DR115" s="64"/>
      <c r="DS115" s="98"/>
      <c r="DT115" s="64"/>
      <c r="DY115" s="49"/>
      <c r="ED115" s="64"/>
      <c r="EE115" s="64"/>
      <c r="EF115" s="64"/>
      <c r="EG115" s="64"/>
      <c r="EH115" s="64"/>
      <c r="ES115" s="49"/>
      <c r="EX115" s="69"/>
      <c r="EZ115" s="64"/>
      <c r="FA115" s="64"/>
      <c r="FB115" s="64"/>
      <c r="FC115" s="64"/>
      <c r="FD115" s="64"/>
      <c r="FE115" s="52"/>
      <c r="FF115" s="64"/>
      <c r="FG115" s="64"/>
      <c r="FH115" s="98"/>
      <c r="FM115" s="49"/>
      <c r="FR115" s="64"/>
      <c r="FS115" s="64"/>
      <c r="FT115" s="64"/>
      <c r="FU115" s="64"/>
      <c r="FV115" s="64"/>
      <c r="GG115" s="49"/>
      <c r="GL115" s="69"/>
      <c r="GN115" s="64"/>
      <c r="GO115" s="64"/>
      <c r="GP115" s="64"/>
      <c r="GQ115" s="64"/>
      <c r="GR115" s="64"/>
      <c r="GS115" s="52"/>
      <c r="GT115" s="64"/>
      <c r="GU115" s="64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</row>
    <row r="116" spans="2:250" s="15" customFormat="1" ht="16.899999999999999" customHeight="1" x14ac:dyDescent="0.3">
      <c r="B116" s="73"/>
      <c r="D116" s="74"/>
      <c r="F116" s="76"/>
      <c r="G116" s="76"/>
      <c r="H116" s="76"/>
      <c r="I116" s="70"/>
      <c r="J116" s="70"/>
      <c r="K116" s="70"/>
      <c r="U116" s="69"/>
      <c r="V116" s="72"/>
      <c r="W116" s="74"/>
      <c r="X116" s="76"/>
      <c r="Y116" s="70"/>
      <c r="Z116" s="70"/>
      <c r="AA116" s="70"/>
      <c r="AB116" s="70"/>
      <c r="AD116" s="70"/>
      <c r="AE116" s="70"/>
      <c r="AF116" s="70"/>
      <c r="AG116" s="70"/>
      <c r="AN116" s="64"/>
      <c r="AP116" s="73"/>
      <c r="AR116" s="74"/>
      <c r="AT116" s="76"/>
      <c r="AU116" s="76"/>
      <c r="AV116" s="76"/>
      <c r="AW116" s="70"/>
      <c r="AX116" s="70"/>
      <c r="AY116" s="70"/>
      <c r="BI116" s="69"/>
      <c r="BJ116" s="72"/>
      <c r="BK116" s="74"/>
      <c r="BL116" s="76"/>
      <c r="BM116" s="70"/>
      <c r="BN116" s="70"/>
      <c r="BO116" s="70"/>
      <c r="BP116" s="70"/>
      <c r="BR116" s="70"/>
      <c r="BS116" s="70"/>
      <c r="BT116" s="70"/>
      <c r="BU116" s="70"/>
      <c r="CC116" s="64"/>
      <c r="CD116" s="98"/>
      <c r="CE116" s="64"/>
      <c r="CJ116" s="49"/>
      <c r="CO116" s="64"/>
      <c r="CP116" s="64"/>
      <c r="CQ116" s="64"/>
      <c r="CR116" s="64"/>
      <c r="CS116" s="64"/>
      <c r="DD116" s="49"/>
      <c r="DI116" s="69"/>
      <c r="DK116" s="64"/>
      <c r="DL116" s="64"/>
      <c r="DM116" s="64"/>
      <c r="DN116" s="64"/>
      <c r="DO116" s="64"/>
      <c r="DP116" s="52"/>
      <c r="DQ116" s="64"/>
      <c r="DR116" s="64"/>
      <c r="DS116" s="98"/>
      <c r="DT116" s="64"/>
      <c r="DY116" s="49"/>
      <c r="ED116" s="64"/>
      <c r="EE116" s="64"/>
      <c r="EF116" s="64"/>
      <c r="EG116" s="64"/>
      <c r="EH116" s="64"/>
      <c r="ES116" s="49"/>
      <c r="EX116" s="69"/>
      <c r="EZ116" s="64"/>
      <c r="FA116" s="64"/>
      <c r="FB116" s="64"/>
      <c r="FC116" s="64"/>
      <c r="FD116" s="64"/>
      <c r="FE116" s="52"/>
      <c r="FF116" s="64"/>
      <c r="FG116" s="64"/>
      <c r="FH116" s="98"/>
      <c r="FM116" s="49"/>
      <c r="FR116" s="64"/>
      <c r="FS116" s="64"/>
      <c r="FT116" s="64"/>
      <c r="FU116" s="64"/>
      <c r="FV116" s="64"/>
      <c r="GG116" s="49"/>
      <c r="GL116" s="69"/>
      <c r="GN116" s="64"/>
      <c r="GO116" s="64"/>
      <c r="GP116" s="64"/>
      <c r="GQ116" s="64"/>
      <c r="GR116" s="64"/>
      <c r="GS116" s="52"/>
      <c r="GT116" s="64"/>
      <c r="GU116" s="64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</row>
    <row r="117" spans="2:250" s="15" customFormat="1" ht="16.899999999999999" customHeight="1" x14ac:dyDescent="0.3">
      <c r="B117" s="69"/>
      <c r="G117" s="73"/>
      <c r="H117" s="74"/>
      <c r="I117" s="74"/>
      <c r="J117" s="74"/>
      <c r="K117" s="74"/>
      <c r="L117" s="52"/>
      <c r="M117" s="52"/>
      <c r="N117" s="52"/>
      <c r="AD117" s="73"/>
      <c r="AF117" s="74"/>
      <c r="AG117" s="74"/>
      <c r="AH117" s="74"/>
      <c r="AI117" s="52"/>
      <c r="AJ117" s="52"/>
      <c r="AK117" s="52"/>
      <c r="AL117" s="52"/>
      <c r="AM117" s="52"/>
      <c r="AN117" s="64"/>
      <c r="AP117" s="69"/>
      <c r="AU117" s="73"/>
      <c r="AV117" s="74"/>
      <c r="AW117" s="74"/>
      <c r="AX117" s="74"/>
      <c r="AY117" s="74"/>
      <c r="AZ117" s="52"/>
      <c r="BA117" s="52"/>
      <c r="BB117" s="52"/>
      <c r="BR117" s="73"/>
      <c r="BT117" s="74"/>
      <c r="BU117" s="74"/>
      <c r="BV117" s="74"/>
      <c r="BW117" s="52"/>
      <c r="BX117" s="52"/>
      <c r="BY117" s="52"/>
      <c r="BZ117" s="52"/>
      <c r="CA117" s="52"/>
      <c r="CB117" s="52"/>
      <c r="CC117" s="64"/>
      <c r="CD117" s="98"/>
      <c r="CG117" s="69"/>
      <c r="CI117" s="50"/>
      <c r="CK117" s="64"/>
      <c r="CL117" s="49"/>
      <c r="CM117" s="64"/>
      <c r="CN117" s="64"/>
      <c r="CO117" s="64"/>
      <c r="CP117" s="64"/>
      <c r="CQ117" s="64"/>
      <c r="CR117" s="64"/>
      <c r="CS117" s="64"/>
      <c r="CV117" s="64"/>
      <c r="CW117" s="64"/>
      <c r="CX117" s="64"/>
      <c r="CY117" s="64"/>
      <c r="CZ117" s="64"/>
      <c r="DA117" s="64"/>
      <c r="DB117" s="64"/>
      <c r="DC117" s="50"/>
      <c r="DE117" s="49"/>
      <c r="DG117" s="64"/>
      <c r="DH117" s="64"/>
      <c r="DI117" s="64"/>
      <c r="DJ117" s="64"/>
      <c r="DK117" s="64"/>
      <c r="DL117" s="64"/>
      <c r="DM117" s="64"/>
      <c r="DQ117" s="64"/>
      <c r="DR117" s="64"/>
      <c r="DS117" s="98"/>
      <c r="DV117" s="69"/>
      <c r="DX117" s="50"/>
      <c r="DZ117" s="64"/>
      <c r="EA117" s="49"/>
      <c r="EB117" s="64"/>
      <c r="EC117" s="64"/>
      <c r="ED117" s="64"/>
      <c r="EE117" s="64"/>
      <c r="EF117" s="64"/>
      <c r="EG117" s="64"/>
      <c r="EH117" s="64"/>
      <c r="EK117" s="64"/>
      <c r="EL117" s="64"/>
      <c r="EM117" s="64"/>
      <c r="EN117" s="64"/>
      <c r="EO117" s="64"/>
      <c r="EP117" s="64"/>
      <c r="EQ117" s="64"/>
      <c r="ER117" s="50"/>
      <c r="ET117" s="49"/>
      <c r="EV117" s="64"/>
      <c r="EW117" s="64"/>
      <c r="EX117" s="64"/>
      <c r="EY117" s="64"/>
      <c r="EZ117" s="64"/>
      <c r="FA117" s="64"/>
      <c r="FB117" s="64"/>
      <c r="FF117" s="64"/>
      <c r="FG117" s="64"/>
      <c r="FH117" s="98"/>
      <c r="FJ117" s="69"/>
      <c r="FL117" s="50"/>
      <c r="FN117" s="64"/>
      <c r="FO117" s="49"/>
      <c r="FP117" s="64"/>
      <c r="FQ117" s="64"/>
      <c r="FR117" s="64"/>
      <c r="FS117" s="64"/>
      <c r="FT117" s="64"/>
      <c r="FU117" s="64"/>
      <c r="FV117" s="64"/>
      <c r="FY117" s="64"/>
      <c r="FZ117" s="64"/>
      <c r="GA117" s="64"/>
      <c r="GB117" s="64"/>
      <c r="GC117" s="64"/>
      <c r="GD117" s="64"/>
      <c r="GE117" s="64"/>
      <c r="GF117" s="50"/>
      <c r="GH117" s="49"/>
      <c r="GJ117" s="64"/>
      <c r="GK117" s="64"/>
      <c r="GL117" s="64"/>
      <c r="GM117" s="64"/>
      <c r="GN117" s="64"/>
      <c r="GO117" s="64"/>
      <c r="GP117" s="64"/>
      <c r="GT117" s="64"/>
      <c r="GU117" s="64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</row>
    <row r="118" spans="2:250" s="15" customFormat="1" ht="16.899999999999999" customHeight="1" x14ac:dyDescent="0.3">
      <c r="B118" s="69"/>
      <c r="E118" s="49"/>
      <c r="J118" s="74"/>
      <c r="K118" s="74"/>
      <c r="L118" s="74"/>
      <c r="M118" s="52"/>
      <c r="N118" s="52"/>
      <c r="X118" s="49"/>
      <c r="AD118" s="73"/>
      <c r="AF118" s="74"/>
      <c r="AG118" s="74"/>
      <c r="AH118" s="74"/>
      <c r="AI118" s="52"/>
      <c r="AJ118" s="52"/>
      <c r="AK118" s="52"/>
      <c r="AL118" s="52"/>
      <c r="AM118" s="52"/>
      <c r="AN118" s="64"/>
      <c r="AP118" s="69"/>
      <c r="AS118" s="49"/>
      <c r="AX118" s="74"/>
      <c r="AY118" s="74"/>
      <c r="AZ118" s="74"/>
      <c r="BA118" s="52"/>
      <c r="BB118" s="52"/>
      <c r="BL118" s="49"/>
      <c r="BR118" s="73"/>
      <c r="BT118" s="74"/>
      <c r="BU118" s="74"/>
      <c r="BV118" s="74"/>
      <c r="BW118" s="52"/>
      <c r="BX118" s="52"/>
      <c r="BY118" s="52"/>
      <c r="BZ118" s="52"/>
      <c r="CA118" s="52"/>
      <c r="CB118" s="52"/>
      <c r="CC118" s="64"/>
      <c r="CD118" s="98"/>
      <c r="CE118" s="64"/>
      <c r="CJ118" s="49"/>
      <c r="CO118" s="64"/>
      <c r="CP118" s="64"/>
      <c r="CQ118" s="64"/>
      <c r="CR118" s="64"/>
      <c r="CS118" s="64"/>
      <c r="DD118" s="49"/>
      <c r="DI118" s="69"/>
      <c r="DK118" s="64"/>
      <c r="DL118" s="64"/>
      <c r="DM118" s="64"/>
      <c r="DN118" s="64"/>
      <c r="DO118" s="64"/>
      <c r="DP118" s="52"/>
      <c r="DQ118" s="64"/>
      <c r="DR118" s="64"/>
      <c r="DS118" s="98"/>
      <c r="DT118" s="64"/>
      <c r="DY118" s="49"/>
      <c r="ED118" s="64"/>
      <c r="EE118" s="64"/>
      <c r="EF118" s="64"/>
      <c r="EG118" s="64"/>
      <c r="EH118" s="64"/>
      <c r="ES118" s="49"/>
      <c r="EX118" s="69"/>
      <c r="EZ118" s="64"/>
      <c r="FA118" s="64"/>
      <c r="FB118" s="64"/>
      <c r="FC118" s="64"/>
      <c r="FD118" s="64"/>
      <c r="FE118" s="52"/>
      <c r="FF118" s="64"/>
      <c r="FG118" s="64"/>
      <c r="FH118" s="98"/>
      <c r="FM118" s="49"/>
      <c r="FR118" s="64"/>
      <c r="FS118" s="64"/>
      <c r="FT118" s="64"/>
      <c r="FU118" s="64"/>
      <c r="FV118" s="64"/>
      <c r="GG118" s="49"/>
      <c r="GL118" s="69"/>
      <c r="GN118" s="64"/>
      <c r="GO118" s="64"/>
      <c r="GP118" s="64"/>
      <c r="GQ118" s="64"/>
      <c r="GR118" s="64"/>
      <c r="GS118" s="52"/>
      <c r="GT118" s="64"/>
      <c r="GU118" s="64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</row>
    <row r="119" spans="2:250" s="15" customFormat="1" ht="16.899999999999999" customHeight="1" x14ac:dyDescent="0.3">
      <c r="B119" s="69"/>
      <c r="AK119" s="52"/>
      <c r="AN119" s="12"/>
      <c r="AP119" s="69"/>
      <c r="BY119" s="52"/>
      <c r="CC119" s="12"/>
      <c r="CD119" s="98"/>
      <c r="CE119" s="12"/>
      <c r="CF119" s="22"/>
      <c r="CH119" s="155"/>
      <c r="CL119" s="71"/>
      <c r="CP119" s="70"/>
      <c r="CR119" s="12"/>
      <c r="CS119" s="48"/>
      <c r="CT119" s="64"/>
      <c r="CU119" s="64"/>
      <c r="CV119" s="64"/>
      <c r="CW119" s="12"/>
      <c r="CX119" s="289"/>
      <c r="DC119" s="22"/>
      <c r="DD119" s="70"/>
      <c r="DG119" s="71"/>
      <c r="DJ119" s="70"/>
      <c r="DK119" s="12"/>
      <c r="DL119" s="71"/>
      <c r="DP119" s="12"/>
      <c r="DQ119" s="289"/>
      <c r="DR119" s="12"/>
      <c r="DS119" s="98"/>
      <c r="DT119" s="12"/>
      <c r="DU119" s="22"/>
      <c r="DW119" s="155"/>
      <c r="EA119" s="71"/>
      <c r="EE119" s="70"/>
      <c r="EG119" s="12"/>
      <c r="EH119" s="48"/>
      <c r="EI119" s="64"/>
      <c r="EJ119" s="64"/>
      <c r="EK119" s="64"/>
      <c r="EL119" s="12"/>
      <c r="EM119" s="289"/>
      <c r="ER119" s="22"/>
      <c r="ES119" s="70"/>
      <c r="EV119" s="71"/>
      <c r="EY119" s="70"/>
      <c r="EZ119" s="12"/>
      <c r="FA119" s="71"/>
      <c r="FE119" s="12"/>
      <c r="FF119" s="289"/>
      <c r="FG119" s="12"/>
      <c r="FH119" s="98"/>
      <c r="FK119" s="22"/>
      <c r="FM119" s="70"/>
      <c r="FO119" s="71"/>
      <c r="FR119" s="12"/>
      <c r="FU119" s="12"/>
      <c r="FV119" s="289"/>
      <c r="FZ119" s="12"/>
      <c r="GA119" s="289"/>
      <c r="GB119" s="70"/>
      <c r="GD119" s="70"/>
      <c r="GF119" s="22"/>
      <c r="GI119" s="12"/>
      <c r="GJ119" s="71"/>
      <c r="GL119" s="12"/>
      <c r="GM119" s="12"/>
      <c r="GO119" s="12"/>
      <c r="GP119" s="289"/>
      <c r="GS119" s="12"/>
      <c r="GT119" s="289"/>
      <c r="GU119" s="70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</row>
    <row r="120" spans="2:250" s="15" customFormat="1" ht="16.899999999999999" customHeight="1" x14ac:dyDescent="0.3">
      <c r="B120" s="69"/>
      <c r="E120" s="49"/>
      <c r="R120" s="52"/>
      <c r="X120" s="49"/>
      <c r="AK120" s="52"/>
      <c r="AN120" s="14"/>
      <c r="AP120" s="69"/>
      <c r="AS120" s="49"/>
      <c r="BF120" s="52"/>
      <c r="BL120" s="49"/>
      <c r="BY120" s="52"/>
      <c r="CC120" s="14"/>
      <c r="CD120" s="98"/>
      <c r="CE120" s="14"/>
      <c r="CF120" s="22"/>
      <c r="CH120" s="22"/>
      <c r="CL120" s="315"/>
      <c r="CM120" s="70"/>
      <c r="CN120" s="70"/>
      <c r="CO120" s="70"/>
      <c r="CP120" s="70"/>
      <c r="CQ120" s="65"/>
      <c r="CR120" s="65"/>
      <c r="CS120" s="65"/>
      <c r="CT120" s="64"/>
      <c r="CU120" s="64"/>
      <c r="CV120" s="64"/>
      <c r="DC120" s="22"/>
      <c r="DG120" s="289"/>
      <c r="DJ120" s="70"/>
      <c r="DK120" s="70"/>
      <c r="DL120" s="70"/>
      <c r="DM120" s="70"/>
      <c r="DN120" s="65"/>
      <c r="DO120" s="65"/>
      <c r="DP120" s="14"/>
      <c r="DR120" s="14"/>
      <c r="DS120" s="98"/>
      <c r="DT120" s="14"/>
      <c r="DU120" s="22"/>
      <c r="DW120" s="22"/>
      <c r="EA120" s="289"/>
      <c r="EB120" s="70"/>
      <c r="EC120" s="70"/>
      <c r="ED120" s="70"/>
      <c r="EE120" s="70"/>
      <c r="EF120" s="65"/>
      <c r="EG120" s="65"/>
      <c r="EH120" s="65"/>
      <c r="EI120" s="64"/>
      <c r="EJ120" s="64"/>
      <c r="EK120" s="64"/>
      <c r="ER120" s="22"/>
      <c r="EV120" s="289"/>
      <c r="EY120" s="70"/>
      <c r="EZ120" s="70"/>
      <c r="FA120" s="70"/>
      <c r="FB120" s="70"/>
      <c r="FC120" s="65"/>
      <c r="FD120" s="65"/>
      <c r="FE120" s="14"/>
      <c r="FG120" s="14"/>
      <c r="FH120" s="98"/>
      <c r="FI120" s="22"/>
      <c r="FK120" s="22"/>
      <c r="FN120" s="135"/>
      <c r="FO120" s="135"/>
      <c r="FP120" s="134"/>
      <c r="FQ120" s="134"/>
      <c r="FR120" s="134"/>
      <c r="FS120" s="134"/>
      <c r="FT120" s="128"/>
      <c r="FU120" s="128"/>
      <c r="FV120" s="128"/>
      <c r="FW120" s="128"/>
      <c r="FX120" s="128"/>
      <c r="FY120" s="128"/>
      <c r="FZ120" s="134"/>
      <c r="GA120" s="134"/>
      <c r="GB120" s="134"/>
      <c r="GC120" s="134"/>
      <c r="GD120" s="134"/>
      <c r="GE120" s="134"/>
      <c r="GF120" s="22"/>
      <c r="GG120" s="134"/>
      <c r="GH120" s="134"/>
      <c r="GI120" s="135"/>
      <c r="GJ120" s="135"/>
      <c r="GK120" s="134"/>
      <c r="GM120" s="70"/>
      <c r="GN120" s="70"/>
      <c r="GO120" s="70"/>
      <c r="GP120" s="70"/>
      <c r="GQ120" s="65"/>
      <c r="GR120" s="65"/>
      <c r="GU120" s="14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</row>
    <row r="121" spans="2:250" s="15" customFormat="1" ht="16.899999999999999" customHeight="1" x14ac:dyDescent="0.3">
      <c r="B121" s="69"/>
      <c r="J121" s="64"/>
      <c r="K121" s="64"/>
      <c r="L121" s="64"/>
      <c r="M121" s="64"/>
      <c r="N121" s="64"/>
      <c r="AF121" s="64"/>
      <c r="AG121" s="64"/>
      <c r="AH121" s="64"/>
      <c r="AI121" s="64"/>
      <c r="AJ121" s="64"/>
      <c r="AK121" s="52"/>
      <c r="AL121" s="64"/>
      <c r="AM121" s="64"/>
      <c r="AN121" s="12"/>
      <c r="AP121" s="69"/>
      <c r="AX121" s="64"/>
      <c r="AY121" s="64"/>
      <c r="AZ121" s="64"/>
      <c r="BA121" s="64"/>
      <c r="BB121" s="64"/>
      <c r="BT121" s="64"/>
      <c r="BU121" s="64"/>
      <c r="BV121" s="64"/>
      <c r="BW121" s="64"/>
      <c r="BX121" s="64"/>
      <c r="BY121" s="52"/>
      <c r="BZ121" s="64"/>
      <c r="CA121" s="64"/>
      <c r="CB121" s="64"/>
      <c r="CC121" s="12"/>
      <c r="CD121" s="98"/>
      <c r="CE121" s="12"/>
      <c r="CL121" s="70"/>
      <c r="CM121" s="70"/>
      <c r="CN121" s="70"/>
      <c r="CO121" s="70"/>
      <c r="DK121" s="70"/>
      <c r="DL121" s="70"/>
      <c r="DO121" s="12"/>
      <c r="DP121" s="13"/>
      <c r="DR121" s="12"/>
      <c r="DS121" s="98"/>
      <c r="DT121" s="12"/>
      <c r="EA121" s="70"/>
      <c r="EB121" s="70"/>
      <c r="EC121" s="70"/>
      <c r="ED121" s="70"/>
      <c r="EZ121" s="70"/>
      <c r="FA121" s="70"/>
      <c r="FD121" s="12"/>
      <c r="FE121" s="13"/>
      <c r="FG121" s="12"/>
      <c r="FH121" s="98"/>
      <c r="FO121" s="70"/>
      <c r="FP121" s="70"/>
      <c r="FQ121" s="70"/>
      <c r="FR121" s="70"/>
      <c r="GN121" s="70"/>
      <c r="GO121" s="70"/>
      <c r="GR121" s="12"/>
      <c r="GU121" s="12"/>
      <c r="GW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</row>
    <row r="122" spans="2:250" s="15" customFormat="1" ht="16.899999999999999" customHeight="1" x14ac:dyDescent="0.3">
      <c r="B122" s="69"/>
      <c r="E122" s="49"/>
      <c r="J122" s="64"/>
      <c r="K122" s="64"/>
      <c r="L122" s="64"/>
      <c r="M122" s="64"/>
      <c r="N122" s="64"/>
      <c r="X122" s="49"/>
      <c r="AD122" s="69"/>
      <c r="AF122" s="64"/>
      <c r="AG122" s="64"/>
      <c r="AH122" s="64"/>
      <c r="AI122" s="64"/>
      <c r="AJ122" s="64"/>
      <c r="AK122" s="52"/>
      <c r="AL122" s="64"/>
      <c r="AM122" s="64"/>
      <c r="AN122" s="315"/>
      <c r="AP122" s="69"/>
      <c r="AS122" s="49"/>
      <c r="AX122" s="64"/>
      <c r="AY122" s="64"/>
      <c r="AZ122" s="64"/>
      <c r="BA122" s="64"/>
      <c r="BB122" s="64"/>
      <c r="BL122" s="49"/>
      <c r="BR122" s="69"/>
      <c r="BT122" s="64"/>
      <c r="BU122" s="64"/>
      <c r="BV122" s="64"/>
      <c r="BW122" s="64"/>
      <c r="BX122" s="64"/>
      <c r="BY122" s="52"/>
      <c r="BZ122" s="64"/>
      <c r="CA122" s="64"/>
      <c r="CB122" s="64"/>
      <c r="CC122" s="315"/>
      <c r="CD122" s="98"/>
      <c r="CE122" s="315"/>
      <c r="CF122" s="72"/>
      <c r="CG122" s="73"/>
      <c r="CH122" s="72"/>
      <c r="CI122" s="56"/>
      <c r="CJ122" s="92"/>
      <c r="CK122" s="92"/>
      <c r="CL122" s="53"/>
      <c r="CM122" s="53"/>
      <c r="CN122" s="53"/>
      <c r="CP122" s="73"/>
      <c r="CR122" s="56"/>
      <c r="CS122" s="56"/>
      <c r="CT122" s="56"/>
      <c r="CU122" s="56"/>
      <c r="CV122" s="56"/>
      <c r="CW122" s="53"/>
      <c r="DB122" s="72"/>
      <c r="DC122" s="56"/>
      <c r="DD122" s="53"/>
      <c r="DE122" s="53"/>
      <c r="DF122" s="53"/>
      <c r="DG122" s="53"/>
      <c r="DH122" s="53"/>
      <c r="DI122" s="73"/>
      <c r="DK122" s="56"/>
      <c r="DL122" s="53"/>
      <c r="DM122" s="53"/>
      <c r="DN122" s="53"/>
      <c r="DO122" s="53"/>
      <c r="DP122" s="13"/>
      <c r="DR122" s="289"/>
      <c r="DS122" s="98"/>
      <c r="DT122" s="289"/>
      <c r="DU122" s="72"/>
      <c r="DV122" s="73"/>
      <c r="DW122" s="72"/>
      <c r="DX122" s="56"/>
      <c r="DY122" s="92"/>
      <c r="DZ122" s="92"/>
      <c r="EA122" s="53"/>
      <c r="EB122" s="53"/>
      <c r="EC122" s="53"/>
      <c r="EE122" s="73"/>
      <c r="EG122" s="56"/>
      <c r="EH122" s="56"/>
      <c r="EI122" s="56"/>
      <c r="EJ122" s="56"/>
      <c r="EK122" s="56"/>
      <c r="EL122" s="53"/>
      <c r="EQ122" s="72"/>
      <c r="ER122" s="56"/>
      <c r="ES122" s="53"/>
      <c r="ET122" s="53"/>
      <c r="EU122" s="53"/>
      <c r="EV122" s="53"/>
      <c r="EW122" s="53"/>
      <c r="EX122" s="73"/>
      <c r="EZ122" s="56"/>
      <c r="FA122" s="53"/>
      <c r="FB122" s="53"/>
      <c r="FC122" s="53"/>
      <c r="FD122" s="53"/>
      <c r="FE122" s="13"/>
      <c r="FG122" s="289"/>
      <c r="FH122" s="98"/>
      <c r="FI122" s="72"/>
      <c r="FJ122" s="73"/>
      <c r="FK122" s="72"/>
      <c r="FL122" s="56"/>
      <c r="FM122" s="92"/>
      <c r="FN122" s="92"/>
      <c r="FO122" s="53"/>
      <c r="FP122" s="53"/>
      <c r="FQ122" s="53"/>
      <c r="FS122" s="73"/>
      <c r="FU122" s="56"/>
      <c r="FV122" s="56"/>
      <c r="FW122" s="56"/>
      <c r="FX122" s="56"/>
      <c r="FY122" s="56"/>
      <c r="FZ122" s="53"/>
      <c r="GE122" s="72"/>
      <c r="GF122" s="56"/>
      <c r="GG122" s="53"/>
      <c r="GH122" s="53"/>
      <c r="GI122" s="53"/>
      <c r="GJ122" s="53"/>
      <c r="GK122" s="53"/>
      <c r="GL122" s="73"/>
      <c r="GN122" s="56"/>
      <c r="GO122" s="53"/>
      <c r="GP122" s="53"/>
      <c r="GQ122" s="53"/>
      <c r="GR122" s="53"/>
      <c r="GU122" s="289"/>
      <c r="GW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</row>
    <row r="123" spans="2:250" s="15" customFormat="1" ht="27" customHeight="1" x14ac:dyDescent="0.3">
      <c r="B123" s="69"/>
      <c r="F123" s="64"/>
      <c r="G123" s="64"/>
      <c r="H123" s="64"/>
      <c r="I123" s="64"/>
      <c r="J123" s="64"/>
      <c r="K123" s="64"/>
      <c r="L123" s="64"/>
      <c r="M123" s="64"/>
      <c r="N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52"/>
      <c r="AF123" s="52"/>
      <c r="AG123" s="64"/>
      <c r="AP123" s="69"/>
      <c r="AT123" s="64"/>
      <c r="AU123" s="64"/>
      <c r="AV123" s="64"/>
      <c r="AW123" s="64"/>
      <c r="AX123" s="64"/>
      <c r="AY123" s="64"/>
      <c r="AZ123" s="64"/>
      <c r="BA123" s="64"/>
      <c r="BB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52"/>
      <c r="BT123" s="52"/>
      <c r="BU123" s="64"/>
      <c r="CD123" s="98"/>
      <c r="CS123" s="12"/>
      <c r="DS123" s="98"/>
      <c r="EH123" s="12"/>
      <c r="FH123" s="98"/>
      <c r="FV123" s="12"/>
      <c r="GW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</row>
    <row r="124" spans="2:250" s="15" customFormat="1" ht="16.899999999999999" customHeight="1" x14ac:dyDescent="0.3">
      <c r="B124" s="69"/>
      <c r="D124" s="50"/>
      <c r="F124" s="64"/>
      <c r="G124" s="49"/>
      <c r="H124" s="64"/>
      <c r="I124" s="64"/>
      <c r="J124" s="64"/>
      <c r="K124" s="64"/>
      <c r="L124" s="64"/>
      <c r="M124" s="64"/>
      <c r="N124" s="64"/>
      <c r="Q124" s="64"/>
      <c r="R124" s="64"/>
      <c r="S124" s="64"/>
      <c r="T124" s="64"/>
      <c r="U124" s="64"/>
      <c r="V124" s="64"/>
      <c r="W124" s="64"/>
      <c r="X124" s="50"/>
      <c r="Z124" s="49"/>
      <c r="AB124" s="64"/>
      <c r="AC124" s="64"/>
      <c r="AD124" s="64"/>
      <c r="AE124" s="64"/>
      <c r="AF124" s="64"/>
      <c r="AG124" s="64"/>
      <c r="AH124" s="64"/>
      <c r="AN124" s="12"/>
      <c r="AP124" s="69"/>
      <c r="AR124" s="50"/>
      <c r="AT124" s="64"/>
      <c r="AU124" s="49"/>
      <c r="AV124" s="64"/>
      <c r="AW124" s="64"/>
      <c r="AX124" s="64"/>
      <c r="AY124" s="64"/>
      <c r="AZ124" s="64"/>
      <c r="BA124" s="64"/>
      <c r="BB124" s="64"/>
      <c r="BE124" s="64"/>
      <c r="BF124" s="64"/>
      <c r="BG124" s="64"/>
      <c r="BH124" s="64"/>
      <c r="BI124" s="64"/>
      <c r="BJ124" s="64"/>
      <c r="BK124" s="64"/>
      <c r="BL124" s="50"/>
      <c r="BN124" s="49"/>
      <c r="BP124" s="64"/>
      <c r="BQ124" s="64"/>
      <c r="BR124" s="64"/>
      <c r="BS124" s="64"/>
      <c r="BT124" s="64"/>
      <c r="BU124" s="64"/>
      <c r="BV124" s="64"/>
      <c r="CC124" s="12"/>
      <c r="CD124" s="98"/>
      <c r="CE124" s="12"/>
      <c r="CF124" s="72"/>
      <c r="CG124" s="73"/>
      <c r="CH124" s="72"/>
      <c r="CI124" s="74"/>
      <c r="CL124" s="73"/>
      <c r="DB124" s="72"/>
      <c r="DC124" s="74"/>
      <c r="DF124" s="73"/>
      <c r="DP124" s="13"/>
      <c r="DQ124" s="12"/>
      <c r="DR124" s="12"/>
      <c r="DS124" s="98"/>
      <c r="DT124" s="12"/>
      <c r="DU124" s="72"/>
      <c r="DV124" s="73"/>
      <c r="DW124" s="72"/>
      <c r="DX124" s="74"/>
      <c r="EA124" s="73"/>
      <c r="EQ124" s="72"/>
      <c r="ER124" s="74"/>
      <c r="EU124" s="73"/>
      <c r="FE124" s="13"/>
      <c r="FF124" s="12"/>
      <c r="FG124" s="12"/>
      <c r="FH124" s="98"/>
      <c r="FI124" s="72"/>
      <c r="FJ124" s="73"/>
      <c r="FK124" s="72"/>
      <c r="FL124" s="74"/>
      <c r="FO124" s="73"/>
      <c r="GE124" s="72"/>
      <c r="GF124" s="74"/>
      <c r="GI124" s="73"/>
      <c r="GS124" s="13"/>
      <c r="GT124" s="12"/>
      <c r="GU124" s="12"/>
      <c r="GW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</row>
    <row r="125" spans="2:250" s="15" customFormat="1" ht="16.899999999999999" customHeight="1" x14ac:dyDescent="0.3">
      <c r="E125" s="12"/>
      <c r="G125" s="255"/>
      <c r="J125" s="12"/>
      <c r="L125" s="12"/>
      <c r="M125" s="48"/>
      <c r="R125" s="12"/>
      <c r="S125" s="315"/>
      <c r="T125" s="70"/>
      <c r="Y125" s="12"/>
      <c r="Z125" s="255"/>
      <c r="AA125" s="12"/>
      <c r="AD125" s="12"/>
      <c r="AE125" s="12"/>
      <c r="AF125" s="48"/>
      <c r="AK125" s="12"/>
      <c r="AL125" s="315"/>
      <c r="AS125" s="12"/>
      <c r="AU125" s="255"/>
      <c r="AX125" s="12"/>
      <c r="AZ125" s="12"/>
      <c r="BA125" s="48"/>
      <c r="BF125" s="12"/>
      <c r="BG125" s="315"/>
      <c r="BH125" s="70"/>
      <c r="BM125" s="12"/>
      <c r="BN125" s="255"/>
      <c r="BO125" s="12"/>
      <c r="BR125" s="12"/>
      <c r="BS125" s="12"/>
      <c r="BT125" s="48"/>
      <c r="BY125" s="12"/>
      <c r="BZ125" s="315"/>
      <c r="CD125" s="98"/>
      <c r="CF125" s="72"/>
      <c r="CG125" s="73"/>
      <c r="CH125" s="72"/>
      <c r="CI125" s="74"/>
      <c r="DB125" s="72"/>
      <c r="DC125" s="74"/>
      <c r="DS125" s="98"/>
      <c r="DU125" s="72"/>
      <c r="DV125" s="73"/>
      <c r="DW125" s="72"/>
      <c r="DX125" s="74"/>
      <c r="EQ125" s="72"/>
      <c r="ER125" s="74"/>
      <c r="FH125" s="98"/>
      <c r="FI125" s="72"/>
      <c r="FJ125" s="73"/>
      <c r="FK125" s="72"/>
      <c r="FL125" s="74"/>
      <c r="GE125" s="72"/>
      <c r="GF125" s="74"/>
      <c r="GW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</row>
    <row r="126" spans="2:250" s="15" customFormat="1" ht="16.899999999999999" customHeight="1" x14ac:dyDescent="0.3">
      <c r="D126" s="70"/>
      <c r="E126" s="12"/>
      <c r="F126" s="70"/>
      <c r="G126" s="255"/>
      <c r="H126" s="70"/>
      <c r="I126" s="65"/>
      <c r="J126" s="65"/>
      <c r="K126" s="65"/>
      <c r="L126" s="64"/>
      <c r="M126" s="64"/>
      <c r="O126" s="65"/>
      <c r="P126" s="12"/>
      <c r="Q126" s="188"/>
      <c r="R126" s="188"/>
      <c r="V126" s="70"/>
      <c r="W126" s="70"/>
      <c r="Y126" s="12"/>
      <c r="Z126" s="255"/>
      <c r="AA126" s="65"/>
      <c r="AC126" s="14"/>
      <c r="AD126" s="14"/>
      <c r="AE126" s="14"/>
      <c r="AF126" s="65"/>
      <c r="AH126" s="65"/>
      <c r="AI126" s="12"/>
      <c r="AJ126" s="188"/>
      <c r="AK126" s="188"/>
      <c r="AN126" s="48"/>
      <c r="AR126" s="70"/>
      <c r="AS126" s="12"/>
      <c r="AT126" s="70"/>
      <c r="AU126" s="255"/>
      <c r="AV126" s="70"/>
      <c r="AW126" s="65"/>
      <c r="AX126" s="65"/>
      <c r="AY126" s="65"/>
      <c r="AZ126" s="64"/>
      <c r="BA126" s="64"/>
      <c r="BC126" s="65"/>
      <c r="BD126" s="12"/>
      <c r="BE126" s="188"/>
      <c r="BF126" s="188"/>
      <c r="BJ126" s="70"/>
      <c r="BK126" s="70"/>
      <c r="BM126" s="12"/>
      <c r="BN126" s="255"/>
      <c r="BO126" s="65"/>
      <c r="BQ126" s="14"/>
      <c r="BR126" s="14"/>
      <c r="BS126" s="14"/>
      <c r="BT126" s="65"/>
      <c r="BV126" s="65"/>
      <c r="BW126" s="12"/>
      <c r="BX126" s="188"/>
      <c r="BY126" s="188"/>
      <c r="CC126" s="48"/>
      <c r="CD126" s="98"/>
      <c r="CE126" s="48"/>
      <c r="CF126" s="75"/>
      <c r="CG126" s="69"/>
      <c r="CH126" s="75"/>
      <c r="CI126" s="76"/>
      <c r="CL126" s="73"/>
      <c r="CM126" s="74"/>
      <c r="CN126" s="74"/>
      <c r="CO126" s="74"/>
      <c r="CP126" s="74"/>
      <c r="CQ126" s="48"/>
      <c r="CR126" s="48"/>
      <c r="CS126" s="48"/>
      <c r="DB126" s="75"/>
      <c r="DC126" s="76"/>
      <c r="DF126" s="73"/>
      <c r="DH126" s="74"/>
      <c r="DL126" s="74"/>
      <c r="DM126" s="74"/>
      <c r="DN126" s="48"/>
      <c r="DO126" s="48"/>
      <c r="DP126" s="48"/>
      <c r="DQ126" s="48"/>
      <c r="DR126" s="48"/>
      <c r="DS126" s="98"/>
      <c r="DT126" s="48"/>
      <c r="DU126" s="75"/>
      <c r="DV126" s="69"/>
      <c r="DW126" s="75"/>
      <c r="DX126" s="76"/>
      <c r="EA126" s="73"/>
      <c r="EB126" s="74"/>
      <c r="EC126" s="74"/>
      <c r="ED126" s="74"/>
      <c r="EE126" s="74"/>
      <c r="EF126" s="48"/>
      <c r="EG126" s="48"/>
      <c r="EH126" s="48"/>
      <c r="EQ126" s="75"/>
      <c r="ER126" s="76"/>
      <c r="EU126" s="73"/>
      <c r="EW126" s="74"/>
      <c r="FA126" s="74"/>
      <c r="FB126" s="74"/>
      <c r="FC126" s="48"/>
      <c r="FD126" s="48"/>
      <c r="FE126" s="48"/>
      <c r="FF126" s="48"/>
      <c r="FG126" s="48"/>
      <c r="FH126" s="98"/>
      <c r="FI126" s="75"/>
      <c r="FJ126" s="69"/>
      <c r="FK126" s="75"/>
      <c r="FL126" s="76"/>
      <c r="FO126" s="73"/>
      <c r="FP126" s="74"/>
      <c r="FQ126" s="74"/>
      <c r="FR126" s="74"/>
      <c r="FS126" s="74"/>
      <c r="FT126" s="48"/>
      <c r="FU126" s="48"/>
      <c r="FV126" s="48"/>
      <c r="GE126" s="75"/>
      <c r="GF126" s="76"/>
      <c r="GI126" s="73"/>
      <c r="GK126" s="74"/>
      <c r="GO126" s="74"/>
      <c r="GP126" s="74"/>
      <c r="GQ126" s="48"/>
      <c r="GR126" s="48"/>
      <c r="GS126" s="48"/>
      <c r="GT126" s="48"/>
      <c r="GU126" s="48"/>
      <c r="GW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</row>
    <row r="127" spans="2:250" s="15" customFormat="1" ht="16.899999999999999" customHeight="1" x14ac:dyDescent="0.3">
      <c r="D127" s="70"/>
      <c r="E127" s="70"/>
      <c r="F127" s="70"/>
      <c r="G127" s="70"/>
      <c r="J127" s="12"/>
      <c r="K127" s="12"/>
      <c r="L127" s="64"/>
      <c r="M127" s="64"/>
      <c r="N127" s="64"/>
      <c r="U127" s="70"/>
      <c r="V127" s="70"/>
      <c r="W127" s="70"/>
      <c r="X127" s="70"/>
      <c r="AA127" s="12"/>
      <c r="AB127" s="13"/>
      <c r="AC127" s="12"/>
      <c r="AD127" s="12"/>
      <c r="AE127" s="12"/>
      <c r="AG127" s="65"/>
      <c r="AN127" s="52"/>
      <c r="AR127" s="70"/>
      <c r="AS127" s="70"/>
      <c r="AT127" s="70"/>
      <c r="AU127" s="70"/>
      <c r="AX127" s="12"/>
      <c r="AY127" s="12"/>
      <c r="AZ127" s="64"/>
      <c r="BA127" s="64"/>
      <c r="BB127" s="64"/>
      <c r="BI127" s="70"/>
      <c r="BJ127" s="70"/>
      <c r="BK127" s="70"/>
      <c r="BL127" s="70"/>
      <c r="BO127" s="12"/>
      <c r="BP127" s="13"/>
      <c r="BQ127" s="12"/>
      <c r="BR127" s="12"/>
      <c r="BS127" s="12"/>
      <c r="BU127" s="65"/>
      <c r="CC127" s="52"/>
      <c r="CD127" s="98"/>
      <c r="CE127" s="52"/>
      <c r="CF127" s="72"/>
      <c r="CG127" s="73"/>
      <c r="CH127" s="72"/>
      <c r="CI127" s="74"/>
      <c r="CL127" s="73"/>
      <c r="CM127" s="74"/>
      <c r="CN127" s="74"/>
      <c r="CO127" s="74"/>
      <c r="CP127" s="74"/>
      <c r="CQ127" s="52"/>
      <c r="CR127" s="52"/>
      <c r="CS127" s="52"/>
      <c r="DB127" s="72"/>
      <c r="DC127" s="74"/>
      <c r="DF127" s="73"/>
      <c r="DH127" s="74"/>
      <c r="DL127" s="74"/>
      <c r="DM127" s="74"/>
      <c r="DN127" s="52"/>
      <c r="DO127" s="52"/>
      <c r="DP127" s="52"/>
      <c r="DQ127" s="52"/>
      <c r="DR127" s="52"/>
      <c r="DS127" s="98"/>
      <c r="DT127" s="52"/>
      <c r="DU127" s="72"/>
      <c r="DV127" s="73"/>
      <c r="DW127" s="72"/>
      <c r="DX127" s="74"/>
      <c r="EA127" s="73"/>
      <c r="EB127" s="74"/>
      <c r="EC127" s="74"/>
      <c r="ED127" s="74"/>
      <c r="EE127" s="74"/>
      <c r="EF127" s="52"/>
      <c r="EG127" s="52"/>
      <c r="EH127" s="52"/>
      <c r="EQ127" s="72"/>
      <c r="ER127" s="74"/>
      <c r="EU127" s="73"/>
      <c r="EW127" s="74"/>
      <c r="FA127" s="74"/>
      <c r="FB127" s="74"/>
      <c r="FC127" s="52"/>
      <c r="FD127" s="52"/>
      <c r="FE127" s="52"/>
      <c r="FF127" s="52"/>
      <c r="FG127" s="52"/>
      <c r="FH127" s="98"/>
      <c r="FI127" s="72"/>
      <c r="FJ127" s="73"/>
      <c r="FK127" s="72"/>
      <c r="FL127" s="74"/>
      <c r="FO127" s="73"/>
      <c r="FP127" s="74"/>
      <c r="FQ127" s="74"/>
      <c r="FR127" s="74"/>
      <c r="FS127" s="74"/>
      <c r="FT127" s="52"/>
      <c r="FU127" s="52"/>
      <c r="FV127" s="52"/>
      <c r="GE127" s="72"/>
      <c r="GF127" s="74"/>
      <c r="GI127" s="73"/>
      <c r="GK127" s="74"/>
      <c r="GO127" s="74"/>
      <c r="GP127" s="74"/>
      <c r="GQ127" s="52"/>
      <c r="GR127" s="52"/>
      <c r="GS127" s="52"/>
      <c r="GT127" s="52"/>
      <c r="GU127" s="52"/>
      <c r="GW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</row>
    <row r="128" spans="2:250" s="15" customFormat="1" ht="16.899999999999999" customHeight="1" x14ac:dyDescent="0.3">
      <c r="B128" s="73"/>
      <c r="D128" s="56"/>
      <c r="E128" s="92"/>
      <c r="F128" s="92"/>
      <c r="G128" s="53"/>
      <c r="H128" s="53"/>
      <c r="I128" s="53"/>
      <c r="K128" s="73"/>
      <c r="M128" s="56"/>
      <c r="N128" s="56"/>
      <c r="O128" s="56"/>
      <c r="P128" s="56"/>
      <c r="Q128" s="56"/>
      <c r="R128" s="53"/>
      <c r="V128" s="72"/>
      <c r="W128" s="56"/>
      <c r="X128" s="92"/>
      <c r="Y128" s="92"/>
      <c r="Z128" s="92"/>
      <c r="AA128" s="92"/>
      <c r="AB128" s="53"/>
      <c r="AE128" s="135"/>
      <c r="AF128" s="56"/>
      <c r="AG128" s="56"/>
      <c r="AH128" s="56"/>
      <c r="AI128" s="56"/>
      <c r="AJ128" s="56"/>
      <c r="AK128" s="56"/>
      <c r="AN128" s="70"/>
      <c r="AP128" s="73"/>
      <c r="AR128" s="56"/>
      <c r="AS128" s="92"/>
      <c r="AT128" s="92"/>
      <c r="AU128" s="53"/>
      <c r="AV128" s="53"/>
      <c r="AW128" s="53"/>
      <c r="AY128" s="73"/>
      <c r="BA128" s="56"/>
      <c r="BB128" s="56"/>
      <c r="BC128" s="56"/>
      <c r="BD128" s="56"/>
      <c r="BE128" s="56"/>
      <c r="BF128" s="53"/>
      <c r="BJ128" s="72"/>
      <c r="BK128" s="56"/>
      <c r="BL128" s="92"/>
      <c r="BM128" s="92"/>
      <c r="BN128" s="92"/>
      <c r="BO128" s="92"/>
      <c r="BP128" s="53"/>
      <c r="BS128" s="135"/>
      <c r="BT128" s="56"/>
      <c r="BU128" s="56"/>
      <c r="BV128" s="56"/>
      <c r="BW128" s="56"/>
      <c r="BX128" s="56"/>
      <c r="BY128" s="56"/>
      <c r="CC128" s="70"/>
      <c r="CD128" s="98"/>
      <c r="CE128" s="70"/>
      <c r="CF128" s="72"/>
      <c r="CG128" s="73"/>
      <c r="CH128" s="72"/>
      <c r="CI128" s="74"/>
      <c r="CL128" s="69"/>
      <c r="CM128" s="76"/>
      <c r="CN128" s="76"/>
      <c r="CO128" s="76"/>
      <c r="CP128" s="76"/>
      <c r="CQ128" s="70"/>
      <c r="CR128" s="70"/>
      <c r="CS128" s="70"/>
      <c r="DB128" s="72"/>
      <c r="DC128" s="74"/>
      <c r="DF128" s="69"/>
      <c r="DH128" s="76"/>
      <c r="DL128" s="76"/>
      <c r="DM128" s="76"/>
      <c r="DN128" s="70"/>
      <c r="DO128" s="70"/>
      <c r="DP128" s="70"/>
      <c r="DQ128" s="70"/>
      <c r="DR128" s="70"/>
      <c r="DS128" s="98"/>
      <c r="DT128" s="70"/>
      <c r="DU128" s="72"/>
      <c r="DV128" s="73"/>
      <c r="DW128" s="72"/>
      <c r="DX128" s="74"/>
      <c r="EA128" s="69"/>
      <c r="EB128" s="76"/>
      <c r="EC128" s="76"/>
      <c r="ED128" s="76"/>
      <c r="EE128" s="76"/>
      <c r="EF128" s="70"/>
      <c r="EG128" s="70"/>
      <c r="EH128" s="70"/>
      <c r="EQ128" s="72"/>
      <c r="ER128" s="74"/>
      <c r="EU128" s="69"/>
      <c r="EW128" s="76"/>
      <c r="FA128" s="76"/>
      <c r="FB128" s="76"/>
      <c r="FC128" s="70"/>
      <c r="FD128" s="70"/>
      <c r="FE128" s="70"/>
      <c r="FF128" s="70"/>
      <c r="FG128" s="70"/>
      <c r="FH128" s="98"/>
      <c r="FI128" s="72"/>
      <c r="FJ128" s="73"/>
      <c r="FK128" s="72"/>
      <c r="FL128" s="74"/>
      <c r="FO128" s="69"/>
      <c r="FP128" s="76"/>
      <c r="FQ128" s="76"/>
      <c r="FR128" s="76"/>
      <c r="FS128" s="76"/>
      <c r="FT128" s="70"/>
      <c r="FU128" s="70"/>
      <c r="FV128" s="70"/>
      <c r="GE128" s="72"/>
      <c r="GF128" s="74"/>
      <c r="GI128" s="69"/>
      <c r="GK128" s="76"/>
      <c r="GO128" s="76"/>
      <c r="GP128" s="76"/>
      <c r="GQ128" s="70"/>
      <c r="GR128" s="70"/>
      <c r="GS128" s="70"/>
      <c r="GT128" s="70"/>
      <c r="GU128" s="70"/>
      <c r="GW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</row>
    <row r="129" spans="2:250" s="15" customFormat="1" ht="16.899999999999999" customHeight="1" x14ac:dyDescent="0.3">
      <c r="B129" s="69"/>
      <c r="K129" s="12"/>
      <c r="AN129" s="52"/>
      <c r="AP129" s="69"/>
      <c r="AY129" s="12"/>
      <c r="CC129" s="52"/>
      <c r="CD129" s="98"/>
      <c r="CE129" s="52"/>
      <c r="CF129" s="75"/>
      <c r="CG129" s="69"/>
      <c r="CH129" s="75"/>
      <c r="CI129" s="76"/>
      <c r="CL129" s="73"/>
      <c r="CM129" s="74"/>
      <c r="CN129" s="74"/>
      <c r="CO129" s="74"/>
      <c r="CP129" s="74"/>
      <c r="CQ129" s="52"/>
      <c r="CR129" s="52"/>
      <c r="CS129" s="52"/>
      <c r="DB129" s="75"/>
      <c r="DC129" s="76"/>
      <c r="DF129" s="73"/>
      <c r="DH129" s="74"/>
      <c r="DL129" s="74"/>
      <c r="DM129" s="74"/>
      <c r="DN129" s="52"/>
      <c r="DO129" s="52"/>
      <c r="DP129" s="52"/>
      <c r="DQ129" s="52"/>
      <c r="DR129" s="52"/>
      <c r="DS129" s="98"/>
      <c r="DT129" s="52"/>
      <c r="DU129" s="75"/>
      <c r="DV129" s="69"/>
      <c r="DW129" s="75"/>
      <c r="DX129" s="76"/>
      <c r="EA129" s="73"/>
      <c r="EB129" s="74"/>
      <c r="EC129" s="74"/>
      <c r="ED129" s="74"/>
      <c r="EE129" s="74"/>
      <c r="EF129" s="52"/>
      <c r="EG129" s="52"/>
      <c r="EH129" s="52"/>
      <c r="EQ129" s="75"/>
      <c r="ER129" s="76"/>
      <c r="EU129" s="73"/>
      <c r="EW129" s="74"/>
      <c r="FA129" s="74"/>
      <c r="FB129" s="74"/>
      <c r="FC129" s="52"/>
      <c r="FD129" s="52"/>
      <c r="FE129" s="52"/>
      <c r="FF129" s="52"/>
      <c r="FG129" s="52"/>
      <c r="FH129" s="98"/>
      <c r="FI129" s="75"/>
      <c r="FJ129" s="69"/>
      <c r="FK129" s="75"/>
      <c r="FL129" s="76"/>
      <c r="FO129" s="73"/>
      <c r="FP129" s="74"/>
      <c r="FQ129" s="74"/>
      <c r="FR129" s="74"/>
      <c r="FS129" s="74"/>
      <c r="FT129" s="52"/>
      <c r="FU129" s="52"/>
      <c r="FV129" s="52"/>
      <c r="GE129" s="75"/>
      <c r="GF129" s="76"/>
      <c r="GI129" s="73"/>
      <c r="GK129" s="74"/>
      <c r="GO129" s="74"/>
      <c r="GP129" s="74"/>
      <c r="GQ129" s="52"/>
      <c r="GR129" s="52"/>
      <c r="GS129" s="52"/>
      <c r="GT129" s="52"/>
      <c r="GU129" s="52"/>
      <c r="GW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</row>
    <row r="130" spans="2:250" s="15" customFormat="1" ht="16.899999999999999" customHeight="1" x14ac:dyDescent="0.3">
      <c r="B130" s="73"/>
      <c r="D130" s="74"/>
      <c r="U130" s="73"/>
      <c r="V130" s="72"/>
      <c r="W130" s="74"/>
      <c r="AA130" s="13"/>
      <c r="AB130" s="12"/>
      <c r="AD130" s="12"/>
      <c r="AE130" s="50"/>
      <c r="AN130" s="52"/>
      <c r="AP130" s="73"/>
      <c r="AR130" s="74"/>
      <c r="BI130" s="73"/>
      <c r="BJ130" s="72"/>
      <c r="BK130" s="74"/>
      <c r="BO130" s="13"/>
      <c r="BP130" s="12"/>
      <c r="BR130" s="12"/>
      <c r="BS130" s="50"/>
      <c r="CC130" s="52"/>
      <c r="CD130" s="98"/>
      <c r="CE130" s="52"/>
      <c r="CF130" s="72"/>
      <c r="CG130" s="73"/>
      <c r="CH130" s="72"/>
      <c r="CI130" s="74"/>
      <c r="CL130" s="73"/>
      <c r="CM130" s="74"/>
      <c r="CN130" s="74"/>
      <c r="CO130" s="74"/>
      <c r="CP130" s="74"/>
      <c r="CQ130" s="52"/>
      <c r="CR130" s="52"/>
      <c r="CS130" s="52"/>
      <c r="DB130" s="72"/>
      <c r="DC130" s="74"/>
      <c r="DF130" s="73"/>
      <c r="DH130" s="74"/>
      <c r="DL130" s="74"/>
      <c r="DM130" s="74"/>
      <c r="DN130" s="52"/>
      <c r="DO130" s="52"/>
      <c r="DP130" s="52"/>
      <c r="DQ130" s="52"/>
      <c r="DR130" s="52"/>
      <c r="DS130" s="98"/>
      <c r="DT130" s="52"/>
      <c r="DU130" s="72"/>
      <c r="DV130" s="73"/>
      <c r="DW130" s="72"/>
      <c r="DX130" s="74"/>
      <c r="EA130" s="73"/>
      <c r="EB130" s="74"/>
      <c r="EC130" s="74"/>
      <c r="ED130" s="74"/>
      <c r="EE130" s="74"/>
      <c r="EF130" s="52"/>
      <c r="EG130" s="52"/>
      <c r="EH130" s="52"/>
      <c r="EQ130" s="72"/>
      <c r="ER130" s="74"/>
      <c r="EU130" s="73"/>
      <c r="EW130" s="74"/>
      <c r="FA130" s="74"/>
      <c r="FB130" s="74"/>
      <c r="FC130" s="52"/>
      <c r="FD130" s="52"/>
      <c r="FE130" s="52"/>
      <c r="FF130" s="52"/>
      <c r="FG130" s="52"/>
      <c r="FH130" s="98"/>
      <c r="FI130" s="72"/>
      <c r="FJ130" s="73"/>
      <c r="FK130" s="72"/>
      <c r="FL130" s="74"/>
      <c r="FO130" s="73"/>
      <c r="FP130" s="74"/>
      <c r="FQ130" s="74"/>
      <c r="FR130" s="74"/>
      <c r="FS130" s="74"/>
      <c r="FT130" s="52"/>
      <c r="FU130" s="52"/>
      <c r="FV130" s="52"/>
      <c r="GE130" s="72"/>
      <c r="GF130" s="74"/>
      <c r="GI130" s="73"/>
      <c r="GK130" s="74"/>
      <c r="GO130" s="74"/>
      <c r="GP130" s="74"/>
      <c r="GQ130" s="52"/>
      <c r="GR130" s="52"/>
      <c r="GS130" s="52"/>
      <c r="GT130" s="52"/>
      <c r="GU130" s="52"/>
      <c r="GW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</row>
    <row r="131" spans="2:250" s="15" customFormat="1" ht="16.899999999999999" customHeight="1" x14ac:dyDescent="0.3">
      <c r="B131" s="73"/>
      <c r="D131" s="74"/>
      <c r="V131" s="72"/>
      <c r="W131" s="74"/>
      <c r="AN131" s="70"/>
      <c r="AP131" s="73"/>
      <c r="AR131" s="74"/>
      <c r="BJ131" s="72"/>
      <c r="BK131" s="74"/>
      <c r="CC131" s="70"/>
      <c r="CD131" s="98"/>
      <c r="CE131" s="70"/>
      <c r="CF131" s="72"/>
      <c r="CG131" s="73"/>
      <c r="CH131" s="72"/>
      <c r="CI131" s="74"/>
      <c r="CL131" s="69"/>
      <c r="CM131" s="76"/>
      <c r="CN131" s="76"/>
      <c r="CO131" s="76"/>
      <c r="CP131" s="76"/>
      <c r="CQ131" s="70"/>
      <c r="CR131" s="70"/>
      <c r="CS131" s="70"/>
      <c r="DB131" s="72"/>
      <c r="DC131" s="74"/>
      <c r="DF131" s="69"/>
      <c r="DH131" s="76"/>
      <c r="DL131" s="76"/>
      <c r="DM131" s="76"/>
      <c r="DN131" s="70"/>
      <c r="DO131" s="70"/>
      <c r="DP131" s="70"/>
      <c r="DQ131" s="70"/>
      <c r="DR131" s="70"/>
      <c r="DS131" s="98"/>
      <c r="DT131" s="70"/>
      <c r="DU131" s="72"/>
      <c r="DV131" s="73"/>
      <c r="DW131" s="72"/>
      <c r="DX131" s="74"/>
      <c r="EA131" s="69"/>
      <c r="EB131" s="76"/>
      <c r="EC131" s="76"/>
      <c r="ED131" s="76"/>
      <c r="EE131" s="76"/>
      <c r="EF131" s="70"/>
      <c r="EG131" s="70"/>
      <c r="EH131" s="70"/>
      <c r="EQ131" s="72"/>
      <c r="ER131" s="74"/>
      <c r="EU131" s="69"/>
      <c r="EW131" s="76"/>
      <c r="FA131" s="76"/>
      <c r="FB131" s="76"/>
      <c r="FC131" s="70"/>
      <c r="FD131" s="70"/>
      <c r="FE131" s="70"/>
      <c r="FF131" s="70"/>
      <c r="FG131" s="70"/>
      <c r="FH131" s="98"/>
      <c r="FI131" s="72"/>
      <c r="FJ131" s="73"/>
      <c r="FK131" s="72"/>
      <c r="FL131" s="74"/>
      <c r="FO131" s="69"/>
      <c r="FP131" s="76"/>
      <c r="FQ131" s="76"/>
      <c r="FR131" s="76"/>
      <c r="FS131" s="76"/>
      <c r="FT131" s="70"/>
      <c r="FU131" s="70"/>
      <c r="FV131" s="70"/>
      <c r="GE131" s="72"/>
      <c r="GF131" s="74"/>
      <c r="GI131" s="69"/>
      <c r="GK131" s="76"/>
      <c r="GO131" s="76"/>
      <c r="GP131" s="76"/>
      <c r="GQ131" s="70"/>
      <c r="GR131" s="70"/>
      <c r="GS131" s="70"/>
      <c r="GT131" s="70"/>
      <c r="GU131" s="70"/>
      <c r="GW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</row>
    <row r="132" spans="2:250" s="15" customFormat="1" ht="16.899999999999999" customHeight="1" x14ac:dyDescent="0.3">
      <c r="B132" s="69"/>
      <c r="D132" s="76"/>
      <c r="F132" s="74"/>
      <c r="G132" s="74"/>
      <c r="H132" s="74"/>
      <c r="I132" s="48"/>
      <c r="J132" s="48"/>
      <c r="K132" s="48"/>
      <c r="U132" s="73"/>
      <c r="V132" s="75"/>
      <c r="W132" s="76"/>
      <c r="X132" s="74"/>
      <c r="Y132" s="48"/>
      <c r="Z132" s="48"/>
      <c r="AA132" s="48"/>
      <c r="AB132" s="48"/>
      <c r="AD132" s="48"/>
      <c r="AE132" s="48"/>
      <c r="AF132" s="48"/>
      <c r="AG132" s="52"/>
      <c r="AN132" s="52"/>
      <c r="AP132" s="69"/>
      <c r="AR132" s="76"/>
      <c r="AT132" s="74"/>
      <c r="AU132" s="74"/>
      <c r="AV132" s="74"/>
      <c r="AW132" s="48"/>
      <c r="AX132" s="48"/>
      <c r="AY132" s="48"/>
      <c r="BI132" s="73"/>
      <c r="BJ132" s="75"/>
      <c r="BK132" s="76"/>
      <c r="BL132" s="74"/>
      <c r="BM132" s="48"/>
      <c r="BN132" s="48"/>
      <c r="BO132" s="48"/>
      <c r="BP132" s="48"/>
      <c r="BR132" s="48"/>
      <c r="BS132" s="48"/>
      <c r="BT132" s="48"/>
      <c r="BU132" s="52"/>
      <c r="CC132" s="52"/>
      <c r="CD132" s="98"/>
      <c r="CE132" s="52"/>
      <c r="CL132" s="73"/>
      <c r="CM132" s="74"/>
      <c r="CN132" s="74"/>
      <c r="CO132" s="74"/>
      <c r="CP132" s="74"/>
      <c r="CQ132" s="52"/>
      <c r="CR132" s="52"/>
      <c r="CS132" s="52"/>
      <c r="DI132" s="73"/>
      <c r="DK132" s="74"/>
      <c r="DL132" s="74"/>
      <c r="DM132" s="74"/>
      <c r="DN132" s="52"/>
      <c r="DO132" s="52"/>
      <c r="DP132" s="52"/>
      <c r="DQ132" s="52"/>
      <c r="DR132" s="52"/>
      <c r="DS132" s="98"/>
      <c r="DT132" s="52"/>
      <c r="EA132" s="73"/>
      <c r="EB132" s="74"/>
      <c r="EC132" s="74"/>
      <c r="ED132" s="74"/>
      <c r="EE132" s="74"/>
      <c r="EF132" s="52"/>
      <c r="EG132" s="52"/>
      <c r="EH132" s="52"/>
      <c r="EX132" s="73"/>
      <c r="EZ132" s="74"/>
      <c r="FA132" s="74"/>
      <c r="FB132" s="74"/>
      <c r="FC132" s="52"/>
      <c r="FD132" s="52"/>
      <c r="FE132" s="52"/>
      <c r="FF132" s="52"/>
      <c r="FG132" s="52"/>
      <c r="FH132" s="98"/>
      <c r="FO132" s="73"/>
      <c r="FP132" s="74"/>
      <c r="FQ132" s="74"/>
      <c r="FR132" s="74"/>
      <c r="FS132" s="74"/>
      <c r="FT132" s="52"/>
      <c r="FU132" s="52"/>
      <c r="FV132" s="52"/>
      <c r="GL132" s="73"/>
      <c r="GN132" s="74"/>
      <c r="GO132" s="74"/>
      <c r="GP132" s="74"/>
      <c r="GQ132" s="52"/>
      <c r="GR132" s="52"/>
      <c r="GS132" s="52"/>
      <c r="GT132" s="52"/>
      <c r="GU132" s="52"/>
      <c r="GW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</row>
    <row r="133" spans="2:250" s="15" customFormat="1" ht="16.899999999999999" customHeight="1" x14ac:dyDescent="0.3">
      <c r="B133" s="73"/>
      <c r="D133" s="74"/>
      <c r="F133" s="74"/>
      <c r="G133" s="74"/>
      <c r="H133" s="74"/>
      <c r="I133" s="52"/>
      <c r="J133" s="52"/>
      <c r="K133" s="52"/>
      <c r="U133" s="73"/>
      <c r="V133" s="72"/>
      <c r="W133" s="74"/>
      <c r="X133" s="74"/>
      <c r="Y133" s="52"/>
      <c r="Z133" s="52"/>
      <c r="AA133" s="52"/>
      <c r="AB133" s="52"/>
      <c r="AD133" s="52"/>
      <c r="AE133" s="52"/>
      <c r="AF133" s="52"/>
      <c r="AG133" s="52"/>
      <c r="AN133" s="52"/>
      <c r="AP133" s="73"/>
      <c r="AR133" s="74"/>
      <c r="AT133" s="74"/>
      <c r="AU133" s="74"/>
      <c r="AV133" s="74"/>
      <c r="AW133" s="52"/>
      <c r="AX133" s="52"/>
      <c r="AY133" s="52"/>
      <c r="BI133" s="73"/>
      <c r="BJ133" s="72"/>
      <c r="BK133" s="74"/>
      <c r="BL133" s="74"/>
      <c r="BM133" s="52"/>
      <c r="BN133" s="52"/>
      <c r="BO133" s="52"/>
      <c r="BP133" s="52"/>
      <c r="BR133" s="52"/>
      <c r="BS133" s="52"/>
      <c r="BT133" s="52"/>
      <c r="BU133" s="52"/>
      <c r="CC133" s="52"/>
      <c r="CD133" s="98"/>
      <c r="CE133" s="52"/>
      <c r="CJ133" s="49"/>
      <c r="CO133" s="74"/>
      <c r="CP133" s="74"/>
      <c r="CQ133" s="74"/>
      <c r="CR133" s="52"/>
      <c r="CS133" s="52"/>
      <c r="DD133" s="49"/>
      <c r="DI133" s="73"/>
      <c r="DK133" s="74"/>
      <c r="DL133" s="74"/>
      <c r="DM133" s="74"/>
      <c r="DN133" s="52"/>
      <c r="DO133" s="52"/>
      <c r="DP133" s="52"/>
      <c r="DQ133" s="52"/>
      <c r="DR133" s="52"/>
      <c r="DS133" s="98"/>
      <c r="DT133" s="52"/>
      <c r="DY133" s="49"/>
      <c r="ED133" s="74"/>
      <c r="EE133" s="74"/>
      <c r="EF133" s="74"/>
      <c r="EG133" s="52"/>
      <c r="EH133" s="52"/>
      <c r="ES133" s="49"/>
      <c r="EX133" s="73"/>
      <c r="EZ133" s="74"/>
      <c r="FA133" s="74"/>
      <c r="FB133" s="74"/>
      <c r="FC133" s="52"/>
      <c r="FD133" s="52"/>
      <c r="FE133" s="52"/>
      <c r="FF133" s="52"/>
      <c r="FG133" s="52"/>
      <c r="FH133" s="98"/>
      <c r="FM133" s="49"/>
      <c r="FR133" s="74"/>
      <c r="FS133" s="74"/>
      <c r="FT133" s="74"/>
      <c r="FU133" s="52"/>
      <c r="FV133" s="52"/>
      <c r="GG133" s="49"/>
      <c r="GL133" s="73"/>
      <c r="GN133" s="74"/>
      <c r="GO133" s="74"/>
      <c r="GP133" s="74"/>
      <c r="GQ133" s="52"/>
      <c r="GR133" s="52"/>
      <c r="GS133" s="52"/>
      <c r="GT133" s="52"/>
      <c r="GU133" s="52"/>
      <c r="GW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</row>
    <row r="134" spans="2:250" s="15" customFormat="1" ht="16.899999999999999" customHeight="1" x14ac:dyDescent="0.3">
      <c r="B134" s="73"/>
      <c r="D134" s="74"/>
      <c r="F134" s="76"/>
      <c r="G134" s="76"/>
      <c r="H134" s="76"/>
      <c r="I134" s="70"/>
      <c r="J134" s="70"/>
      <c r="K134" s="70"/>
      <c r="U134" s="69"/>
      <c r="V134" s="72"/>
      <c r="W134" s="74"/>
      <c r="X134" s="76"/>
      <c r="Y134" s="70"/>
      <c r="Z134" s="70"/>
      <c r="AA134" s="70"/>
      <c r="AB134" s="70"/>
      <c r="AD134" s="70"/>
      <c r="AE134" s="70"/>
      <c r="AF134" s="70"/>
      <c r="AG134" s="70"/>
      <c r="AP134" s="73"/>
      <c r="AR134" s="74"/>
      <c r="AT134" s="76"/>
      <c r="AU134" s="76"/>
      <c r="AV134" s="76"/>
      <c r="AW134" s="70"/>
      <c r="AX134" s="70"/>
      <c r="AY134" s="70"/>
      <c r="BI134" s="69"/>
      <c r="BJ134" s="72"/>
      <c r="BK134" s="74"/>
      <c r="BL134" s="76"/>
      <c r="BM134" s="70"/>
      <c r="BN134" s="70"/>
      <c r="BO134" s="70"/>
      <c r="BP134" s="70"/>
      <c r="BR134" s="70"/>
      <c r="BS134" s="70"/>
      <c r="BT134" s="70"/>
      <c r="BU134" s="70"/>
      <c r="CD134" s="98"/>
      <c r="DP134" s="52"/>
      <c r="DS134" s="98"/>
      <c r="FE134" s="52"/>
      <c r="FH134" s="98"/>
      <c r="GS134" s="52"/>
      <c r="GW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</row>
    <row r="135" spans="2:250" s="15" customFormat="1" ht="16.899999999999999" customHeight="1" x14ac:dyDescent="0.3">
      <c r="B135" s="69"/>
      <c r="D135" s="76"/>
      <c r="F135" s="74"/>
      <c r="G135" s="74"/>
      <c r="H135" s="74"/>
      <c r="I135" s="52"/>
      <c r="J135" s="52"/>
      <c r="K135" s="52"/>
      <c r="U135" s="73"/>
      <c r="V135" s="75"/>
      <c r="W135" s="76"/>
      <c r="X135" s="74"/>
      <c r="Y135" s="52"/>
      <c r="Z135" s="52"/>
      <c r="AA135" s="52"/>
      <c r="AB135" s="52"/>
      <c r="AD135" s="52"/>
      <c r="AE135" s="52"/>
      <c r="AF135" s="52"/>
      <c r="AG135" s="52"/>
      <c r="AP135" s="69"/>
      <c r="AR135" s="76"/>
      <c r="AT135" s="74"/>
      <c r="AU135" s="74"/>
      <c r="AV135" s="74"/>
      <c r="AW135" s="52"/>
      <c r="AX135" s="52"/>
      <c r="AY135" s="52"/>
      <c r="BI135" s="73"/>
      <c r="BJ135" s="75"/>
      <c r="BK135" s="76"/>
      <c r="BL135" s="74"/>
      <c r="BM135" s="52"/>
      <c r="BN135" s="52"/>
      <c r="BO135" s="52"/>
      <c r="BP135" s="52"/>
      <c r="BR135" s="52"/>
      <c r="BS135" s="52"/>
      <c r="BT135" s="52"/>
      <c r="BU135" s="52"/>
      <c r="CD135" s="98"/>
      <c r="CJ135" s="49"/>
      <c r="CQ135" s="49"/>
      <c r="DD135" s="49"/>
      <c r="DK135" s="51"/>
      <c r="DP135" s="52"/>
      <c r="DS135" s="98"/>
      <c r="DY135" s="49"/>
      <c r="EF135" s="49"/>
      <c r="ES135" s="49"/>
      <c r="EZ135" s="51"/>
      <c r="FE135" s="52"/>
      <c r="FH135" s="98"/>
      <c r="FM135" s="49"/>
      <c r="FT135" s="49"/>
      <c r="GG135" s="49"/>
      <c r="GN135" s="51"/>
      <c r="GS135" s="52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</row>
    <row r="136" spans="2:250" s="15" customFormat="1" ht="16.899999999999999" customHeight="1" x14ac:dyDescent="0.3">
      <c r="B136" s="73"/>
      <c r="D136" s="74"/>
      <c r="F136" s="74"/>
      <c r="G136" s="74"/>
      <c r="H136" s="74"/>
      <c r="I136" s="52"/>
      <c r="J136" s="52"/>
      <c r="K136" s="52"/>
      <c r="U136" s="73"/>
      <c r="V136" s="72"/>
      <c r="W136" s="74"/>
      <c r="X136" s="74"/>
      <c r="Y136" s="52"/>
      <c r="Z136" s="52"/>
      <c r="AA136" s="52"/>
      <c r="AB136" s="52"/>
      <c r="AD136" s="52"/>
      <c r="AE136" s="52"/>
      <c r="AF136" s="52"/>
      <c r="AG136" s="52"/>
      <c r="AN136" s="64"/>
      <c r="AP136" s="73"/>
      <c r="AR136" s="74"/>
      <c r="AT136" s="74"/>
      <c r="AU136" s="74"/>
      <c r="AV136" s="74"/>
      <c r="AW136" s="52"/>
      <c r="AX136" s="52"/>
      <c r="AY136" s="52"/>
      <c r="BI136" s="73"/>
      <c r="BJ136" s="72"/>
      <c r="BK136" s="74"/>
      <c r="BL136" s="74"/>
      <c r="BM136" s="52"/>
      <c r="BN136" s="52"/>
      <c r="BO136" s="52"/>
      <c r="BP136" s="52"/>
      <c r="BR136" s="52"/>
      <c r="BS136" s="52"/>
      <c r="BT136" s="52"/>
      <c r="BU136" s="52"/>
      <c r="CC136" s="64"/>
      <c r="CD136" s="98"/>
      <c r="CE136" s="64"/>
      <c r="CO136" s="64"/>
      <c r="CP136" s="64"/>
      <c r="CQ136" s="64"/>
      <c r="CR136" s="64"/>
      <c r="CS136" s="64"/>
      <c r="DK136" s="64"/>
      <c r="DL136" s="64"/>
      <c r="DM136" s="64"/>
      <c r="DN136" s="64"/>
      <c r="DO136" s="64"/>
      <c r="DP136" s="52"/>
      <c r="DQ136" s="64"/>
      <c r="DR136" s="64"/>
      <c r="DS136" s="98"/>
      <c r="DT136" s="64"/>
      <c r="ED136" s="64"/>
      <c r="EE136" s="64"/>
      <c r="EF136" s="64"/>
      <c r="EG136" s="64"/>
      <c r="EH136" s="64"/>
      <c r="EZ136" s="64"/>
      <c r="FA136" s="64"/>
      <c r="FB136" s="64"/>
      <c r="FC136" s="64"/>
      <c r="FD136" s="64"/>
      <c r="FE136" s="52"/>
      <c r="FF136" s="64"/>
      <c r="FG136" s="64"/>
      <c r="FH136" s="98"/>
      <c r="FR136" s="64"/>
      <c r="FS136" s="64"/>
      <c r="FT136" s="64"/>
      <c r="FU136" s="64"/>
      <c r="FV136" s="64"/>
      <c r="GN136" s="64"/>
      <c r="GO136" s="64"/>
      <c r="GP136" s="64"/>
      <c r="GQ136" s="64"/>
      <c r="GR136" s="64"/>
      <c r="GS136" s="52"/>
      <c r="GT136" s="64"/>
      <c r="GU136" s="64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</row>
    <row r="137" spans="2:250" s="15" customFormat="1" ht="16.899999999999999" customHeight="1" x14ac:dyDescent="0.3">
      <c r="B137" s="73"/>
      <c r="D137" s="74"/>
      <c r="F137" s="76"/>
      <c r="G137" s="76"/>
      <c r="H137" s="76"/>
      <c r="I137" s="70"/>
      <c r="J137" s="70"/>
      <c r="K137" s="70"/>
      <c r="U137" s="69"/>
      <c r="V137" s="72"/>
      <c r="W137" s="74"/>
      <c r="X137" s="76"/>
      <c r="Y137" s="70"/>
      <c r="Z137" s="70"/>
      <c r="AA137" s="70"/>
      <c r="AB137" s="70"/>
      <c r="AD137" s="70"/>
      <c r="AE137" s="70"/>
      <c r="AF137" s="70"/>
      <c r="AG137" s="70"/>
      <c r="AN137" s="64"/>
      <c r="AP137" s="73"/>
      <c r="AR137" s="74"/>
      <c r="AT137" s="76"/>
      <c r="AU137" s="76"/>
      <c r="AV137" s="76"/>
      <c r="AW137" s="70"/>
      <c r="AX137" s="70"/>
      <c r="AY137" s="70"/>
      <c r="BI137" s="69"/>
      <c r="BJ137" s="72"/>
      <c r="BK137" s="74"/>
      <c r="BL137" s="76"/>
      <c r="BM137" s="70"/>
      <c r="BN137" s="70"/>
      <c r="BO137" s="70"/>
      <c r="BP137" s="70"/>
      <c r="BR137" s="70"/>
      <c r="BS137" s="70"/>
      <c r="BT137" s="70"/>
      <c r="BU137" s="70"/>
      <c r="CC137" s="64"/>
      <c r="CD137" s="98"/>
      <c r="CE137" s="64"/>
      <c r="CJ137" s="49"/>
      <c r="CO137" s="64"/>
      <c r="CP137" s="64"/>
      <c r="CQ137" s="64"/>
      <c r="CR137" s="64"/>
      <c r="CS137" s="64"/>
      <c r="DD137" s="49"/>
      <c r="DI137" s="69"/>
      <c r="DK137" s="64"/>
      <c r="DL137" s="64"/>
      <c r="DM137" s="64"/>
      <c r="DN137" s="64"/>
      <c r="DO137" s="64"/>
      <c r="DP137" s="52"/>
      <c r="DQ137" s="64"/>
      <c r="DR137" s="64"/>
      <c r="DS137" s="98"/>
      <c r="DT137" s="64"/>
      <c r="DY137" s="49"/>
      <c r="ED137" s="64"/>
      <c r="EE137" s="64"/>
      <c r="EF137" s="64"/>
      <c r="EG137" s="64"/>
      <c r="EH137" s="64"/>
      <c r="ES137" s="49"/>
      <c r="EX137" s="69"/>
      <c r="EZ137" s="64"/>
      <c r="FA137" s="64"/>
      <c r="FB137" s="64"/>
      <c r="FC137" s="64"/>
      <c r="FD137" s="64"/>
      <c r="FE137" s="52"/>
      <c r="FF137" s="64"/>
      <c r="FG137" s="64"/>
      <c r="FH137" s="98"/>
      <c r="FM137" s="49"/>
      <c r="FR137" s="64"/>
      <c r="FS137" s="64"/>
      <c r="FT137" s="64"/>
      <c r="FU137" s="64"/>
      <c r="FV137" s="64"/>
      <c r="GG137" s="49"/>
      <c r="GL137" s="69"/>
      <c r="GN137" s="64"/>
      <c r="GO137" s="64"/>
      <c r="GP137" s="64"/>
      <c r="GQ137" s="64"/>
      <c r="GR137" s="64"/>
      <c r="GS137" s="52"/>
      <c r="GT137" s="64"/>
      <c r="GU137" s="64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</row>
    <row r="138" spans="2:250" s="15" customFormat="1" ht="16.899999999999999" customHeight="1" x14ac:dyDescent="0.3">
      <c r="B138" s="69"/>
      <c r="G138" s="73"/>
      <c r="H138" s="74"/>
      <c r="I138" s="74"/>
      <c r="J138" s="74"/>
      <c r="K138" s="74"/>
      <c r="L138" s="52"/>
      <c r="M138" s="52"/>
      <c r="N138" s="52"/>
      <c r="AD138" s="73"/>
      <c r="AF138" s="74"/>
      <c r="AG138" s="74"/>
      <c r="AH138" s="74"/>
      <c r="AI138" s="52"/>
      <c r="AJ138" s="52"/>
      <c r="AK138" s="52"/>
      <c r="AL138" s="52"/>
      <c r="AM138" s="52"/>
      <c r="AN138" s="64"/>
      <c r="AP138" s="69"/>
      <c r="AU138" s="73"/>
      <c r="AV138" s="74"/>
      <c r="AW138" s="74"/>
      <c r="AX138" s="74"/>
      <c r="AY138" s="74"/>
      <c r="AZ138" s="52"/>
      <c r="BA138" s="52"/>
      <c r="BB138" s="52"/>
      <c r="BR138" s="73"/>
      <c r="BT138" s="74"/>
      <c r="BU138" s="74"/>
      <c r="BV138" s="74"/>
      <c r="BW138" s="52"/>
      <c r="BX138" s="52"/>
      <c r="BY138" s="52"/>
      <c r="BZ138" s="52"/>
      <c r="CA138" s="52"/>
      <c r="CB138" s="52"/>
      <c r="CC138" s="64"/>
      <c r="CD138" s="98"/>
      <c r="CE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52"/>
      <c r="DQ138" s="64"/>
      <c r="DR138" s="64"/>
      <c r="DS138" s="98"/>
      <c r="DT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52"/>
      <c r="FF138" s="64"/>
      <c r="FG138" s="64"/>
      <c r="FH138" s="98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52"/>
      <c r="GT138" s="64"/>
      <c r="GU138" s="64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</row>
    <row r="139" spans="2:250" s="15" customFormat="1" ht="16.899999999999999" customHeight="1" x14ac:dyDescent="0.3">
      <c r="B139" s="69"/>
      <c r="E139" s="49"/>
      <c r="J139" s="74"/>
      <c r="K139" s="74"/>
      <c r="L139" s="74"/>
      <c r="M139" s="52"/>
      <c r="N139" s="52"/>
      <c r="X139" s="49"/>
      <c r="AD139" s="73"/>
      <c r="AF139" s="74"/>
      <c r="AG139" s="74"/>
      <c r="AH139" s="74"/>
      <c r="AI139" s="52"/>
      <c r="AJ139" s="52"/>
      <c r="AK139" s="52"/>
      <c r="AL139" s="52"/>
      <c r="AM139" s="52"/>
      <c r="AN139" s="64"/>
      <c r="AP139" s="69"/>
      <c r="AS139" s="49"/>
      <c r="AX139" s="74"/>
      <c r="AY139" s="74"/>
      <c r="AZ139" s="74"/>
      <c r="BA139" s="52"/>
      <c r="BB139" s="52"/>
      <c r="BL139" s="49"/>
      <c r="BR139" s="73"/>
      <c r="BT139" s="74"/>
      <c r="BU139" s="74"/>
      <c r="BV139" s="74"/>
      <c r="BW139" s="52"/>
      <c r="BX139" s="52"/>
      <c r="BY139" s="52"/>
      <c r="BZ139" s="52"/>
      <c r="CA139" s="52"/>
      <c r="CB139" s="52"/>
      <c r="CC139" s="64"/>
      <c r="CD139" s="98"/>
      <c r="CG139" s="69"/>
      <c r="CI139" s="50"/>
      <c r="CK139" s="64"/>
      <c r="CL139" s="49"/>
      <c r="CM139" s="64"/>
      <c r="CN139" s="64"/>
      <c r="CO139" s="64"/>
      <c r="CP139" s="64"/>
      <c r="CQ139" s="64"/>
      <c r="CR139" s="64"/>
      <c r="CS139" s="64"/>
      <c r="CV139" s="64"/>
      <c r="CW139" s="64"/>
      <c r="CX139" s="64"/>
      <c r="CY139" s="64"/>
      <c r="CZ139" s="64"/>
      <c r="DA139" s="64"/>
      <c r="DB139" s="64"/>
      <c r="DC139" s="50"/>
      <c r="DE139" s="49"/>
      <c r="DG139" s="64"/>
      <c r="DH139" s="64"/>
      <c r="DI139" s="64"/>
      <c r="DJ139" s="64"/>
      <c r="DK139" s="64"/>
      <c r="DL139" s="64"/>
      <c r="DM139" s="64"/>
      <c r="DQ139" s="64"/>
      <c r="DR139" s="64"/>
      <c r="DS139" s="98"/>
      <c r="DV139" s="69"/>
      <c r="DX139" s="50"/>
      <c r="DZ139" s="64"/>
      <c r="EA139" s="49"/>
      <c r="EB139" s="64"/>
      <c r="EC139" s="64"/>
      <c r="ED139" s="64"/>
      <c r="EE139" s="64"/>
      <c r="EF139" s="64"/>
      <c r="EG139" s="64"/>
      <c r="EH139" s="64"/>
      <c r="EK139" s="64"/>
      <c r="EL139" s="64"/>
      <c r="EM139" s="64"/>
      <c r="EN139" s="64"/>
      <c r="EO139" s="64"/>
      <c r="EP139" s="64"/>
      <c r="EQ139" s="64"/>
      <c r="ER139" s="50"/>
      <c r="ET139" s="49"/>
      <c r="EV139" s="64"/>
      <c r="EW139" s="64"/>
      <c r="EX139" s="64"/>
      <c r="EY139" s="64"/>
      <c r="EZ139" s="64"/>
      <c r="FA139" s="64"/>
      <c r="FB139" s="64"/>
      <c r="FF139" s="64"/>
      <c r="FG139" s="64"/>
      <c r="FH139" s="98"/>
      <c r="FJ139" s="69"/>
      <c r="FL139" s="50"/>
      <c r="FN139" s="64"/>
      <c r="FO139" s="49"/>
      <c r="FP139" s="64"/>
      <c r="FQ139" s="64"/>
      <c r="FR139" s="64"/>
      <c r="FS139" s="64"/>
      <c r="FT139" s="64"/>
      <c r="FU139" s="64"/>
      <c r="FV139" s="64"/>
      <c r="FY139" s="64"/>
      <c r="FZ139" s="64"/>
      <c r="GA139" s="64"/>
      <c r="GB139" s="64"/>
      <c r="GC139" s="64"/>
      <c r="GD139" s="64"/>
      <c r="GE139" s="64"/>
      <c r="GF139" s="50"/>
      <c r="GH139" s="49"/>
      <c r="GJ139" s="64"/>
      <c r="GK139" s="64"/>
      <c r="GL139" s="64"/>
      <c r="GM139" s="64"/>
      <c r="GN139" s="64"/>
      <c r="GO139" s="64"/>
      <c r="GP139" s="64"/>
      <c r="GT139" s="64"/>
      <c r="GU139" s="64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</row>
    <row r="140" spans="2:250" s="15" customFormat="1" ht="16.899999999999999" customHeight="1" x14ac:dyDescent="0.3">
      <c r="B140" s="69"/>
      <c r="AK140" s="52"/>
      <c r="AN140" s="64"/>
      <c r="AP140" s="69"/>
      <c r="BY140" s="52"/>
      <c r="CC140" s="64"/>
      <c r="CD140" s="98"/>
      <c r="CE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52"/>
      <c r="DQ140" s="64"/>
      <c r="DR140" s="64"/>
      <c r="DS140" s="98"/>
      <c r="DT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52"/>
      <c r="FF140" s="64"/>
      <c r="FG140" s="64"/>
      <c r="FH140" s="98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52"/>
      <c r="GT140" s="64"/>
      <c r="GU140" s="64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</row>
    <row r="141" spans="2:250" s="15" customFormat="1" ht="16.899999999999999" customHeight="1" x14ac:dyDescent="0.3">
      <c r="B141" s="69"/>
      <c r="E141" s="49"/>
      <c r="R141" s="52"/>
      <c r="X141" s="49"/>
      <c r="AK141" s="52"/>
      <c r="AN141" s="64"/>
      <c r="AP141" s="69"/>
      <c r="AS141" s="49"/>
      <c r="BF141" s="52"/>
      <c r="BL141" s="49"/>
      <c r="BY141" s="52"/>
      <c r="CC141" s="64"/>
      <c r="CD141" s="98"/>
      <c r="CE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98"/>
      <c r="DT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98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</row>
    <row r="142" spans="2:250" s="15" customFormat="1" ht="16.899999999999999" customHeight="1" x14ac:dyDescent="0.3">
      <c r="B142" s="69"/>
      <c r="J142" s="64"/>
      <c r="K142" s="64"/>
      <c r="L142" s="64"/>
      <c r="M142" s="64"/>
      <c r="N142" s="64"/>
      <c r="AF142" s="64"/>
      <c r="AG142" s="64"/>
      <c r="AH142" s="64"/>
      <c r="AI142" s="64"/>
      <c r="AJ142" s="64"/>
      <c r="AK142" s="52"/>
      <c r="AL142" s="64"/>
      <c r="AM142" s="64"/>
      <c r="AN142" s="12"/>
      <c r="AP142" s="69"/>
      <c r="AX142" s="64"/>
      <c r="AY142" s="64"/>
      <c r="AZ142" s="64"/>
      <c r="BA142" s="64"/>
      <c r="BB142" s="64"/>
      <c r="BT142" s="64"/>
      <c r="BU142" s="64"/>
      <c r="BV142" s="64"/>
      <c r="BW142" s="64"/>
      <c r="BX142" s="64"/>
      <c r="BY142" s="52"/>
      <c r="BZ142" s="64"/>
      <c r="CA142" s="64"/>
      <c r="CB142" s="64"/>
      <c r="CC142" s="12"/>
      <c r="CD142" s="98"/>
      <c r="CE142" s="12"/>
      <c r="CF142" s="22"/>
      <c r="CG142" s="22"/>
      <c r="CH142" s="155"/>
      <c r="CK142" s="70"/>
      <c r="CL142" s="71"/>
      <c r="CR142" s="12"/>
      <c r="CS142" s="48"/>
      <c r="CT142" s="64"/>
      <c r="CU142" s="64"/>
      <c r="CV142" s="64"/>
      <c r="CW142" s="12"/>
      <c r="CX142" s="289"/>
      <c r="DC142" s="22"/>
      <c r="DD142" s="70"/>
      <c r="DG142" s="71"/>
      <c r="DJ142" s="70"/>
      <c r="DK142" s="12"/>
      <c r="DL142" s="71"/>
      <c r="DP142" s="12"/>
      <c r="DQ142" s="289"/>
      <c r="DR142" s="12"/>
      <c r="DS142" s="98"/>
      <c r="DT142" s="12"/>
      <c r="DU142" s="22"/>
      <c r="DV142" s="22"/>
      <c r="DW142" s="155"/>
      <c r="DZ142" s="70"/>
      <c r="EA142" s="71"/>
      <c r="EG142" s="12"/>
      <c r="EH142" s="48"/>
      <c r="EI142" s="64"/>
      <c r="EJ142" s="64"/>
      <c r="EK142" s="64"/>
      <c r="EL142" s="12"/>
      <c r="EM142" s="289"/>
      <c r="ER142" s="22"/>
      <c r="ES142" s="70"/>
      <c r="EV142" s="71"/>
      <c r="EY142" s="70"/>
      <c r="EZ142" s="12"/>
      <c r="FA142" s="71"/>
      <c r="FE142" s="12"/>
      <c r="FF142" s="289"/>
      <c r="FG142" s="12"/>
      <c r="FH142" s="98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</row>
    <row r="143" spans="2:250" s="15" customFormat="1" ht="16.899999999999999" customHeight="1" x14ac:dyDescent="0.3">
      <c r="B143" s="69"/>
      <c r="E143" s="49"/>
      <c r="J143" s="64"/>
      <c r="K143" s="64"/>
      <c r="L143" s="64"/>
      <c r="M143" s="64"/>
      <c r="N143" s="64"/>
      <c r="X143" s="49"/>
      <c r="AD143" s="69"/>
      <c r="AF143" s="64"/>
      <c r="AG143" s="64"/>
      <c r="AH143" s="64"/>
      <c r="AI143" s="64"/>
      <c r="AJ143" s="64"/>
      <c r="AK143" s="52"/>
      <c r="AL143" s="64"/>
      <c r="AM143" s="64"/>
      <c r="AP143" s="69"/>
      <c r="AS143" s="49"/>
      <c r="AX143" s="64"/>
      <c r="AY143" s="64"/>
      <c r="AZ143" s="64"/>
      <c r="BA143" s="64"/>
      <c r="BB143" s="64"/>
      <c r="BL143" s="49"/>
      <c r="BR143" s="69"/>
      <c r="BT143" s="64"/>
      <c r="BU143" s="64"/>
      <c r="BV143" s="64"/>
      <c r="BW143" s="64"/>
      <c r="BX143" s="64"/>
      <c r="BY143" s="52"/>
      <c r="BZ143" s="64"/>
      <c r="CA143" s="64"/>
      <c r="CB143" s="64"/>
      <c r="CD143" s="98"/>
      <c r="CE143" s="14"/>
      <c r="CF143" s="22"/>
      <c r="CH143" s="22"/>
      <c r="CL143" s="315"/>
      <c r="CO143" s="70"/>
      <c r="CP143" s="70"/>
      <c r="CQ143" s="70"/>
      <c r="CR143" s="70"/>
      <c r="CS143" s="65"/>
      <c r="CT143" s="65"/>
      <c r="CU143" s="14"/>
      <c r="CV143" s="14"/>
      <c r="DB143" s="22"/>
      <c r="DC143" s="22"/>
      <c r="DG143" s="289"/>
      <c r="DH143" s="70"/>
      <c r="DI143" s="70"/>
      <c r="DJ143" s="70"/>
      <c r="DK143" s="70"/>
      <c r="DL143" s="65"/>
      <c r="DM143" s="65"/>
      <c r="DN143" s="65"/>
      <c r="DO143" s="64"/>
      <c r="DP143" s="64"/>
      <c r="DQ143" s="64"/>
      <c r="DS143" s="98"/>
      <c r="DT143" s="14"/>
      <c r="DU143" s="22"/>
      <c r="DW143" s="22"/>
      <c r="EA143" s="289"/>
      <c r="ED143" s="70"/>
      <c r="EE143" s="70"/>
      <c r="EF143" s="70"/>
      <c r="EG143" s="70"/>
      <c r="EH143" s="65"/>
      <c r="EI143" s="65"/>
      <c r="EJ143" s="14"/>
      <c r="EK143" s="14"/>
      <c r="EQ143" s="22"/>
      <c r="ER143" s="22"/>
      <c r="EV143" s="289"/>
      <c r="EW143" s="70"/>
      <c r="EX143" s="70"/>
      <c r="EY143" s="70"/>
      <c r="EZ143" s="70"/>
      <c r="FA143" s="65"/>
      <c r="FB143" s="65"/>
      <c r="FC143" s="65"/>
      <c r="FD143" s="64"/>
      <c r="FE143" s="64"/>
      <c r="FF143" s="64"/>
      <c r="FH143" s="98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</row>
    <row r="144" spans="2:250" s="15" customFormat="1" ht="16.899999999999999" customHeight="1" x14ac:dyDescent="0.3">
      <c r="B144" s="69"/>
      <c r="F144" s="64"/>
      <c r="G144" s="64"/>
      <c r="H144" s="64"/>
      <c r="I144" s="64"/>
      <c r="J144" s="64"/>
      <c r="K144" s="64"/>
      <c r="L144" s="64"/>
      <c r="M144" s="64"/>
      <c r="N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52"/>
      <c r="AF144" s="52"/>
      <c r="AG144" s="64"/>
      <c r="AP144" s="69"/>
      <c r="AT144" s="64"/>
      <c r="AU144" s="64"/>
      <c r="AV144" s="64"/>
      <c r="AW144" s="64"/>
      <c r="AX144" s="64"/>
      <c r="AY144" s="64"/>
      <c r="AZ144" s="64"/>
      <c r="BA144" s="64"/>
      <c r="BB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52"/>
      <c r="BT144" s="52"/>
      <c r="BU144" s="64"/>
      <c r="CD144" s="98"/>
      <c r="CE144" s="12"/>
      <c r="DI144" s="70"/>
      <c r="DJ144" s="70"/>
      <c r="DS144" s="98"/>
      <c r="DT144" s="12"/>
      <c r="EX144" s="70"/>
      <c r="EY144" s="70"/>
      <c r="FH144" s="98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</row>
    <row r="145" spans="2:250" s="15" customFormat="1" ht="16.899999999999999" customHeight="1" x14ac:dyDescent="0.3">
      <c r="B145" s="69"/>
      <c r="D145" s="50"/>
      <c r="F145" s="64"/>
      <c r="G145" s="49"/>
      <c r="H145" s="64"/>
      <c r="I145" s="64"/>
      <c r="J145" s="64"/>
      <c r="K145" s="64"/>
      <c r="L145" s="64"/>
      <c r="M145" s="64"/>
      <c r="N145" s="64"/>
      <c r="Q145" s="64"/>
      <c r="R145" s="64"/>
      <c r="S145" s="64"/>
      <c r="T145" s="64"/>
      <c r="U145" s="64"/>
      <c r="V145" s="64"/>
      <c r="W145" s="64"/>
      <c r="X145" s="50"/>
      <c r="Z145" s="49"/>
      <c r="AB145" s="64"/>
      <c r="AC145" s="64"/>
      <c r="AD145" s="64"/>
      <c r="AE145" s="64"/>
      <c r="AF145" s="64"/>
      <c r="AG145" s="64"/>
      <c r="AH145" s="64"/>
      <c r="AP145" s="69"/>
      <c r="AR145" s="50"/>
      <c r="AT145" s="64"/>
      <c r="AU145" s="49"/>
      <c r="AV145" s="64"/>
      <c r="AW145" s="64"/>
      <c r="AX145" s="64"/>
      <c r="AY145" s="64"/>
      <c r="AZ145" s="64"/>
      <c r="BA145" s="64"/>
      <c r="BB145" s="64"/>
      <c r="BE145" s="64"/>
      <c r="BF145" s="64"/>
      <c r="BG145" s="64"/>
      <c r="BH145" s="64"/>
      <c r="BI145" s="64"/>
      <c r="BJ145" s="64"/>
      <c r="BK145" s="64"/>
      <c r="BL145" s="50"/>
      <c r="BN145" s="49"/>
      <c r="BP145" s="64"/>
      <c r="BQ145" s="64"/>
      <c r="BR145" s="64"/>
      <c r="BS145" s="64"/>
      <c r="BT145" s="64"/>
      <c r="BU145" s="64"/>
      <c r="BV145" s="64"/>
      <c r="CD145" s="98"/>
      <c r="CE145" s="315"/>
      <c r="CF145" s="72"/>
      <c r="CG145" s="73"/>
      <c r="CI145" s="56"/>
      <c r="CJ145" s="53"/>
      <c r="CK145" s="53"/>
      <c r="CL145" s="53"/>
      <c r="CM145" s="53"/>
      <c r="CN145" s="53"/>
      <c r="CP145" s="73"/>
      <c r="CR145" s="56"/>
      <c r="CS145" s="53"/>
      <c r="CT145" s="53"/>
      <c r="CU145" s="53"/>
      <c r="CV145" s="53"/>
      <c r="CW145" s="53"/>
      <c r="DB145" s="72"/>
      <c r="DC145" s="56"/>
      <c r="DD145" s="92"/>
      <c r="DE145" s="92"/>
      <c r="DF145" s="53"/>
      <c r="DG145" s="53"/>
      <c r="DH145" s="53"/>
      <c r="DI145" s="73"/>
      <c r="DK145" s="56"/>
      <c r="DL145" s="56"/>
      <c r="DM145" s="56"/>
      <c r="DN145" s="56"/>
      <c r="DO145" s="56"/>
      <c r="DP145" s="53"/>
      <c r="DS145" s="98"/>
      <c r="DT145" s="289"/>
      <c r="DU145" s="72"/>
      <c r="DV145" s="73"/>
      <c r="DX145" s="56"/>
      <c r="DY145" s="53"/>
      <c r="DZ145" s="53"/>
      <c r="EA145" s="53"/>
      <c r="EB145" s="53"/>
      <c r="EC145" s="53"/>
      <c r="EE145" s="73"/>
      <c r="EG145" s="56"/>
      <c r="EH145" s="53"/>
      <c r="EI145" s="53"/>
      <c r="EJ145" s="53"/>
      <c r="EK145" s="53"/>
      <c r="EL145" s="53"/>
      <c r="EQ145" s="72"/>
      <c r="ER145" s="56"/>
      <c r="ES145" s="92"/>
      <c r="ET145" s="92"/>
      <c r="EU145" s="53"/>
      <c r="EV145" s="53"/>
      <c r="EW145" s="53"/>
      <c r="EX145" s="73"/>
      <c r="EZ145" s="56"/>
      <c r="FA145" s="56"/>
      <c r="FB145" s="56"/>
      <c r="FC145" s="56"/>
      <c r="FD145" s="56"/>
      <c r="FE145" s="53"/>
      <c r="FH145" s="98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</row>
    <row r="146" spans="2:250" s="15" customFormat="1" ht="16.899999999999999" customHeight="1" x14ac:dyDescent="0.3">
      <c r="E146" s="12"/>
      <c r="G146" s="255"/>
      <c r="J146" s="12"/>
      <c r="L146" s="12"/>
      <c r="M146" s="48"/>
      <c r="R146" s="12"/>
      <c r="S146" s="315"/>
      <c r="T146" s="70"/>
      <c r="Y146" s="12"/>
      <c r="Z146" s="255"/>
      <c r="AA146" s="12"/>
      <c r="AD146" s="12"/>
      <c r="AE146" s="12"/>
      <c r="AF146" s="48"/>
      <c r="AK146" s="12"/>
      <c r="AL146" s="315"/>
      <c r="AS146" s="12"/>
      <c r="AU146" s="255"/>
      <c r="AX146" s="12"/>
      <c r="AZ146" s="12"/>
      <c r="BA146" s="48"/>
      <c r="BF146" s="12"/>
      <c r="BG146" s="315"/>
      <c r="BH146" s="70"/>
      <c r="BM146" s="12"/>
      <c r="BN146" s="255"/>
      <c r="BO146" s="12"/>
      <c r="BR146" s="12"/>
      <c r="BS146" s="12"/>
      <c r="BT146" s="48"/>
      <c r="BY146" s="12"/>
      <c r="BZ146" s="315"/>
      <c r="CD146" s="98"/>
      <c r="CG146" s="69"/>
      <c r="CS146" s="12"/>
      <c r="DS146" s="98"/>
      <c r="DV146" s="69"/>
      <c r="EH146" s="12"/>
      <c r="FH146" s="98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</row>
    <row r="147" spans="2:250" s="15" customFormat="1" ht="16.899999999999999" customHeight="1" x14ac:dyDescent="0.3">
      <c r="D147" s="70"/>
      <c r="E147" s="12"/>
      <c r="F147" s="70"/>
      <c r="G147" s="255"/>
      <c r="H147" s="70"/>
      <c r="I147" s="65"/>
      <c r="J147" s="65"/>
      <c r="K147" s="65"/>
      <c r="L147" s="64"/>
      <c r="M147" s="64"/>
      <c r="O147" s="65"/>
      <c r="P147" s="12"/>
      <c r="Q147" s="188"/>
      <c r="R147" s="188"/>
      <c r="V147" s="70"/>
      <c r="W147" s="70"/>
      <c r="Y147" s="12"/>
      <c r="Z147" s="255"/>
      <c r="AA147" s="65"/>
      <c r="AC147" s="14"/>
      <c r="AD147" s="14"/>
      <c r="AE147" s="14"/>
      <c r="AF147" s="65"/>
      <c r="AH147" s="65"/>
      <c r="AI147" s="12"/>
      <c r="AJ147" s="188"/>
      <c r="AK147" s="188"/>
      <c r="AN147" s="12"/>
      <c r="AR147" s="70"/>
      <c r="AS147" s="12"/>
      <c r="AT147" s="70"/>
      <c r="AU147" s="255"/>
      <c r="AV147" s="70"/>
      <c r="AW147" s="65"/>
      <c r="AX147" s="65"/>
      <c r="AY147" s="65"/>
      <c r="AZ147" s="64"/>
      <c r="BA147" s="64"/>
      <c r="BC147" s="65"/>
      <c r="BD147" s="12"/>
      <c r="BE147" s="188"/>
      <c r="BF147" s="188"/>
      <c r="BJ147" s="70"/>
      <c r="BK147" s="70"/>
      <c r="BM147" s="12"/>
      <c r="BN147" s="255"/>
      <c r="BO147" s="65"/>
      <c r="BQ147" s="14"/>
      <c r="BR147" s="14"/>
      <c r="BS147" s="14"/>
      <c r="BT147" s="65"/>
      <c r="BV147" s="65"/>
      <c r="BW147" s="12"/>
      <c r="BX147" s="188"/>
      <c r="BY147" s="188"/>
      <c r="CC147" s="12"/>
      <c r="CD147" s="98"/>
      <c r="CE147" s="12"/>
      <c r="CF147" s="72"/>
      <c r="CG147" s="73"/>
      <c r="CH147" s="72"/>
      <c r="CI147" s="74"/>
      <c r="CL147" s="73"/>
      <c r="DB147" s="72"/>
      <c r="DC147" s="74"/>
      <c r="DF147" s="73"/>
      <c r="DP147" s="13"/>
      <c r="DQ147" s="12"/>
      <c r="DR147" s="12"/>
      <c r="DS147" s="98"/>
      <c r="DT147" s="12"/>
      <c r="DU147" s="72"/>
      <c r="DV147" s="73"/>
      <c r="DW147" s="72"/>
      <c r="DX147" s="74"/>
      <c r="EA147" s="73"/>
      <c r="EQ147" s="72"/>
      <c r="ER147" s="74"/>
      <c r="EU147" s="73"/>
      <c r="FE147" s="13"/>
      <c r="FF147" s="12"/>
      <c r="FG147" s="12"/>
      <c r="FH147" s="98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</row>
    <row r="148" spans="2:250" s="15" customFormat="1" ht="16.899999999999999" customHeight="1" x14ac:dyDescent="0.3">
      <c r="D148" s="70"/>
      <c r="E148" s="70"/>
      <c r="F148" s="70"/>
      <c r="G148" s="70"/>
      <c r="J148" s="12"/>
      <c r="K148" s="12"/>
      <c r="L148" s="64"/>
      <c r="M148" s="64"/>
      <c r="N148" s="64"/>
      <c r="U148" s="70"/>
      <c r="V148" s="70"/>
      <c r="W148" s="70"/>
      <c r="X148" s="70"/>
      <c r="AA148" s="12"/>
      <c r="AB148" s="13"/>
      <c r="AC148" s="12"/>
      <c r="AD148" s="12"/>
      <c r="AE148" s="12"/>
      <c r="AG148" s="65"/>
      <c r="AR148" s="70"/>
      <c r="AS148" s="70"/>
      <c r="AT148" s="70"/>
      <c r="AU148" s="70"/>
      <c r="AX148" s="12"/>
      <c r="AY148" s="12"/>
      <c r="AZ148" s="64"/>
      <c r="BA148" s="64"/>
      <c r="BB148" s="64"/>
      <c r="BI148" s="70"/>
      <c r="BJ148" s="70"/>
      <c r="BK148" s="70"/>
      <c r="BL148" s="70"/>
      <c r="BO148" s="12"/>
      <c r="BP148" s="13"/>
      <c r="BQ148" s="12"/>
      <c r="BR148" s="12"/>
      <c r="BS148" s="12"/>
      <c r="BU148" s="65"/>
      <c r="CD148" s="98"/>
      <c r="CF148" s="72"/>
      <c r="CG148" s="73"/>
      <c r="CH148" s="72"/>
      <c r="CI148" s="74"/>
      <c r="DB148" s="72"/>
      <c r="DC148" s="74"/>
      <c r="DS148" s="98"/>
      <c r="DU148" s="72"/>
      <c r="DV148" s="73"/>
      <c r="DW148" s="72"/>
      <c r="DX148" s="74"/>
      <c r="EQ148" s="72"/>
      <c r="ER148" s="74"/>
      <c r="FH148" s="98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</row>
    <row r="149" spans="2:250" s="15" customFormat="1" ht="16.899999999999999" customHeight="1" x14ac:dyDescent="0.3">
      <c r="B149" s="73"/>
      <c r="D149" s="56"/>
      <c r="E149" s="92"/>
      <c r="F149" s="92"/>
      <c r="G149" s="53"/>
      <c r="H149" s="53"/>
      <c r="I149" s="53"/>
      <c r="K149" s="73"/>
      <c r="M149" s="56"/>
      <c r="N149" s="56"/>
      <c r="O149" s="56"/>
      <c r="P149" s="56"/>
      <c r="Q149" s="56"/>
      <c r="R149" s="53"/>
      <c r="V149" s="72"/>
      <c r="W149" s="56"/>
      <c r="X149" s="92"/>
      <c r="Y149" s="92"/>
      <c r="Z149" s="92"/>
      <c r="AA149" s="92"/>
      <c r="AB149" s="53"/>
      <c r="AE149" s="135"/>
      <c r="AF149" s="56"/>
      <c r="AG149" s="56"/>
      <c r="AH149" s="56"/>
      <c r="AI149" s="56"/>
      <c r="AJ149" s="56"/>
      <c r="AK149" s="56"/>
      <c r="AN149" s="48"/>
      <c r="AP149" s="73"/>
      <c r="AR149" s="56"/>
      <c r="AS149" s="92"/>
      <c r="AT149" s="92"/>
      <c r="AU149" s="53"/>
      <c r="AV149" s="53"/>
      <c r="AW149" s="53"/>
      <c r="AY149" s="73"/>
      <c r="BA149" s="56"/>
      <c r="BB149" s="56"/>
      <c r="BC149" s="56"/>
      <c r="BD149" s="56"/>
      <c r="BE149" s="56"/>
      <c r="BF149" s="53"/>
      <c r="BJ149" s="72"/>
      <c r="BK149" s="56"/>
      <c r="BL149" s="92"/>
      <c r="BM149" s="92"/>
      <c r="BN149" s="92"/>
      <c r="BO149" s="92"/>
      <c r="BP149" s="53"/>
      <c r="BS149" s="135"/>
      <c r="BT149" s="56"/>
      <c r="BU149" s="56"/>
      <c r="BV149" s="56"/>
      <c r="BW149" s="56"/>
      <c r="BX149" s="56"/>
      <c r="BY149" s="56"/>
      <c r="CC149" s="48"/>
      <c r="CD149" s="98"/>
      <c r="CE149" s="48"/>
      <c r="CF149" s="75"/>
      <c r="CG149" s="69"/>
      <c r="CH149" s="75"/>
      <c r="CI149" s="76"/>
      <c r="CL149" s="73"/>
      <c r="CM149" s="74"/>
      <c r="CN149" s="74"/>
      <c r="CO149" s="74"/>
      <c r="CP149" s="74"/>
      <c r="CQ149" s="48"/>
      <c r="CR149" s="48"/>
      <c r="CS149" s="48"/>
      <c r="DB149" s="75"/>
      <c r="DC149" s="76"/>
      <c r="DF149" s="73"/>
      <c r="DH149" s="74"/>
      <c r="DL149" s="74"/>
      <c r="DM149" s="74"/>
      <c r="DN149" s="48"/>
      <c r="DO149" s="48"/>
      <c r="DP149" s="48"/>
      <c r="DQ149" s="48"/>
      <c r="DR149" s="48"/>
      <c r="DS149" s="98"/>
      <c r="DT149" s="48"/>
      <c r="DU149" s="75"/>
      <c r="DV149" s="69"/>
      <c r="DW149" s="75"/>
      <c r="DX149" s="76"/>
      <c r="EA149" s="73"/>
      <c r="EB149" s="74"/>
      <c r="EC149" s="74"/>
      <c r="ED149" s="74"/>
      <c r="EE149" s="74"/>
      <c r="EF149" s="48"/>
      <c r="EG149" s="48"/>
      <c r="EH149" s="48"/>
      <c r="EQ149" s="75"/>
      <c r="ER149" s="76"/>
      <c r="EU149" s="73"/>
      <c r="EW149" s="74"/>
      <c r="FA149" s="74"/>
      <c r="FB149" s="74"/>
      <c r="FC149" s="48"/>
      <c r="FD149" s="48"/>
      <c r="FE149" s="48"/>
      <c r="FF149" s="48"/>
      <c r="FG149" s="48"/>
      <c r="FH149" s="98"/>
      <c r="FI149" s="48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</row>
    <row r="150" spans="2:250" s="15" customFormat="1" ht="16.899999999999999" customHeight="1" x14ac:dyDescent="0.3">
      <c r="B150" s="69"/>
      <c r="K150" s="12"/>
      <c r="AN150" s="52"/>
      <c r="AP150" s="69"/>
      <c r="AY150" s="12"/>
      <c r="CC150" s="52"/>
      <c r="CD150" s="98"/>
      <c r="CE150" s="52"/>
      <c r="CF150" s="72"/>
      <c r="CG150" s="73"/>
      <c r="CH150" s="72"/>
      <c r="CI150" s="74"/>
      <c r="CL150" s="73"/>
      <c r="CM150" s="74"/>
      <c r="CN150" s="74"/>
      <c r="CO150" s="74"/>
      <c r="CP150" s="74"/>
      <c r="CQ150" s="52"/>
      <c r="CR150" s="52"/>
      <c r="CS150" s="52"/>
      <c r="DB150" s="72"/>
      <c r="DC150" s="74"/>
      <c r="DF150" s="73"/>
      <c r="DH150" s="74"/>
      <c r="DL150" s="74"/>
      <c r="DM150" s="74"/>
      <c r="DN150" s="52"/>
      <c r="DO150" s="52"/>
      <c r="DP150" s="52"/>
      <c r="DQ150" s="52"/>
      <c r="DR150" s="52"/>
      <c r="DS150" s="98"/>
      <c r="DT150" s="52"/>
      <c r="DU150" s="72"/>
      <c r="DV150" s="73"/>
      <c r="DW150" s="72"/>
      <c r="DX150" s="74"/>
      <c r="EA150" s="73"/>
      <c r="EB150" s="74"/>
      <c r="EC150" s="74"/>
      <c r="ED150" s="74"/>
      <c r="EE150" s="74"/>
      <c r="EF150" s="52"/>
      <c r="EG150" s="52"/>
      <c r="EH150" s="52"/>
      <c r="EQ150" s="72"/>
      <c r="ER150" s="74"/>
      <c r="EU150" s="73"/>
      <c r="EW150" s="74"/>
      <c r="FA150" s="74"/>
      <c r="FB150" s="74"/>
      <c r="FC150" s="52"/>
      <c r="FD150" s="52"/>
      <c r="FE150" s="52"/>
      <c r="FF150" s="52"/>
      <c r="FG150" s="52"/>
      <c r="FH150" s="98"/>
      <c r="FI150" s="52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</row>
    <row r="151" spans="2:250" s="15" customFormat="1" ht="16.899999999999999" customHeight="1" x14ac:dyDescent="0.3">
      <c r="B151" s="73"/>
      <c r="D151" s="74"/>
      <c r="U151" s="73"/>
      <c r="V151" s="72"/>
      <c r="W151" s="74"/>
      <c r="AA151" s="13"/>
      <c r="AB151" s="12"/>
      <c r="AD151" s="12"/>
      <c r="AE151" s="50"/>
      <c r="AN151" s="70"/>
      <c r="AP151" s="73"/>
      <c r="AR151" s="74"/>
      <c r="BI151" s="73"/>
      <c r="BJ151" s="72"/>
      <c r="BK151" s="74"/>
      <c r="BO151" s="13"/>
      <c r="BP151" s="12"/>
      <c r="BR151" s="12"/>
      <c r="BS151" s="50"/>
      <c r="CC151" s="70"/>
      <c r="CD151" s="98"/>
      <c r="CE151" s="70"/>
      <c r="CF151" s="72"/>
      <c r="CG151" s="73"/>
      <c r="CH151" s="72"/>
      <c r="CI151" s="74"/>
      <c r="CL151" s="69"/>
      <c r="CM151" s="76"/>
      <c r="CN151" s="76"/>
      <c r="CO151" s="76"/>
      <c r="CP151" s="76"/>
      <c r="CQ151" s="70"/>
      <c r="CR151" s="70"/>
      <c r="CS151" s="70"/>
      <c r="DB151" s="72"/>
      <c r="DC151" s="74"/>
      <c r="DF151" s="69"/>
      <c r="DH151" s="76"/>
      <c r="DL151" s="76"/>
      <c r="DM151" s="76"/>
      <c r="DN151" s="70"/>
      <c r="DO151" s="70"/>
      <c r="DP151" s="70"/>
      <c r="DQ151" s="70"/>
      <c r="DR151" s="70"/>
      <c r="DS151" s="98"/>
      <c r="DT151" s="70"/>
      <c r="DU151" s="72"/>
      <c r="DV151" s="73"/>
      <c r="DW151" s="72"/>
      <c r="DX151" s="74"/>
      <c r="EA151" s="69"/>
      <c r="EB151" s="76"/>
      <c r="EC151" s="76"/>
      <c r="ED151" s="76"/>
      <c r="EE151" s="76"/>
      <c r="EF151" s="70"/>
      <c r="EG151" s="70"/>
      <c r="EH151" s="70"/>
      <c r="EQ151" s="72"/>
      <c r="ER151" s="74"/>
      <c r="EU151" s="69"/>
      <c r="EW151" s="76"/>
      <c r="FA151" s="76"/>
      <c r="FB151" s="76"/>
      <c r="FC151" s="70"/>
      <c r="FD151" s="70"/>
      <c r="FE151" s="70"/>
      <c r="FF151" s="70"/>
      <c r="FG151" s="70"/>
      <c r="FH151" s="98"/>
      <c r="FI151" s="70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</row>
    <row r="152" spans="2:250" s="15" customFormat="1" ht="16.899999999999999" customHeight="1" x14ac:dyDescent="0.3">
      <c r="B152" s="73"/>
      <c r="D152" s="74"/>
      <c r="V152" s="72"/>
      <c r="W152" s="74"/>
      <c r="AN152" s="52"/>
      <c r="AP152" s="73"/>
      <c r="AR152" s="74"/>
      <c r="BJ152" s="72"/>
      <c r="BK152" s="74"/>
      <c r="CC152" s="52"/>
      <c r="CD152" s="98"/>
      <c r="CE152" s="52"/>
      <c r="CF152" s="75"/>
      <c r="CG152" s="69"/>
      <c r="CH152" s="75"/>
      <c r="CI152" s="76"/>
      <c r="CL152" s="73"/>
      <c r="CM152" s="74"/>
      <c r="CN152" s="74"/>
      <c r="CO152" s="74"/>
      <c r="CP152" s="74"/>
      <c r="CQ152" s="52"/>
      <c r="CR152" s="52"/>
      <c r="CS152" s="52"/>
      <c r="DB152" s="75"/>
      <c r="DC152" s="76"/>
      <c r="DF152" s="73"/>
      <c r="DH152" s="74"/>
      <c r="DL152" s="74"/>
      <c r="DM152" s="74"/>
      <c r="DN152" s="52"/>
      <c r="DO152" s="52"/>
      <c r="DP152" s="52"/>
      <c r="DQ152" s="52"/>
      <c r="DR152" s="52"/>
      <c r="DS152" s="98"/>
      <c r="DT152" s="52"/>
      <c r="DU152" s="75"/>
      <c r="DV152" s="69"/>
      <c r="DW152" s="75"/>
      <c r="DX152" s="76"/>
      <c r="EA152" s="73"/>
      <c r="EB152" s="74"/>
      <c r="EC152" s="74"/>
      <c r="ED152" s="74"/>
      <c r="EE152" s="74"/>
      <c r="EF152" s="52"/>
      <c r="EG152" s="52"/>
      <c r="EH152" s="52"/>
      <c r="EQ152" s="75"/>
      <c r="ER152" s="76"/>
      <c r="EU152" s="73"/>
      <c r="EW152" s="74"/>
      <c r="FA152" s="74"/>
      <c r="FB152" s="74"/>
      <c r="FC152" s="52"/>
      <c r="FD152" s="52"/>
      <c r="FE152" s="52"/>
      <c r="FF152" s="52"/>
      <c r="FG152" s="52"/>
      <c r="FH152" s="98"/>
      <c r="FI152" s="52"/>
      <c r="FJ152" s="72"/>
      <c r="FK152" s="73"/>
      <c r="FL152" s="72"/>
      <c r="FM152" s="74"/>
      <c r="FP152" s="73"/>
      <c r="FQ152" s="74"/>
      <c r="FR152" s="74"/>
      <c r="FS152" s="74"/>
      <c r="FT152" s="74"/>
      <c r="FU152" s="52"/>
      <c r="FV152" s="52"/>
      <c r="FW152" s="52"/>
      <c r="GF152" s="72"/>
      <c r="GG152" s="74"/>
      <c r="GJ152" s="73"/>
      <c r="GL152" s="74"/>
      <c r="GP152" s="74"/>
      <c r="GQ152" s="74"/>
      <c r="GR152" s="52"/>
      <c r="GS152" s="52"/>
      <c r="GT152" s="52"/>
      <c r="GU152" s="52"/>
      <c r="GV152" s="52"/>
      <c r="GW152" s="98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</row>
    <row r="153" spans="2:250" s="15" customFormat="1" ht="16.899999999999999" customHeight="1" x14ac:dyDescent="0.3">
      <c r="B153" s="69"/>
      <c r="D153" s="76"/>
      <c r="F153" s="74"/>
      <c r="G153" s="74"/>
      <c r="H153" s="74"/>
      <c r="I153" s="48"/>
      <c r="J153" s="48"/>
      <c r="K153" s="48"/>
      <c r="U153" s="73"/>
      <c r="V153" s="75"/>
      <c r="W153" s="76"/>
      <c r="X153" s="74"/>
      <c r="Y153" s="48"/>
      <c r="Z153" s="48"/>
      <c r="AA153" s="48"/>
      <c r="AB153" s="48"/>
      <c r="AD153" s="48"/>
      <c r="AE153" s="48"/>
      <c r="AF153" s="48"/>
      <c r="AG153" s="52"/>
      <c r="AN153" s="52"/>
      <c r="AP153" s="69"/>
      <c r="AR153" s="76"/>
      <c r="AT153" s="74"/>
      <c r="AU153" s="74"/>
      <c r="AV153" s="74"/>
      <c r="AW153" s="48"/>
      <c r="AX153" s="48"/>
      <c r="AY153" s="48"/>
      <c r="BI153" s="73"/>
      <c r="BJ153" s="75"/>
      <c r="BK153" s="76"/>
      <c r="BL153" s="74"/>
      <c r="BM153" s="48"/>
      <c r="BN153" s="48"/>
      <c r="BO153" s="48"/>
      <c r="BP153" s="48"/>
      <c r="BR153" s="48"/>
      <c r="BS153" s="48"/>
      <c r="BT153" s="48"/>
      <c r="BU153" s="52"/>
      <c r="CC153" s="52"/>
      <c r="CD153" s="98"/>
      <c r="CE153" s="52"/>
      <c r="CF153" s="72"/>
      <c r="CG153" s="73"/>
      <c r="CH153" s="72"/>
      <c r="CI153" s="74"/>
      <c r="CL153" s="73"/>
      <c r="CM153" s="74"/>
      <c r="CN153" s="74"/>
      <c r="CO153" s="74"/>
      <c r="CP153" s="74"/>
      <c r="CQ153" s="52"/>
      <c r="CR153" s="52"/>
      <c r="CS153" s="52"/>
      <c r="DB153" s="72"/>
      <c r="DC153" s="74"/>
      <c r="DF153" s="73"/>
      <c r="DH153" s="74"/>
      <c r="DL153" s="74"/>
      <c r="DM153" s="74"/>
      <c r="DN153" s="52"/>
      <c r="DO153" s="52"/>
      <c r="DP153" s="52"/>
      <c r="DQ153" s="52"/>
      <c r="DR153" s="52"/>
      <c r="DS153" s="98"/>
      <c r="DT153" s="52"/>
      <c r="DU153" s="72"/>
      <c r="DV153" s="73"/>
      <c r="DW153" s="72"/>
      <c r="DX153" s="74"/>
      <c r="EA153" s="73"/>
      <c r="EB153" s="74"/>
      <c r="EC153" s="74"/>
      <c r="ED153" s="74"/>
      <c r="EE153" s="74"/>
      <c r="EF153" s="52"/>
      <c r="EG153" s="52"/>
      <c r="EH153" s="52"/>
      <c r="EQ153" s="72"/>
      <c r="ER153" s="74"/>
      <c r="EU153" s="73"/>
      <c r="EW153" s="74"/>
      <c r="FA153" s="74"/>
      <c r="FB153" s="74"/>
      <c r="FC153" s="52"/>
      <c r="FD153" s="52"/>
      <c r="FE153" s="52"/>
      <c r="FF153" s="52"/>
      <c r="FG153" s="52"/>
      <c r="FH153" s="98"/>
      <c r="FI153" s="52"/>
      <c r="FJ153" s="72"/>
      <c r="FK153" s="73"/>
      <c r="FL153" s="72"/>
      <c r="FM153" s="74"/>
      <c r="FP153" s="69"/>
      <c r="FQ153" s="76"/>
      <c r="FR153" s="76"/>
      <c r="FS153" s="76"/>
      <c r="FT153" s="76"/>
      <c r="FU153" s="70"/>
      <c r="FV153" s="70"/>
      <c r="FW153" s="70"/>
      <c r="GF153" s="72"/>
      <c r="GG153" s="74"/>
      <c r="GJ153" s="69"/>
      <c r="GL153" s="76"/>
      <c r="GP153" s="76"/>
      <c r="GQ153" s="76"/>
      <c r="GR153" s="70"/>
      <c r="GS153" s="70"/>
      <c r="GT153" s="70"/>
      <c r="GU153" s="70"/>
      <c r="GV153" s="70"/>
      <c r="GW153" s="98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</row>
    <row r="154" spans="2:250" s="15" customFormat="1" ht="16.899999999999999" customHeight="1" x14ac:dyDescent="0.3">
      <c r="B154" s="73"/>
      <c r="D154" s="74"/>
      <c r="F154" s="74"/>
      <c r="G154" s="74"/>
      <c r="H154" s="74"/>
      <c r="I154" s="52"/>
      <c r="J154" s="52"/>
      <c r="K154" s="52"/>
      <c r="U154" s="73"/>
      <c r="V154" s="72"/>
      <c r="W154" s="74"/>
      <c r="X154" s="74"/>
      <c r="Y154" s="52"/>
      <c r="Z154" s="52"/>
      <c r="AA154" s="52"/>
      <c r="AB154" s="52"/>
      <c r="AD154" s="52"/>
      <c r="AE154" s="52"/>
      <c r="AF154" s="52"/>
      <c r="AG154" s="52"/>
      <c r="AN154" s="70"/>
      <c r="AP154" s="73"/>
      <c r="AR154" s="74"/>
      <c r="AT154" s="74"/>
      <c r="AU154" s="74"/>
      <c r="AV154" s="74"/>
      <c r="AW154" s="52"/>
      <c r="AX154" s="52"/>
      <c r="AY154" s="52"/>
      <c r="BI154" s="73"/>
      <c r="BJ154" s="72"/>
      <c r="BK154" s="74"/>
      <c r="BL154" s="74"/>
      <c r="BM154" s="52"/>
      <c r="BN154" s="52"/>
      <c r="BO154" s="52"/>
      <c r="BP154" s="52"/>
      <c r="BR154" s="52"/>
      <c r="BS154" s="52"/>
      <c r="BT154" s="52"/>
      <c r="BU154" s="52"/>
      <c r="CC154" s="70"/>
      <c r="CD154" s="98"/>
      <c r="CE154" s="70"/>
      <c r="CF154" s="72"/>
      <c r="CG154" s="73"/>
      <c r="CH154" s="72"/>
      <c r="CI154" s="74"/>
      <c r="CL154" s="69"/>
      <c r="CM154" s="76"/>
      <c r="CN154" s="76"/>
      <c r="CO154" s="76"/>
      <c r="CP154" s="76"/>
      <c r="CQ154" s="70"/>
      <c r="CR154" s="70"/>
      <c r="CS154" s="70"/>
      <c r="DB154" s="72"/>
      <c r="DC154" s="74"/>
      <c r="DF154" s="69"/>
      <c r="DH154" s="76"/>
      <c r="DL154" s="76"/>
      <c r="DM154" s="76"/>
      <c r="DN154" s="70"/>
      <c r="DO154" s="70"/>
      <c r="DP154" s="70"/>
      <c r="DQ154" s="70"/>
      <c r="DR154" s="70"/>
      <c r="DS154" s="98"/>
      <c r="DT154" s="70"/>
      <c r="DU154" s="72"/>
      <c r="DV154" s="73"/>
      <c r="DW154" s="72"/>
      <c r="DX154" s="74"/>
      <c r="EA154" s="69"/>
      <c r="EB154" s="76"/>
      <c r="EC154" s="76"/>
      <c r="ED154" s="76"/>
      <c r="EE154" s="76"/>
      <c r="EF154" s="70"/>
      <c r="EG154" s="70"/>
      <c r="EH154" s="70"/>
      <c r="EQ154" s="72"/>
      <c r="ER154" s="74"/>
      <c r="EU154" s="69"/>
      <c r="EW154" s="76"/>
      <c r="FA154" s="76"/>
      <c r="FB154" s="76"/>
      <c r="FC154" s="70"/>
      <c r="FD154" s="70"/>
      <c r="FE154" s="70"/>
      <c r="FF154" s="70"/>
      <c r="FG154" s="70"/>
      <c r="FH154" s="98"/>
      <c r="FI154" s="70"/>
      <c r="FP154" s="73"/>
      <c r="FQ154" s="74"/>
      <c r="FR154" s="74"/>
      <c r="FS154" s="74"/>
      <c r="FT154" s="74"/>
      <c r="FU154" s="52"/>
      <c r="FV154" s="52"/>
      <c r="FW154" s="52"/>
      <c r="GM154" s="73"/>
      <c r="GO154" s="74"/>
      <c r="GP154" s="74"/>
      <c r="GQ154" s="74"/>
      <c r="GR154" s="52"/>
      <c r="GS154" s="52"/>
      <c r="GT154" s="52"/>
      <c r="GU154" s="52"/>
      <c r="GV154" s="52"/>
      <c r="GW154" s="98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</row>
    <row r="155" spans="2:250" s="15" customFormat="1" ht="16.899999999999999" customHeight="1" x14ac:dyDescent="0.3">
      <c r="B155" s="73"/>
      <c r="D155" s="74"/>
      <c r="F155" s="76"/>
      <c r="G155" s="76"/>
      <c r="H155" s="76"/>
      <c r="I155" s="70"/>
      <c r="J155" s="70"/>
      <c r="K155" s="70"/>
      <c r="U155" s="69"/>
      <c r="V155" s="72"/>
      <c r="W155" s="74"/>
      <c r="X155" s="76"/>
      <c r="Y155" s="70"/>
      <c r="Z155" s="70"/>
      <c r="AA155" s="70"/>
      <c r="AB155" s="70"/>
      <c r="AD155" s="70"/>
      <c r="AE155" s="70"/>
      <c r="AF155" s="70"/>
      <c r="AG155" s="70"/>
      <c r="AN155" s="52"/>
      <c r="AP155" s="73"/>
      <c r="AR155" s="74"/>
      <c r="AT155" s="76"/>
      <c r="AU155" s="76"/>
      <c r="AV155" s="76"/>
      <c r="AW155" s="70"/>
      <c r="AX155" s="70"/>
      <c r="AY155" s="70"/>
      <c r="BI155" s="69"/>
      <c r="BJ155" s="72"/>
      <c r="BK155" s="74"/>
      <c r="BL155" s="76"/>
      <c r="BM155" s="70"/>
      <c r="BN155" s="70"/>
      <c r="BO155" s="70"/>
      <c r="BP155" s="70"/>
      <c r="BR155" s="70"/>
      <c r="BS155" s="70"/>
      <c r="BT155" s="70"/>
      <c r="BU155" s="70"/>
      <c r="CC155" s="52"/>
      <c r="CD155" s="98"/>
      <c r="CE155" s="52"/>
      <c r="CL155" s="73"/>
      <c r="CM155" s="74"/>
      <c r="CN155" s="74"/>
      <c r="CO155" s="74"/>
      <c r="CP155" s="74"/>
      <c r="CQ155" s="52"/>
      <c r="CR155" s="52"/>
      <c r="CS155" s="52"/>
      <c r="DI155" s="73"/>
      <c r="DK155" s="74"/>
      <c r="DL155" s="74"/>
      <c r="DM155" s="74"/>
      <c r="DN155" s="52"/>
      <c r="DO155" s="52"/>
      <c r="DP155" s="52"/>
      <c r="DQ155" s="52"/>
      <c r="DR155" s="52"/>
      <c r="DS155" s="98"/>
      <c r="DT155" s="52"/>
      <c r="EA155" s="73"/>
      <c r="EB155" s="74"/>
      <c r="EC155" s="74"/>
      <c r="ED155" s="74"/>
      <c r="EE155" s="74"/>
      <c r="EF155" s="52"/>
      <c r="EG155" s="52"/>
      <c r="EH155" s="52"/>
      <c r="EX155" s="73"/>
      <c r="EZ155" s="74"/>
      <c r="FA155" s="74"/>
      <c r="FB155" s="74"/>
      <c r="FC155" s="52"/>
      <c r="FD155" s="52"/>
      <c r="FE155" s="52"/>
      <c r="FF155" s="52"/>
      <c r="FG155" s="52"/>
      <c r="FH155" s="98"/>
      <c r="FI155" s="52"/>
      <c r="FN155" s="49"/>
      <c r="FS155" s="74"/>
      <c r="FT155" s="74"/>
      <c r="FU155" s="74"/>
      <c r="FV155" s="52"/>
      <c r="FW155" s="52"/>
      <c r="GH155" s="49"/>
      <c r="GM155" s="73"/>
      <c r="GO155" s="74"/>
      <c r="GP155" s="74"/>
      <c r="GQ155" s="74"/>
      <c r="GR155" s="52"/>
      <c r="GS155" s="52"/>
      <c r="GT155" s="52"/>
      <c r="GU155" s="52"/>
      <c r="GV155" s="52"/>
      <c r="GW155" s="98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</row>
    <row r="156" spans="2:250" s="15" customFormat="1" ht="16.899999999999999" customHeight="1" x14ac:dyDescent="0.3">
      <c r="B156" s="69"/>
      <c r="D156" s="76"/>
      <c r="F156" s="74"/>
      <c r="G156" s="74"/>
      <c r="H156" s="74"/>
      <c r="I156" s="52"/>
      <c r="J156" s="52"/>
      <c r="K156" s="52"/>
      <c r="U156" s="73"/>
      <c r="V156" s="75"/>
      <c r="W156" s="76"/>
      <c r="X156" s="74"/>
      <c r="Y156" s="52"/>
      <c r="Z156" s="52"/>
      <c r="AA156" s="52"/>
      <c r="AB156" s="52"/>
      <c r="AD156" s="52"/>
      <c r="AE156" s="52"/>
      <c r="AF156" s="52"/>
      <c r="AG156" s="52"/>
      <c r="AN156" s="52"/>
      <c r="AP156" s="69"/>
      <c r="AR156" s="76"/>
      <c r="AT156" s="74"/>
      <c r="AU156" s="74"/>
      <c r="AV156" s="74"/>
      <c r="AW156" s="52"/>
      <c r="AX156" s="52"/>
      <c r="AY156" s="52"/>
      <c r="BI156" s="73"/>
      <c r="BJ156" s="75"/>
      <c r="BK156" s="76"/>
      <c r="BL156" s="74"/>
      <c r="BM156" s="52"/>
      <c r="BN156" s="52"/>
      <c r="BO156" s="52"/>
      <c r="BP156" s="52"/>
      <c r="BR156" s="52"/>
      <c r="BS156" s="52"/>
      <c r="BT156" s="52"/>
      <c r="BU156" s="52"/>
      <c r="CC156" s="52"/>
      <c r="CD156" s="98"/>
      <c r="CE156" s="52"/>
      <c r="CJ156" s="49"/>
      <c r="CO156" s="74"/>
      <c r="CP156" s="74"/>
      <c r="CQ156" s="74"/>
      <c r="CR156" s="52"/>
      <c r="CS156" s="52"/>
      <c r="DD156" s="49"/>
      <c r="DI156" s="73"/>
      <c r="DK156" s="74"/>
      <c r="DL156" s="74"/>
      <c r="DM156" s="74"/>
      <c r="DN156" s="52"/>
      <c r="DO156" s="52"/>
      <c r="DP156" s="52"/>
      <c r="DQ156" s="52"/>
      <c r="DR156" s="52"/>
      <c r="DS156" s="98"/>
      <c r="DT156" s="52"/>
      <c r="DY156" s="49"/>
      <c r="ED156" s="74"/>
      <c r="EE156" s="74"/>
      <c r="EF156" s="74"/>
      <c r="EG156" s="52"/>
      <c r="EH156" s="52"/>
      <c r="ES156" s="49"/>
      <c r="EX156" s="73"/>
      <c r="EZ156" s="74"/>
      <c r="FA156" s="74"/>
      <c r="FB156" s="74"/>
      <c r="FC156" s="52"/>
      <c r="FD156" s="52"/>
      <c r="FE156" s="52"/>
      <c r="FF156" s="52"/>
      <c r="FG156" s="52"/>
      <c r="FH156" s="98"/>
      <c r="FI156" s="52"/>
      <c r="GT156" s="52"/>
      <c r="GW156" s="98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</row>
    <row r="157" spans="2:250" s="15" customFormat="1" ht="16.899999999999999" customHeight="1" x14ac:dyDescent="0.3">
      <c r="B157" s="73"/>
      <c r="D157" s="74"/>
      <c r="F157" s="74"/>
      <c r="G157" s="74"/>
      <c r="H157" s="74"/>
      <c r="I157" s="52"/>
      <c r="J157" s="52"/>
      <c r="K157" s="52"/>
      <c r="U157" s="73"/>
      <c r="V157" s="72"/>
      <c r="W157" s="74"/>
      <c r="X157" s="74"/>
      <c r="Y157" s="52"/>
      <c r="Z157" s="52"/>
      <c r="AA157" s="52"/>
      <c r="AB157" s="52"/>
      <c r="AD157" s="52"/>
      <c r="AE157" s="52"/>
      <c r="AF157" s="52"/>
      <c r="AG157" s="52"/>
      <c r="AP157" s="73"/>
      <c r="AR157" s="74"/>
      <c r="AT157" s="74"/>
      <c r="AU157" s="74"/>
      <c r="AV157" s="74"/>
      <c r="AW157" s="52"/>
      <c r="AX157" s="52"/>
      <c r="AY157" s="52"/>
      <c r="BI157" s="73"/>
      <c r="BJ157" s="72"/>
      <c r="BK157" s="74"/>
      <c r="BL157" s="74"/>
      <c r="BM157" s="52"/>
      <c r="BN157" s="52"/>
      <c r="BO157" s="52"/>
      <c r="BP157" s="52"/>
      <c r="BR157" s="52"/>
      <c r="BS157" s="52"/>
      <c r="BT157" s="52"/>
      <c r="BU157" s="52"/>
      <c r="CD157" s="98"/>
      <c r="DP157" s="52"/>
      <c r="DS157" s="98"/>
      <c r="FE157" s="52"/>
      <c r="FH157" s="98"/>
      <c r="FN157" s="49"/>
      <c r="FU157" s="49"/>
      <c r="GH157" s="49"/>
      <c r="GO157" s="51"/>
      <c r="GT157" s="52"/>
      <c r="GW157" s="98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</row>
    <row r="158" spans="2:250" s="15" customFormat="1" ht="16.899999999999999" customHeight="1" x14ac:dyDescent="0.3">
      <c r="B158" s="73"/>
      <c r="D158" s="74"/>
      <c r="F158" s="76"/>
      <c r="G158" s="76"/>
      <c r="H158" s="76"/>
      <c r="I158" s="70"/>
      <c r="J158" s="70"/>
      <c r="K158" s="70"/>
      <c r="U158" s="69"/>
      <c r="V158" s="72"/>
      <c r="W158" s="74"/>
      <c r="X158" s="76"/>
      <c r="Y158" s="70"/>
      <c r="Z158" s="70"/>
      <c r="AA158" s="70"/>
      <c r="AB158" s="70"/>
      <c r="AD158" s="70"/>
      <c r="AE158" s="70"/>
      <c r="AF158" s="70"/>
      <c r="AG158" s="70"/>
      <c r="AP158" s="73"/>
      <c r="AR158" s="74"/>
      <c r="AT158" s="76"/>
      <c r="AU158" s="76"/>
      <c r="AV158" s="76"/>
      <c r="AW158" s="70"/>
      <c r="AX158" s="70"/>
      <c r="AY158" s="70"/>
      <c r="BI158" s="69"/>
      <c r="BJ158" s="72"/>
      <c r="BK158" s="74"/>
      <c r="BL158" s="76"/>
      <c r="BM158" s="70"/>
      <c r="BN158" s="70"/>
      <c r="BO158" s="70"/>
      <c r="BP158" s="70"/>
      <c r="BR158" s="70"/>
      <c r="BS158" s="70"/>
      <c r="BT158" s="70"/>
      <c r="BU158" s="70"/>
      <c r="CD158" s="98"/>
      <c r="CJ158" s="49"/>
      <c r="CQ158" s="49"/>
      <c r="DD158" s="49"/>
      <c r="DK158" s="51"/>
      <c r="DP158" s="52"/>
      <c r="DS158" s="98"/>
      <c r="DY158" s="49"/>
      <c r="EF158" s="49"/>
      <c r="ES158" s="49"/>
      <c r="EZ158" s="51"/>
      <c r="FE158" s="52"/>
      <c r="FH158" s="98"/>
      <c r="FS158" s="64"/>
      <c r="FT158" s="64"/>
      <c r="FU158" s="64"/>
      <c r="FV158" s="64"/>
      <c r="FW158" s="64"/>
      <c r="GO158" s="64"/>
      <c r="GP158" s="64"/>
      <c r="GQ158" s="64"/>
      <c r="GR158" s="64"/>
      <c r="GS158" s="64"/>
      <c r="GT158" s="52"/>
      <c r="GU158" s="64"/>
      <c r="GV158" s="64"/>
      <c r="GW158" s="98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</row>
    <row r="159" spans="2:250" s="15" customFormat="1" ht="16.899999999999999" customHeight="1" x14ac:dyDescent="0.3">
      <c r="B159" s="69"/>
      <c r="G159" s="73"/>
      <c r="H159" s="74"/>
      <c r="I159" s="74"/>
      <c r="J159" s="74"/>
      <c r="K159" s="74"/>
      <c r="L159" s="52"/>
      <c r="M159" s="52"/>
      <c r="N159" s="52"/>
      <c r="AD159" s="73"/>
      <c r="AF159" s="74"/>
      <c r="AG159" s="74"/>
      <c r="AH159" s="74"/>
      <c r="AI159" s="52"/>
      <c r="AJ159" s="52"/>
      <c r="AK159" s="52"/>
      <c r="AL159" s="52"/>
      <c r="AM159" s="52"/>
      <c r="AN159" s="64"/>
      <c r="AP159" s="69"/>
      <c r="AU159" s="73"/>
      <c r="AV159" s="74"/>
      <c r="AW159" s="74"/>
      <c r="AX159" s="74"/>
      <c r="AY159" s="74"/>
      <c r="AZ159" s="52"/>
      <c r="BA159" s="52"/>
      <c r="BB159" s="52"/>
      <c r="BR159" s="73"/>
      <c r="BT159" s="74"/>
      <c r="BU159" s="74"/>
      <c r="BV159" s="74"/>
      <c r="BW159" s="52"/>
      <c r="BX159" s="52"/>
      <c r="BY159" s="52"/>
      <c r="BZ159" s="52"/>
      <c r="CA159" s="52"/>
      <c r="CB159" s="52"/>
      <c r="CC159" s="64"/>
      <c r="CD159" s="98"/>
      <c r="CE159" s="64"/>
      <c r="CO159" s="64"/>
      <c r="CP159" s="64"/>
      <c r="CQ159" s="64"/>
      <c r="CR159" s="64"/>
      <c r="CS159" s="64"/>
      <c r="DK159" s="64"/>
      <c r="DL159" s="64"/>
      <c r="DM159" s="64"/>
      <c r="DN159" s="64"/>
      <c r="DO159" s="64"/>
      <c r="DP159" s="52"/>
      <c r="DQ159" s="64"/>
      <c r="DR159" s="64"/>
      <c r="DS159" s="98"/>
      <c r="DT159" s="64"/>
      <c r="ED159" s="64"/>
      <c r="EE159" s="64"/>
      <c r="EF159" s="64"/>
      <c r="EG159" s="64"/>
      <c r="EH159" s="64"/>
      <c r="EZ159" s="64"/>
      <c r="FA159" s="64"/>
      <c r="FB159" s="64"/>
      <c r="FC159" s="64"/>
      <c r="FD159" s="64"/>
      <c r="FE159" s="52"/>
      <c r="FF159" s="64"/>
      <c r="FG159" s="64"/>
      <c r="FH159" s="98"/>
      <c r="FI159" s="64"/>
      <c r="FN159" s="49"/>
      <c r="FS159" s="64"/>
      <c r="FT159" s="64"/>
      <c r="FU159" s="64"/>
      <c r="FV159" s="64"/>
      <c r="FW159" s="64"/>
      <c r="GH159" s="49"/>
      <c r="GM159" s="69"/>
      <c r="GO159" s="64"/>
      <c r="GP159" s="64"/>
      <c r="GQ159" s="64"/>
      <c r="GR159" s="64"/>
      <c r="GS159" s="64"/>
      <c r="GT159" s="52"/>
      <c r="GU159" s="64"/>
      <c r="GV159" s="64"/>
      <c r="GW159" s="98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</row>
    <row r="160" spans="2:250" s="15" customFormat="1" ht="16.899999999999999" customHeight="1" x14ac:dyDescent="0.3">
      <c r="B160" s="69"/>
      <c r="E160" s="49"/>
      <c r="J160" s="74"/>
      <c r="K160" s="74"/>
      <c r="L160" s="74"/>
      <c r="M160" s="52"/>
      <c r="N160" s="52"/>
      <c r="X160" s="49"/>
      <c r="AD160" s="73"/>
      <c r="AF160" s="74"/>
      <c r="AG160" s="74"/>
      <c r="AH160" s="74"/>
      <c r="AI160" s="52"/>
      <c r="AJ160" s="52"/>
      <c r="AK160" s="52"/>
      <c r="AL160" s="52"/>
      <c r="AM160" s="52"/>
      <c r="AN160" s="64"/>
      <c r="AP160" s="69"/>
      <c r="AS160" s="49"/>
      <c r="AX160" s="74"/>
      <c r="AY160" s="74"/>
      <c r="AZ160" s="74"/>
      <c r="BA160" s="52"/>
      <c r="BB160" s="52"/>
      <c r="BL160" s="49"/>
      <c r="BR160" s="73"/>
      <c r="BT160" s="74"/>
      <c r="BU160" s="74"/>
      <c r="BV160" s="74"/>
      <c r="BW160" s="52"/>
      <c r="BX160" s="52"/>
      <c r="BY160" s="52"/>
      <c r="BZ160" s="52"/>
      <c r="CA160" s="52"/>
      <c r="CB160" s="52"/>
      <c r="CC160" s="64"/>
      <c r="CD160" s="98"/>
      <c r="CE160" s="64"/>
      <c r="CJ160" s="49"/>
      <c r="CO160" s="64"/>
      <c r="CP160" s="64"/>
      <c r="CQ160" s="64"/>
      <c r="CR160" s="64"/>
      <c r="CS160" s="64"/>
      <c r="DD160" s="49"/>
      <c r="DI160" s="69"/>
      <c r="DK160" s="64"/>
      <c r="DL160" s="64"/>
      <c r="DM160" s="64"/>
      <c r="DN160" s="64"/>
      <c r="DO160" s="64"/>
      <c r="DP160" s="52"/>
      <c r="DQ160" s="64"/>
      <c r="DR160" s="64"/>
      <c r="DS160" s="98"/>
      <c r="DT160" s="64"/>
      <c r="DY160" s="49"/>
      <c r="ED160" s="64"/>
      <c r="EE160" s="64"/>
      <c r="EF160" s="64"/>
      <c r="EG160" s="64"/>
      <c r="EH160" s="64"/>
      <c r="ES160" s="49"/>
      <c r="EX160" s="69"/>
      <c r="EZ160" s="64"/>
      <c r="FA160" s="64"/>
      <c r="FB160" s="64"/>
      <c r="FC160" s="64"/>
      <c r="FD160" s="64"/>
      <c r="FE160" s="52"/>
      <c r="FF160" s="64"/>
      <c r="FG160" s="64"/>
      <c r="FH160" s="98"/>
      <c r="FI160" s="64"/>
      <c r="FN160" s="49"/>
      <c r="FS160" s="64"/>
      <c r="FT160" s="64"/>
      <c r="FU160" s="64"/>
      <c r="FV160" s="64"/>
      <c r="FW160" s="64"/>
      <c r="GH160" s="49"/>
      <c r="GM160" s="69"/>
      <c r="GO160" s="64"/>
      <c r="GP160" s="64"/>
      <c r="GQ160" s="64"/>
      <c r="GR160" s="64"/>
      <c r="GS160" s="64"/>
      <c r="GT160" s="52"/>
      <c r="GU160" s="64"/>
      <c r="GV160" s="64"/>
      <c r="GW160" s="98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</row>
    <row r="161" spans="1:250" s="15" customFormat="1" ht="16.899999999999999" customHeight="1" x14ac:dyDescent="0.3">
      <c r="B161" s="69"/>
      <c r="AK161" s="52"/>
      <c r="AN161" s="64"/>
      <c r="AP161" s="69"/>
      <c r="BY161" s="52"/>
      <c r="CC161" s="64"/>
      <c r="CD161" s="98"/>
      <c r="CE161" s="64"/>
      <c r="CJ161" s="49"/>
      <c r="CO161" s="64"/>
      <c r="CP161" s="64"/>
      <c r="CQ161" s="64"/>
      <c r="CR161" s="64"/>
      <c r="CS161" s="64"/>
      <c r="DD161" s="49"/>
      <c r="DI161" s="69"/>
      <c r="DK161" s="64"/>
      <c r="DL161" s="64"/>
      <c r="DM161" s="64"/>
      <c r="DN161" s="64"/>
      <c r="DO161" s="64"/>
      <c r="DP161" s="52"/>
      <c r="DQ161" s="64"/>
      <c r="DR161" s="64"/>
      <c r="DS161" s="98"/>
      <c r="DT161" s="64"/>
      <c r="DY161" s="49"/>
      <c r="ED161" s="64"/>
      <c r="EE161" s="64"/>
      <c r="EF161" s="64"/>
      <c r="EG161" s="64"/>
      <c r="EH161" s="64"/>
      <c r="ES161" s="49"/>
      <c r="EX161" s="69"/>
      <c r="EZ161" s="64"/>
      <c r="FA161" s="64"/>
      <c r="FB161" s="64"/>
      <c r="FC161" s="64"/>
      <c r="FD161" s="64"/>
      <c r="FE161" s="52"/>
      <c r="FF161" s="64"/>
      <c r="FG161" s="64"/>
      <c r="FH161" s="98"/>
      <c r="FI161" s="64"/>
      <c r="FK161" s="69"/>
      <c r="FM161" s="50"/>
      <c r="FO161" s="64"/>
      <c r="FP161" s="49"/>
      <c r="FQ161" s="64"/>
      <c r="FR161" s="64"/>
      <c r="FS161" s="64"/>
      <c r="FT161" s="64"/>
      <c r="FU161" s="64"/>
      <c r="FV161" s="64"/>
      <c r="FW161" s="64"/>
      <c r="FZ161" s="64"/>
      <c r="GA161" s="64"/>
      <c r="GB161" s="64"/>
      <c r="GC161" s="64"/>
      <c r="GD161" s="64"/>
      <c r="GE161" s="64"/>
      <c r="GF161" s="64"/>
      <c r="GG161" s="50"/>
      <c r="GI161" s="49"/>
      <c r="GK161" s="64"/>
      <c r="GL161" s="64"/>
      <c r="GM161" s="64"/>
      <c r="GN161" s="64"/>
      <c r="GO161" s="64"/>
      <c r="GP161" s="64"/>
      <c r="GQ161" s="64"/>
      <c r="GU161" s="64"/>
      <c r="GV161" s="64"/>
      <c r="GW161" s="98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</row>
    <row r="162" spans="1:250" s="15" customFormat="1" ht="16.899999999999999" customHeight="1" x14ac:dyDescent="0.3">
      <c r="B162" s="69"/>
      <c r="E162" s="49"/>
      <c r="R162" s="52"/>
      <c r="X162" s="49"/>
      <c r="AK162" s="52"/>
      <c r="AN162" s="64"/>
      <c r="AP162" s="69"/>
      <c r="AS162" s="49"/>
      <c r="BF162" s="52"/>
      <c r="BL162" s="49"/>
      <c r="BY162" s="52"/>
      <c r="CC162" s="64"/>
      <c r="CD162" s="98"/>
      <c r="CG162" s="69"/>
      <c r="CI162" s="50"/>
      <c r="CK162" s="64"/>
      <c r="CL162" s="49"/>
      <c r="CM162" s="64"/>
      <c r="CN162" s="64"/>
      <c r="CO162" s="64"/>
      <c r="CP162" s="64"/>
      <c r="CQ162" s="64"/>
      <c r="CR162" s="64"/>
      <c r="CS162" s="64"/>
      <c r="CV162" s="64"/>
      <c r="CW162" s="64"/>
      <c r="CX162" s="64"/>
      <c r="CY162" s="64"/>
      <c r="CZ162" s="64"/>
      <c r="DA162" s="64"/>
      <c r="DB162" s="64"/>
      <c r="DC162" s="50"/>
      <c r="DE162" s="49"/>
      <c r="DG162" s="64"/>
      <c r="DH162" s="64"/>
      <c r="DI162" s="64"/>
      <c r="DJ162" s="64"/>
      <c r="DK162" s="64"/>
      <c r="DL162" s="64"/>
      <c r="DM162" s="64"/>
      <c r="DQ162" s="64"/>
      <c r="DR162" s="64"/>
      <c r="DS162" s="98"/>
      <c r="DV162" s="69"/>
      <c r="DX162" s="50"/>
      <c r="DZ162" s="64"/>
      <c r="EA162" s="49"/>
      <c r="EB162" s="64"/>
      <c r="EC162" s="64"/>
      <c r="ED162" s="64"/>
      <c r="EE162" s="64"/>
      <c r="EF162" s="64"/>
      <c r="EG162" s="64"/>
      <c r="EH162" s="64"/>
      <c r="EK162" s="64"/>
      <c r="EL162" s="64"/>
      <c r="EM162" s="64"/>
      <c r="EN162" s="64"/>
      <c r="EO162" s="64"/>
      <c r="EP162" s="64"/>
      <c r="EQ162" s="64"/>
      <c r="ER162" s="50"/>
      <c r="ET162" s="49"/>
      <c r="EV162" s="64"/>
      <c r="EW162" s="64"/>
      <c r="EX162" s="64"/>
      <c r="EY162" s="64"/>
      <c r="EZ162" s="64"/>
      <c r="FA162" s="64"/>
      <c r="FB162" s="64"/>
      <c r="FF162" s="64"/>
      <c r="FG162" s="64"/>
      <c r="FH162" s="98"/>
      <c r="FN162" s="49"/>
      <c r="FS162" s="64"/>
      <c r="FT162" s="64"/>
      <c r="FU162" s="64"/>
      <c r="FV162" s="64"/>
      <c r="FW162" s="64"/>
      <c r="GH162" s="49"/>
      <c r="GM162" s="69"/>
      <c r="GO162" s="64"/>
      <c r="GP162" s="64"/>
      <c r="GQ162" s="64"/>
      <c r="GR162" s="64"/>
      <c r="GS162" s="64"/>
      <c r="GT162" s="52"/>
      <c r="GU162" s="64"/>
      <c r="GV162" s="64"/>
      <c r="GW162" s="98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</row>
    <row r="163" spans="1:250" s="15" customFormat="1" ht="16.899999999999999" customHeight="1" x14ac:dyDescent="0.3">
      <c r="B163" s="69"/>
      <c r="J163" s="64"/>
      <c r="K163" s="64"/>
      <c r="L163" s="64"/>
      <c r="M163" s="64"/>
      <c r="N163" s="64"/>
      <c r="AF163" s="64"/>
      <c r="AG163" s="64"/>
      <c r="AH163" s="64"/>
      <c r="AI163" s="64"/>
      <c r="AJ163" s="64"/>
      <c r="AK163" s="52"/>
      <c r="AL163" s="64"/>
      <c r="AM163" s="64"/>
      <c r="AN163" s="64"/>
      <c r="AP163" s="69"/>
      <c r="AX163" s="64"/>
      <c r="AY163" s="64"/>
      <c r="AZ163" s="64"/>
      <c r="BA163" s="64"/>
      <c r="BB163" s="64"/>
      <c r="BT163" s="64"/>
      <c r="BU163" s="64"/>
      <c r="BV163" s="64"/>
      <c r="BW163" s="64"/>
      <c r="BX163" s="64"/>
      <c r="BY163" s="52"/>
      <c r="BZ163" s="64"/>
      <c r="CA163" s="64"/>
      <c r="CB163" s="64"/>
      <c r="CC163" s="64"/>
      <c r="CD163" s="98"/>
      <c r="CE163" s="64"/>
      <c r="CJ163" s="49"/>
      <c r="CO163" s="64"/>
      <c r="CP163" s="64"/>
      <c r="CQ163" s="64"/>
      <c r="CR163" s="64"/>
      <c r="CS163" s="64"/>
      <c r="DD163" s="49"/>
      <c r="DI163" s="69"/>
      <c r="DK163" s="64"/>
      <c r="DL163" s="64"/>
      <c r="DM163" s="64"/>
      <c r="DN163" s="64"/>
      <c r="DO163" s="64"/>
      <c r="DP163" s="52"/>
      <c r="DQ163" s="64"/>
      <c r="DR163" s="64"/>
      <c r="DS163" s="98"/>
      <c r="DT163" s="64"/>
      <c r="DY163" s="49"/>
      <c r="ED163" s="64"/>
      <c r="EE163" s="64"/>
      <c r="EF163" s="64"/>
      <c r="EG163" s="64"/>
      <c r="EH163" s="64"/>
      <c r="ES163" s="49"/>
      <c r="EX163" s="69"/>
      <c r="EZ163" s="64"/>
      <c r="FA163" s="64"/>
      <c r="FB163" s="64"/>
      <c r="FC163" s="64"/>
      <c r="FD163" s="64"/>
      <c r="FE163" s="52"/>
      <c r="FF163" s="64"/>
      <c r="FG163" s="64"/>
      <c r="FH163" s="98"/>
      <c r="FI163" s="64"/>
      <c r="FJ163" s="22"/>
      <c r="FK163" s="22"/>
      <c r="FL163" s="22"/>
      <c r="FO163" s="70"/>
      <c r="FP163" s="71"/>
      <c r="FT163" s="70"/>
      <c r="FU163" s="12"/>
      <c r="FV163" s="48"/>
      <c r="FW163" s="12"/>
      <c r="FX163" s="64"/>
      <c r="FY163" s="64"/>
      <c r="FZ163" s="64"/>
      <c r="GA163" s="12"/>
      <c r="GB163" s="289"/>
      <c r="GG163" s="22"/>
      <c r="GH163" s="70"/>
      <c r="GK163" s="71"/>
      <c r="GN163" s="70"/>
      <c r="GO163" s="12"/>
      <c r="GP163" s="71"/>
      <c r="GT163" s="12"/>
      <c r="GU163" s="289"/>
      <c r="GV163" s="64"/>
      <c r="GW163" s="98"/>
    </row>
    <row r="164" spans="1:250" ht="16.899999999999999" customHeight="1" x14ac:dyDescent="0.3">
      <c r="A164" s="15"/>
      <c r="B164" s="69"/>
      <c r="C164" s="15"/>
      <c r="D164" s="15"/>
      <c r="E164" s="49"/>
      <c r="F164" s="15"/>
      <c r="G164" s="15"/>
      <c r="H164" s="15"/>
      <c r="I164" s="15"/>
      <c r="J164" s="64"/>
      <c r="K164" s="64"/>
      <c r="L164" s="64"/>
      <c r="M164" s="64"/>
      <c r="N164" s="64"/>
      <c r="O164" s="15"/>
      <c r="P164" s="15"/>
      <c r="Q164" s="15"/>
      <c r="R164" s="15"/>
      <c r="S164" s="15"/>
      <c r="T164" s="15"/>
      <c r="U164" s="15"/>
      <c r="V164" s="15"/>
      <c r="W164" s="15"/>
      <c r="X164" s="49"/>
      <c r="Y164" s="15"/>
      <c r="Z164" s="15"/>
      <c r="AA164" s="15"/>
      <c r="AB164" s="15"/>
      <c r="AC164" s="15"/>
      <c r="AD164" s="69"/>
      <c r="AE164" s="15"/>
      <c r="AF164" s="64"/>
      <c r="AG164" s="64"/>
      <c r="AH164" s="64"/>
      <c r="AI164" s="64"/>
      <c r="AJ164" s="64"/>
      <c r="AK164" s="52"/>
      <c r="AL164" s="64"/>
      <c r="AM164" s="64"/>
      <c r="AN164" s="64"/>
      <c r="AO164" s="15"/>
      <c r="AP164" s="69"/>
      <c r="AQ164" s="15"/>
      <c r="AR164" s="15"/>
      <c r="AS164" s="49"/>
      <c r="AT164" s="15"/>
      <c r="AU164" s="15"/>
      <c r="AV164" s="15"/>
      <c r="AW164" s="15"/>
      <c r="AX164" s="64"/>
      <c r="AY164" s="64"/>
      <c r="AZ164" s="64"/>
      <c r="BA164" s="64"/>
      <c r="BB164" s="64"/>
      <c r="BC164" s="15"/>
      <c r="BD164" s="15"/>
      <c r="BE164" s="15"/>
      <c r="BF164" s="15"/>
      <c r="BG164" s="15"/>
      <c r="BH164" s="15"/>
      <c r="BI164" s="15"/>
      <c r="BJ164" s="15"/>
      <c r="BK164" s="15"/>
      <c r="BL164" s="49"/>
      <c r="BM164" s="15"/>
      <c r="BN164" s="15"/>
      <c r="BO164" s="15"/>
      <c r="BP164" s="15"/>
      <c r="BQ164" s="15"/>
      <c r="BR164" s="69"/>
      <c r="BS164" s="15"/>
      <c r="BT164" s="64"/>
      <c r="BU164" s="64"/>
      <c r="BV164" s="64"/>
      <c r="BW164" s="64"/>
      <c r="BX164" s="64"/>
      <c r="BY164" s="52"/>
      <c r="BZ164" s="64"/>
      <c r="CA164" s="64"/>
      <c r="CB164" s="64"/>
      <c r="CC164" s="64"/>
      <c r="CD164" s="98"/>
      <c r="CE164" s="64"/>
      <c r="CF164" s="22"/>
      <c r="CG164" s="22"/>
      <c r="CH164" s="155"/>
      <c r="CI164" s="15"/>
      <c r="CJ164" s="15"/>
      <c r="CK164" s="70"/>
      <c r="CL164" s="71"/>
      <c r="CM164" s="15"/>
      <c r="CN164" s="15"/>
      <c r="CO164" s="15"/>
      <c r="CP164" s="70"/>
      <c r="CQ164" s="15"/>
      <c r="CR164" s="12"/>
      <c r="CS164" s="48"/>
      <c r="CT164" s="64"/>
      <c r="CU164" s="64"/>
      <c r="CV164" s="64"/>
      <c r="CW164" s="12"/>
      <c r="CX164" s="289"/>
      <c r="CY164" s="15"/>
      <c r="CZ164" s="15"/>
      <c r="DA164" s="15"/>
      <c r="DB164" s="15"/>
      <c r="DC164" s="22"/>
      <c r="DD164" s="70"/>
      <c r="DE164" s="15"/>
      <c r="DF164" s="15"/>
      <c r="DG164" s="71"/>
      <c r="DH164" s="15"/>
      <c r="DI164" s="15"/>
      <c r="DJ164" s="70"/>
      <c r="DK164" s="12"/>
      <c r="DL164" s="71"/>
      <c r="DM164" s="15"/>
      <c r="DN164" s="15"/>
      <c r="DO164" s="15"/>
      <c r="DP164" s="12"/>
      <c r="DQ164" s="289"/>
      <c r="DR164" s="64"/>
      <c r="DS164" s="98"/>
      <c r="DT164" s="64"/>
      <c r="DU164" s="22"/>
      <c r="DV164" s="22"/>
      <c r="DW164" s="155"/>
      <c r="DX164" s="15"/>
      <c r="DY164" s="15"/>
      <c r="DZ164" s="70"/>
      <c r="EA164" s="71"/>
      <c r="EB164" s="15"/>
      <c r="EC164" s="15"/>
      <c r="ED164" s="15"/>
      <c r="EE164" s="70"/>
      <c r="EF164" s="15"/>
      <c r="EG164" s="12"/>
      <c r="EH164" s="48"/>
      <c r="EI164" s="64"/>
      <c r="EJ164" s="64"/>
      <c r="EK164" s="64"/>
      <c r="EL164" s="12"/>
      <c r="EM164" s="289"/>
      <c r="EN164" s="15"/>
      <c r="EO164" s="15"/>
      <c r="EP164" s="15"/>
      <c r="EQ164" s="15"/>
      <c r="ER164" s="22"/>
      <c r="ES164" s="70"/>
      <c r="ET164" s="15"/>
      <c r="EU164" s="15"/>
      <c r="EV164" s="71"/>
      <c r="EW164" s="15"/>
      <c r="EX164" s="15"/>
      <c r="EY164" s="70"/>
      <c r="EZ164" s="12"/>
      <c r="FA164" s="71"/>
      <c r="FB164" s="15"/>
      <c r="FC164" s="15"/>
      <c r="FD164" s="15"/>
      <c r="FE164" s="12"/>
      <c r="FF164" s="289"/>
      <c r="FG164" s="64"/>
      <c r="FH164" s="98"/>
      <c r="FI164" s="64"/>
      <c r="FJ164" s="22"/>
      <c r="FK164" s="22"/>
      <c r="FL164" s="22"/>
      <c r="FM164" s="15"/>
      <c r="FN164" s="15"/>
      <c r="FO164" s="15"/>
      <c r="FP164" s="289"/>
      <c r="FQ164" s="70"/>
      <c r="FR164" s="70"/>
      <c r="FS164" s="70"/>
      <c r="FT164" s="70"/>
      <c r="FU164" s="65"/>
      <c r="FV164" s="65"/>
      <c r="FW164" s="65"/>
      <c r="FX164" s="64"/>
      <c r="FY164" s="64"/>
      <c r="FZ164" s="64"/>
      <c r="GA164" s="15"/>
      <c r="GB164" s="15"/>
      <c r="GC164" s="15"/>
      <c r="GD164" s="15"/>
      <c r="GE164" s="15"/>
      <c r="GF164" s="15"/>
      <c r="GG164" s="22"/>
      <c r="GH164" s="15"/>
      <c r="GI164" s="15"/>
      <c r="GJ164" s="15"/>
      <c r="GK164" s="289"/>
      <c r="GL164" s="15"/>
      <c r="GM164" s="15"/>
      <c r="GN164" s="70"/>
      <c r="GO164" s="70"/>
      <c r="GP164" s="70"/>
      <c r="GQ164" s="70"/>
      <c r="GR164" s="65"/>
      <c r="GS164" s="65"/>
      <c r="GT164" s="14"/>
      <c r="GU164" s="15"/>
      <c r="GV164" s="15"/>
      <c r="GW164" s="98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</row>
    <row r="165" spans="1:250" ht="26.45" customHeight="1" x14ac:dyDescent="0.3">
      <c r="A165" s="15"/>
      <c r="B165" s="69"/>
      <c r="C165" s="15"/>
      <c r="D165" s="15"/>
      <c r="E165" s="15"/>
      <c r="F165" s="64"/>
      <c r="G165" s="64"/>
      <c r="H165" s="64"/>
      <c r="I165" s="64"/>
      <c r="J165" s="64"/>
      <c r="K165" s="64"/>
      <c r="L165" s="64"/>
      <c r="M165" s="64"/>
      <c r="N165" s="64"/>
      <c r="O165" s="15"/>
      <c r="P165" s="15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52"/>
      <c r="AF165" s="52"/>
      <c r="AG165" s="64"/>
      <c r="AH165" s="15"/>
      <c r="AI165" s="15"/>
      <c r="AJ165" s="15"/>
      <c r="AK165" s="15"/>
      <c r="AL165" s="15"/>
      <c r="AM165" s="15"/>
      <c r="AN165" s="15"/>
      <c r="AO165" s="15"/>
      <c r="AP165" s="69"/>
      <c r="AQ165" s="15"/>
      <c r="AR165" s="15"/>
      <c r="AS165" s="15"/>
      <c r="AT165" s="64"/>
      <c r="AU165" s="64"/>
      <c r="AV165" s="64"/>
      <c r="AW165" s="64"/>
      <c r="AX165" s="64"/>
      <c r="AY165" s="64"/>
      <c r="AZ165" s="64"/>
      <c r="BA165" s="64"/>
      <c r="BB165" s="64"/>
      <c r="BC165" s="15"/>
      <c r="BD165" s="15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52"/>
      <c r="BT165" s="52"/>
      <c r="BU165" s="64"/>
      <c r="BV165" s="15"/>
      <c r="BW165" s="15"/>
      <c r="BX165" s="15"/>
      <c r="BY165" s="15"/>
      <c r="BZ165" s="15"/>
      <c r="CA165" s="15"/>
      <c r="CB165" s="15"/>
      <c r="CC165" s="15"/>
      <c r="CD165" s="98"/>
      <c r="CE165" s="15"/>
      <c r="CF165" s="22"/>
      <c r="CG165" s="22"/>
      <c r="CH165" s="22"/>
      <c r="CI165" s="15"/>
      <c r="CJ165" s="15"/>
      <c r="CK165" s="15"/>
      <c r="CL165" s="315"/>
      <c r="CM165" s="70"/>
      <c r="CN165" s="70"/>
      <c r="CO165" s="70"/>
      <c r="CP165" s="70"/>
      <c r="CQ165" s="65"/>
      <c r="CR165" s="65"/>
      <c r="CS165" s="65"/>
      <c r="CT165" s="64"/>
      <c r="CU165" s="64"/>
      <c r="CV165" s="64"/>
      <c r="CW165" s="15"/>
      <c r="CX165" s="15"/>
      <c r="CY165" s="15"/>
      <c r="CZ165" s="15"/>
      <c r="DA165" s="15"/>
      <c r="DB165" s="15"/>
      <c r="DC165" s="22"/>
      <c r="DD165" s="15"/>
      <c r="DE165" s="15"/>
      <c r="DF165" s="15"/>
      <c r="DG165" s="289"/>
      <c r="DH165" s="15"/>
      <c r="DI165" s="15"/>
      <c r="DJ165" s="70"/>
      <c r="DK165" s="70"/>
      <c r="DL165" s="70"/>
      <c r="DM165" s="70"/>
      <c r="DN165" s="65"/>
      <c r="DO165" s="65"/>
      <c r="DP165" s="14"/>
      <c r="DQ165" s="15"/>
      <c r="DR165" s="15"/>
      <c r="DS165" s="98"/>
      <c r="DT165" s="15"/>
      <c r="DU165" s="22"/>
      <c r="DV165" s="22"/>
      <c r="DW165" s="22"/>
      <c r="DX165" s="15"/>
      <c r="DY165" s="15"/>
      <c r="DZ165" s="15"/>
      <c r="EA165" s="289"/>
      <c r="EB165" s="70"/>
      <c r="EC165" s="70"/>
      <c r="ED165" s="70"/>
      <c r="EE165" s="70"/>
      <c r="EF165" s="65"/>
      <c r="EG165" s="65"/>
      <c r="EH165" s="65"/>
      <c r="EI165" s="64"/>
      <c r="EJ165" s="64"/>
      <c r="EK165" s="64"/>
      <c r="EL165" s="15"/>
      <c r="EM165" s="15"/>
      <c r="EN165" s="15"/>
      <c r="EO165" s="15"/>
      <c r="EP165" s="15"/>
      <c r="EQ165" s="15"/>
      <c r="ER165" s="22"/>
      <c r="ES165" s="15"/>
      <c r="ET165" s="15"/>
      <c r="EU165" s="15"/>
      <c r="EV165" s="289"/>
      <c r="EW165" s="15"/>
      <c r="EX165" s="15"/>
      <c r="EY165" s="70"/>
      <c r="EZ165" s="70"/>
      <c r="FA165" s="70"/>
      <c r="FB165" s="70"/>
      <c r="FC165" s="65"/>
      <c r="FD165" s="65"/>
      <c r="FE165" s="14"/>
      <c r="FF165" s="15"/>
      <c r="FG165" s="15"/>
      <c r="FH165" s="98"/>
      <c r="FI165" s="15"/>
      <c r="FJ165" s="15"/>
      <c r="FK165" s="15"/>
      <c r="FL165" s="15"/>
      <c r="FM165" s="15"/>
      <c r="FN165" s="15"/>
      <c r="FO165" s="15"/>
      <c r="FP165" s="70"/>
      <c r="FQ165" s="70"/>
      <c r="FR165" s="70"/>
      <c r="FS165" s="70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70"/>
      <c r="GP165" s="70"/>
      <c r="GQ165" s="15"/>
      <c r="GR165" s="15"/>
      <c r="GS165" s="12"/>
      <c r="GT165" s="13"/>
      <c r="GU165" s="15"/>
      <c r="GV165" s="15"/>
      <c r="GW165" s="98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</row>
    <row r="166" spans="1:250" ht="16.899999999999999" customHeight="1" x14ac:dyDescent="0.3">
      <c r="A166" s="15"/>
      <c r="B166" s="69"/>
      <c r="C166" s="15"/>
      <c r="D166" s="50"/>
      <c r="E166" s="15"/>
      <c r="F166" s="64"/>
      <c r="G166" s="49"/>
      <c r="H166" s="64"/>
      <c r="I166" s="64"/>
      <c r="J166" s="64"/>
      <c r="K166" s="64"/>
      <c r="L166" s="64"/>
      <c r="M166" s="64"/>
      <c r="N166" s="64"/>
      <c r="O166" s="15"/>
      <c r="P166" s="15"/>
      <c r="Q166" s="64"/>
      <c r="R166" s="64"/>
      <c r="S166" s="64"/>
      <c r="T166" s="64"/>
      <c r="U166" s="64"/>
      <c r="V166" s="64"/>
      <c r="W166" s="64"/>
      <c r="X166" s="50"/>
      <c r="Y166" s="15"/>
      <c r="Z166" s="49"/>
      <c r="AA166" s="15"/>
      <c r="AB166" s="64"/>
      <c r="AC166" s="64"/>
      <c r="AD166" s="64"/>
      <c r="AE166" s="64"/>
      <c r="AF166" s="64"/>
      <c r="AG166" s="64"/>
      <c r="AH166" s="64"/>
      <c r="AI166" s="15"/>
      <c r="AJ166" s="15"/>
      <c r="AK166" s="15"/>
      <c r="AL166" s="15"/>
      <c r="AM166" s="15"/>
      <c r="AN166" s="15"/>
      <c r="AO166" s="15"/>
      <c r="AP166" s="69"/>
      <c r="AQ166" s="15"/>
      <c r="AR166" s="50"/>
      <c r="AS166" s="15"/>
      <c r="AT166" s="64"/>
      <c r="AU166" s="49"/>
      <c r="AV166" s="64"/>
      <c r="AW166" s="64"/>
      <c r="AX166" s="64"/>
      <c r="AY166" s="64"/>
      <c r="AZ166" s="64"/>
      <c r="BA166" s="64"/>
      <c r="BB166" s="64"/>
      <c r="BC166" s="15"/>
      <c r="BD166" s="15"/>
      <c r="BE166" s="64"/>
      <c r="BF166" s="64"/>
      <c r="BG166" s="64"/>
      <c r="BH166" s="64"/>
      <c r="BI166" s="64"/>
      <c r="BJ166" s="64"/>
      <c r="BK166" s="64"/>
      <c r="BL166" s="50"/>
      <c r="BM166" s="15"/>
      <c r="BN166" s="49"/>
      <c r="BO166" s="15"/>
      <c r="BP166" s="64"/>
      <c r="BQ166" s="64"/>
      <c r="BR166" s="64"/>
      <c r="BS166" s="64"/>
      <c r="BT166" s="64"/>
      <c r="BU166" s="64"/>
      <c r="BV166" s="64"/>
      <c r="BW166" s="15"/>
      <c r="BX166" s="15"/>
      <c r="BY166" s="15"/>
      <c r="BZ166" s="15"/>
      <c r="CA166" s="15"/>
      <c r="CB166" s="15"/>
      <c r="CC166" s="15"/>
      <c r="CD166" s="98"/>
      <c r="CE166" s="15"/>
      <c r="CF166" s="15"/>
      <c r="CG166" s="15"/>
      <c r="CH166" s="15"/>
      <c r="CI166" s="15"/>
      <c r="CJ166" s="15"/>
      <c r="CK166" s="15"/>
      <c r="CL166" s="70"/>
      <c r="CM166" s="70"/>
      <c r="CN166" s="70"/>
      <c r="CO166" s="70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70"/>
      <c r="DL166" s="70"/>
      <c r="DM166" s="15"/>
      <c r="DN166" s="15"/>
      <c r="DO166" s="12"/>
      <c r="DP166" s="13"/>
      <c r="DQ166" s="15"/>
      <c r="DR166" s="15"/>
      <c r="DS166" s="98"/>
      <c r="DT166" s="15"/>
      <c r="DU166" s="15"/>
      <c r="DV166" s="15"/>
      <c r="DW166" s="15"/>
      <c r="DX166" s="15"/>
      <c r="DY166" s="15"/>
      <c r="DZ166" s="15"/>
      <c r="EA166" s="70"/>
      <c r="EB166" s="70"/>
      <c r="EC166" s="70"/>
      <c r="ED166" s="70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70"/>
      <c r="FA166" s="70"/>
      <c r="FB166" s="15"/>
      <c r="FC166" s="15"/>
      <c r="FD166" s="12"/>
      <c r="FE166" s="13"/>
      <c r="FF166" s="15"/>
      <c r="FG166" s="15"/>
      <c r="FH166" s="98"/>
      <c r="FI166" s="15"/>
      <c r="FJ166" s="72"/>
      <c r="FK166" s="73"/>
      <c r="FL166" s="72"/>
      <c r="FM166" s="56"/>
      <c r="FN166" s="92"/>
      <c r="FO166" s="92"/>
      <c r="FP166" s="53"/>
      <c r="FQ166" s="53"/>
      <c r="FR166" s="53"/>
      <c r="FS166" s="15"/>
      <c r="FT166" s="73"/>
      <c r="FU166" s="15"/>
      <c r="FV166" s="56"/>
      <c r="FW166" s="56"/>
      <c r="FX166" s="56"/>
      <c r="FY166" s="56"/>
      <c r="FZ166" s="56"/>
      <c r="GA166" s="53"/>
      <c r="GB166" s="15"/>
      <c r="GC166" s="15"/>
      <c r="GD166" s="15"/>
      <c r="GE166" s="15"/>
      <c r="GF166" s="72"/>
      <c r="GG166" s="56"/>
      <c r="GH166" s="53"/>
      <c r="GI166" s="53"/>
      <c r="GJ166" s="53"/>
      <c r="GK166" s="53"/>
      <c r="GL166" s="53"/>
      <c r="GM166" s="73"/>
      <c r="GN166" s="15"/>
      <c r="GO166" s="56"/>
      <c r="GP166" s="53"/>
      <c r="GQ166" s="53"/>
      <c r="GR166" s="53"/>
      <c r="GS166" s="53"/>
      <c r="GT166" s="13"/>
      <c r="GU166" s="15"/>
      <c r="GV166" s="15"/>
      <c r="GW166" s="98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</row>
    <row r="167" spans="1:250" ht="16.899999999999999" customHeight="1" x14ac:dyDescent="0.3">
      <c r="A167" s="15"/>
      <c r="B167" s="15"/>
      <c r="C167" s="15"/>
      <c r="D167" s="15"/>
      <c r="E167" s="12"/>
      <c r="F167" s="15"/>
      <c r="G167" s="255"/>
      <c r="H167" s="15"/>
      <c r="I167" s="15"/>
      <c r="J167" s="12"/>
      <c r="K167" s="15"/>
      <c r="L167" s="12"/>
      <c r="M167" s="48"/>
      <c r="N167" s="15"/>
      <c r="O167" s="15"/>
      <c r="P167" s="15"/>
      <c r="Q167" s="15"/>
      <c r="R167" s="12"/>
      <c r="S167" s="315"/>
      <c r="T167" s="70"/>
      <c r="U167" s="15"/>
      <c r="V167" s="15"/>
      <c r="W167" s="15"/>
      <c r="X167" s="15"/>
      <c r="Y167" s="12"/>
      <c r="Z167" s="255"/>
      <c r="AA167" s="12"/>
      <c r="AB167" s="15"/>
      <c r="AC167" s="15"/>
      <c r="AD167" s="12"/>
      <c r="AE167" s="12"/>
      <c r="AF167" s="48"/>
      <c r="AG167" s="15"/>
      <c r="AH167" s="15"/>
      <c r="AI167" s="15"/>
      <c r="AJ167" s="15"/>
      <c r="AK167" s="12"/>
      <c r="AL167" s="315"/>
      <c r="AM167" s="15"/>
      <c r="AN167" s="15"/>
      <c r="AO167" s="15"/>
      <c r="AP167" s="15"/>
      <c r="AQ167" s="15"/>
      <c r="AR167" s="15"/>
      <c r="AS167" s="12"/>
      <c r="AT167" s="15"/>
      <c r="AU167" s="255"/>
      <c r="AV167" s="15"/>
      <c r="AW167" s="15"/>
      <c r="AX167" s="12"/>
      <c r="AY167" s="15"/>
      <c r="AZ167" s="12"/>
      <c r="BA167" s="48"/>
      <c r="BB167" s="15"/>
      <c r="BC167" s="15"/>
      <c r="BD167" s="15"/>
      <c r="BE167" s="15"/>
      <c r="BF167" s="12"/>
      <c r="BG167" s="315"/>
      <c r="BH167" s="70"/>
      <c r="BI167" s="15"/>
      <c r="BJ167" s="15"/>
      <c r="BK167" s="15"/>
      <c r="BL167" s="15"/>
      <c r="BM167" s="12"/>
      <c r="BN167" s="255"/>
      <c r="BO167" s="12"/>
      <c r="BP167" s="15"/>
      <c r="BQ167" s="15"/>
      <c r="BR167" s="12"/>
      <c r="BS167" s="12"/>
      <c r="BT167" s="48"/>
      <c r="BU167" s="15"/>
      <c r="BV167" s="15"/>
      <c r="BW167" s="15"/>
      <c r="BX167" s="15"/>
      <c r="BY167" s="12"/>
      <c r="BZ167" s="315"/>
      <c r="CA167" s="15"/>
      <c r="CB167" s="15"/>
      <c r="CC167" s="15"/>
      <c r="CD167" s="98"/>
      <c r="CE167" s="15"/>
      <c r="CF167" s="72"/>
      <c r="CG167" s="73"/>
      <c r="CH167" s="72"/>
      <c r="CI167" s="56"/>
      <c r="CJ167" s="92"/>
      <c r="CK167" s="92"/>
      <c r="CL167" s="53"/>
      <c r="CM167" s="53"/>
      <c r="CN167" s="53"/>
      <c r="CO167" s="15"/>
      <c r="CP167" s="73"/>
      <c r="CQ167" s="15"/>
      <c r="CR167" s="56"/>
      <c r="CS167" s="56"/>
      <c r="CT167" s="56"/>
      <c r="CU167" s="56"/>
      <c r="CV167" s="56"/>
      <c r="CW167" s="53"/>
      <c r="CX167" s="15"/>
      <c r="CY167" s="15"/>
      <c r="CZ167" s="15"/>
      <c r="DA167" s="15"/>
      <c r="DB167" s="72"/>
      <c r="DC167" s="56"/>
      <c r="DD167" s="53"/>
      <c r="DE167" s="53"/>
      <c r="DF167" s="53"/>
      <c r="DG167" s="53"/>
      <c r="DH167" s="53"/>
      <c r="DI167" s="73"/>
      <c r="DJ167" s="15"/>
      <c r="DK167" s="56"/>
      <c r="DL167" s="53"/>
      <c r="DM167" s="53"/>
      <c r="DN167" s="53"/>
      <c r="DO167" s="53"/>
      <c r="DP167" s="13"/>
      <c r="DQ167" s="15"/>
      <c r="DR167" s="15"/>
      <c r="DS167" s="98"/>
      <c r="DT167" s="15"/>
      <c r="DU167" s="72"/>
      <c r="DV167" s="73"/>
      <c r="DW167" s="72"/>
      <c r="DX167" s="56"/>
      <c r="DY167" s="92"/>
      <c r="DZ167" s="92"/>
      <c r="EA167" s="53"/>
      <c r="EB167" s="53"/>
      <c r="EC167" s="53"/>
      <c r="ED167" s="15"/>
      <c r="EE167" s="73"/>
      <c r="EF167" s="15"/>
      <c r="EG167" s="56"/>
      <c r="EH167" s="56"/>
      <c r="EI167" s="56"/>
      <c r="EJ167" s="56"/>
      <c r="EK167" s="56"/>
      <c r="EL167" s="53"/>
      <c r="EM167" s="15"/>
      <c r="EN167" s="15"/>
      <c r="EO167" s="15"/>
      <c r="EP167" s="15"/>
      <c r="EQ167" s="72"/>
      <c r="ER167" s="56"/>
      <c r="ES167" s="53"/>
      <c r="ET167" s="53"/>
      <c r="EU167" s="53"/>
      <c r="EV167" s="53"/>
      <c r="EW167" s="53"/>
      <c r="EX167" s="73"/>
      <c r="EY167" s="15"/>
      <c r="EZ167" s="56"/>
      <c r="FA167" s="53"/>
      <c r="FB167" s="53"/>
      <c r="FC167" s="53"/>
      <c r="FD167" s="53"/>
      <c r="FE167" s="13"/>
      <c r="FF167" s="15"/>
      <c r="FG167" s="15"/>
      <c r="FH167" s="98"/>
      <c r="FI167" s="15"/>
      <c r="FJ167" s="15"/>
      <c r="FK167" s="69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2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98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</row>
    <row r="168" spans="1:250" ht="16.899999999999999" customHeight="1" x14ac:dyDescent="0.3">
      <c r="A168" s="15"/>
      <c r="B168" s="15"/>
      <c r="C168" s="15"/>
      <c r="D168" s="70"/>
      <c r="E168" s="12"/>
      <c r="F168" s="70"/>
      <c r="G168" s="255"/>
      <c r="H168" s="70"/>
      <c r="I168" s="65"/>
      <c r="J168" s="65"/>
      <c r="K168" s="65"/>
      <c r="L168" s="64"/>
      <c r="M168" s="64"/>
      <c r="N168" s="15"/>
      <c r="O168" s="65"/>
      <c r="P168" s="12"/>
      <c r="Q168" s="188"/>
      <c r="R168" s="188"/>
      <c r="S168" s="15"/>
      <c r="T168" s="15"/>
      <c r="U168" s="15"/>
      <c r="V168" s="70"/>
      <c r="W168" s="70"/>
      <c r="X168" s="15"/>
      <c r="Y168" s="12"/>
      <c r="Z168" s="255"/>
      <c r="AA168" s="65"/>
      <c r="AB168" s="15"/>
      <c r="AC168" s="14"/>
      <c r="AD168" s="14"/>
      <c r="AE168" s="14"/>
      <c r="AF168" s="65"/>
      <c r="AG168" s="15"/>
      <c r="AH168" s="65"/>
      <c r="AI168" s="12"/>
      <c r="AJ168" s="188"/>
      <c r="AK168" s="188"/>
      <c r="AL168" s="15"/>
      <c r="AM168" s="15"/>
      <c r="AN168" s="15"/>
      <c r="AO168" s="15"/>
      <c r="AP168" s="15"/>
      <c r="AQ168" s="15"/>
      <c r="AR168" s="70"/>
      <c r="AS168" s="12"/>
      <c r="AT168" s="70"/>
      <c r="AU168" s="255"/>
      <c r="AV168" s="70"/>
      <c r="AW168" s="65"/>
      <c r="AX168" s="65"/>
      <c r="AY168" s="65"/>
      <c r="AZ168" s="64"/>
      <c r="BA168" s="64"/>
      <c r="BB168" s="15"/>
      <c r="BC168" s="65"/>
      <c r="BD168" s="12"/>
      <c r="BE168" s="188"/>
      <c r="BF168" s="188"/>
      <c r="BG168" s="15"/>
      <c r="BH168" s="15"/>
      <c r="BI168" s="15"/>
      <c r="BJ168" s="70"/>
      <c r="BK168" s="70"/>
      <c r="BL168" s="15"/>
      <c r="BM168" s="12"/>
      <c r="BN168" s="255"/>
      <c r="BO168" s="65"/>
      <c r="BP168" s="15"/>
      <c r="BQ168" s="14"/>
      <c r="BR168" s="14"/>
      <c r="BS168" s="14"/>
      <c r="BT168" s="65"/>
      <c r="BU168" s="15"/>
      <c r="BV168" s="65"/>
      <c r="BW168" s="12"/>
      <c r="BX168" s="188"/>
      <c r="BY168" s="188"/>
      <c r="BZ168" s="15"/>
      <c r="CA168" s="15"/>
      <c r="CB168" s="15"/>
      <c r="CC168" s="15"/>
      <c r="CD168" s="98"/>
      <c r="CE168" s="15"/>
      <c r="CF168" s="15"/>
      <c r="CG168" s="69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2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98"/>
      <c r="DT168" s="15"/>
      <c r="DU168" s="15"/>
      <c r="DV168" s="69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2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98"/>
      <c r="FI168" s="15"/>
      <c r="FJ168" s="72"/>
      <c r="FK168" s="73"/>
      <c r="FL168" s="72"/>
      <c r="FM168" s="74"/>
      <c r="FN168" s="15"/>
      <c r="FO168" s="15"/>
      <c r="FP168" s="73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72"/>
      <c r="GG168" s="74"/>
      <c r="GH168" s="15"/>
      <c r="GI168" s="15"/>
      <c r="GJ168" s="73"/>
      <c r="GK168" s="15"/>
      <c r="GL168" s="15"/>
      <c r="GM168" s="15"/>
      <c r="GN168" s="15"/>
      <c r="GO168" s="15"/>
      <c r="GP168" s="15"/>
      <c r="GQ168" s="15"/>
      <c r="GR168" s="15"/>
      <c r="GS168" s="15"/>
      <c r="GT168" s="13"/>
      <c r="GU168" s="15"/>
      <c r="GV168" s="15"/>
      <c r="GW168" s="98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</row>
    <row r="169" spans="1:250" ht="16.899999999999999" customHeight="1" x14ac:dyDescent="0.3">
      <c r="A169" s="15"/>
      <c r="B169" s="15"/>
      <c r="C169" s="15"/>
      <c r="D169" s="70"/>
      <c r="E169" s="70"/>
      <c r="F169" s="70"/>
      <c r="G169" s="70"/>
      <c r="H169" s="15"/>
      <c r="I169" s="15"/>
      <c r="J169" s="12"/>
      <c r="K169" s="12"/>
      <c r="L169" s="64"/>
      <c r="M169" s="64"/>
      <c r="N169" s="64"/>
      <c r="O169" s="15"/>
      <c r="P169" s="15"/>
      <c r="Q169" s="15"/>
      <c r="R169" s="15"/>
      <c r="S169" s="15"/>
      <c r="T169" s="15"/>
      <c r="U169" s="70"/>
      <c r="V169" s="70"/>
      <c r="W169" s="70"/>
      <c r="X169" s="70"/>
      <c r="Y169" s="15"/>
      <c r="Z169" s="15"/>
      <c r="AA169" s="12"/>
      <c r="AB169" s="13"/>
      <c r="AC169" s="12"/>
      <c r="AD169" s="12"/>
      <c r="AE169" s="12"/>
      <c r="AF169" s="15"/>
      <c r="AG169" s="6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70"/>
      <c r="AS169" s="70"/>
      <c r="AT169" s="70"/>
      <c r="AU169" s="70"/>
      <c r="AV169" s="15"/>
      <c r="AW169" s="15"/>
      <c r="AX169" s="12"/>
      <c r="AY169" s="12"/>
      <c r="AZ169" s="64"/>
      <c r="BA169" s="64"/>
      <c r="BB169" s="64"/>
      <c r="BC169" s="15"/>
      <c r="BD169" s="15"/>
      <c r="BE169" s="15"/>
      <c r="BF169" s="15"/>
      <c r="BG169" s="15"/>
      <c r="BH169" s="15"/>
      <c r="BI169" s="70"/>
      <c r="BJ169" s="70"/>
      <c r="BK169" s="70"/>
      <c r="BL169" s="70"/>
      <c r="BM169" s="15"/>
      <c r="BN169" s="15"/>
      <c r="BO169" s="12"/>
      <c r="BP169" s="13"/>
      <c r="BQ169" s="12"/>
      <c r="BR169" s="12"/>
      <c r="BS169" s="12"/>
      <c r="BT169" s="15"/>
      <c r="BU169" s="65"/>
      <c r="BV169" s="15"/>
      <c r="BW169" s="15"/>
      <c r="BX169" s="15"/>
      <c r="BY169" s="15"/>
      <c r="BZ169" s="15"/>
      <c r="CA169" s="15"/>
      <c r="CB169" s="15"/>
      <c r="CC169" s="15"/>
      <c r="CD169" s="98"/>
      <c r="CE169" s="15"/>
      <c r="CF169" s="72"/>
      <c r="CG169" s="73"/>
      <c r="CH169" s="72"/>
      <c r="CI169" s="74"/>
      <c r="CJ169" s="15"/>
      <c r="CK169" s="15"/>
      <c r="CL169" s="73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72"/>
      <c r="DC169" s="74"/>
      <c r="DD169" s="15"/>
      <c r="DE169" s="15"/>
      <c r="DF169" s="73"/>
      <c r="DG169" s="15"/>
      <c r="DH169" s="15"/>
      <c r="DI169" s="15"/>
      <c r="DJ169" s="15"/>
      <c r="DK169" s="15"/>
      <c r="DL169" s="15"/>
      <c r="DM169" s="15"/>
      <c r="DN169" s="15"/>
      <c r="DO169" s="15"/>
      <c r="DP169" s="13"/>
      <c r="DQ169" s="15"/>
      <c r="DR169" s="15"/>
      <c r="DS169" s="98"/>
      <c r="DT169" s="15"/>
      <c r="DU169" s="72"/>
      <c r="DV169" s="73"/>
      <c r="DW169" s="72"/>
      <c r="DX169" s="74"/>
      <c r="DY169" s="15"/>
      <c r="DZ169" s="15"/>
      <c r="EA169" s="73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72"/>
      <c r="ER169" s="74"/>
      <c r="ES169" s="15"/>
      <c r="ET169" s="15"/>
      <c r="EU169" s="73"/>
      <c r="EV169" s="15"/>
      <c r="EW169" s="15"/>
      <c r="EX169" s="15"/>
      <c r="EY169" s="15"/>
      <c r="EZ169" s="15"/>
      <c r="FA169" s="15"/>
      <c r="FB169" s="15"/>
      <c r="FC169" s="15"/>
      <c r="FD169" s="15"/>
      <c r="FE169" s="13"/>
      <c r="FF169" s="15"/>
      <c r="FG169" s="15"/>
      <c r="FH169" s="98"/>
      <c r="FI169" s="15"/>
      <c r="FJ169" s="72"/>
      <c r="FK169" s="73"/>
      <c r="FL169" s="72"/>
      <c r="FM169" s="74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72"/>
      <c r="GG169" s="74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98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</row>
    <row r="170" spans="1:250" ht="16.899999999999999" customHeight="1" x14ac:dyDescent="0.3">
      <c r="A170" s="15"/>
      <c r="B170" s="73"/>
      <c r="C170" s="15"/>
      <c r="D170" s="56"/>
      <c r="E170" s="92"/>
      <c r="F170" s="92"/>
      <c r="G170" s="53"/>
      <c r="H170" s="53"/>
      <c r="I170" s="53"/>
      <c r="J170" s="15"/>
      <c r="K170" s="73"/>
      <c r="L170" s="15"/>
      <c r="M170" s="56"/>
      <c r="N170" s="56"/>
      <c r="O170" s="56"/>
      <c r="P170" s="56"/>
      <c r="Q170" s="56"/>
      <c r="R170" s="53"/>
      <c r="S170" s="15"/>
      <c r="T170" s="15"/>
      <c r="U170" s="15"/>
      <c r="V170" s="72"/>
      <c r="W170" s="56"/>
      <c r="X170" s="92"/>
      <c r="Y170" s="92"/>
      <c r="Z170" s="92"/>
      <c r="AA170" s="92"/>
      <c r="AB170" s="53"/>
      <c r="AC170" s="15"/>
      <c r="AD170" s="15"/>
      <c r="AE170" s="135"/>
      <c r="AF170" s="56"/>
      <c r="AG170" s="56"/>
      <c r="AH170" s="56"/>
      <c r="AI170" s="56"/>
      <c r="AJ170" s="56"/>
      <c r="AK170" s="56"/>
      <c r="AL170" s="15"/>
      <c r="AM170" s="15"/>
      <c r="AN170" s="15"/>
      <c r="AO170" s="15"/>
      <c r="AP170" s="73"/>
      <c r="AQ170" s="15"/>
      <c r="AR170" s="56"/>
      <c r="AS170" s="92"/>
      <c r="AT170" s="92"/>
      <c r="AU170" s="53"/>
      <c r="AV170" s="53"/>
      <c r="AW170" s="53"/>
      <c r="AX170" s="15"/>
      <c r="AY170" s="73"/>
      <c r="AZ170" s="15"/>
      <c r="BA170" s="56"/>
      <c r="BB170" s="56"/>
      <c r="BC170" s="56"/>
      <c r="BD170" s="56"/>
      <c r="BE170" s="56"/>
      <c r="BF170" s="53"/>
      <c r="BG170" s="15"/>
      <c r="BH170" s="15"/>
      <c r="BI170" s="15"/>
      <c r="BJ170" s="72"/>
      <c r="BK170" s="56"/>
      <c r="BL170" s="92"/>
      <c r="BM170" s="92"/>
      <c r="BN170" s="92"/>
      <c r="BO170" s="92"/>
      <c r="BP170" s="53"/>
      <c r="BQ170" s="15"/>
      <c r="BR170" s="15"/>
      <c r="BS170" s="135"/>
      <c r="BT170" s="56"/>
      <c r="BU170" s="56"/>
      <c r="BV170" s="56"/>
      <c r="BW170" s="56"/>
      <c r="BX170" s="56"/>
      <c r="BY170" s="56"/>
      <c r="BZ170" s="15"/>
      <c r="CA170" s="15"/>
      <c r="CB170" s="15"/>
      <c r="CC170" s="15"/>
      <c r="CD170" s="98"/>
      <c r="CE170" s="15"/>
      <c r="CF170" s="72"/>
      <c r="CG170" s="73"/>
      <c r="CH170" s="72"/>
      <c r="CI170" s="74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72"/>
      <c r="DC170" s="74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98"/>
      <c r="DT170" s="15"/>
      <c r="DU170" s="72"/>
      <c r="DV170" s="73"/>
      <c r="DW170" s="72"/>
      <c r="DX170" s="74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72"/>
      <c r="ER170" s="74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98"/>
      <c r="FI170" s="15"/>
      <c r="FJ170" s="75"/>
      <c r="FK170" s="69"/>
      <c r="FL170" s="75"/>
      <c r="FM170" s="76"/>
      <c r="FN170" s="15"/>
      <c r="FO170" s="15"/>
      <c r="FP170" s="73"/>
      <c r="FQ170" s="74"/>
      <c r="FR170" s="74"/>
      <c r="FS170" s="74"/>
      <c r="FT170" s="74"/>
      <c r="FU170" s="48"/>
      <c r="FV170" s="48"/>
      <c r="FW170" s="48"/>
      <c r="FX170" s="15"/>
      <c r="FY170" s="15"/>
      <c r="FZ170" s="15"/>
      <c r="GA170" s="15"/>
      <c r="GB170" s="15"/>
      <c r="GC170" s="15"/>
      <c r="GD170" s="15"/>
      <c r="GE170" s="15"/>
      <c r="GF170" s="75"/>
      <c r="GG170" s="76"/>
      <c r="GH170" s="15"/>
      <c r="GI170" s="15"/>
      <c r="GJ170" s="73"/>
      <c r="GK170" s="15"/>
      <c r="GL170" s="74"/>
      <c r="GM170" s="15"/>
      <c r="GN170" s="15"/>
      <c r="GO170" s="15"/>
      <c r="GP170" s="74"/>
      <c r="GQ170" s="74"/>
      <c r="GR170" s="48"/>
      <c r="GS170" s="48"/>
      <c r="GT170" s="48"/>
      <c r="GU170" s="15"/>
      <c r="GV170" s="15"/>
      <c r="GW170" s="98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</row>
    <row r="171" spans="1:250" ht="16.899999999999999" customHeight="1" x14ac:dyDescent="0.3">
      <c r="A171" s="15"/>
      <c r="B171" s="69"/>
      <c r="C171" s="15"/>
      <c r="D171" s="15"/>
      <c r="E171" s="15"/>
      <c r="F171" s="15"/>
      <c r="G171" s="15"/>
      <c r="H171" s="15"/>
      <c r="I171" s="15"/>
      <c r="J171" s="15"/>
      <c r="K171" s="12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69"/>
      <c r="AQ171" s="15"/>
      <c r="AR171" s="15"/>
      <c r="AS171" s="15"/>
      <c r="AT171" s="15"/>
      <c r="AU171" s="15"/>
      <c r="AV171" s="15"/>
      <c r="AW171" s="15"/>
      <c r="AX171" s="15"/>
      <c r="AY171" s="12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98"/>
      <c r="CE171" s="15"/>
      <c r="CF171" s="75"/>
      <c r="CG171" s="69"/>
      <c r="CH171" s="75"/>
      <c r="CI171" s="76"/>
      <c r="CJ171" s="15"/>
      <c r="CK171" s="15"/>
      <c r="CL171" s="73"/>
      <c r="CM171" s="74"/>
      <c r="CN171" s="74"/>
      <c r="CO171" s="74"/>
      <c r="CP171" s="74"/>
      <c r="CQ171" s="48"/>
      <c r="CR171" s="48"/>
      <c r="CS171" s="48"/>
      <c r="CT171" s="15"/>
      <c r="CU171" s="15"/>
      <c r="CV171" s="15"/>
      <c r="CW171" s="15"/>
      <c r="CX171" s="15"/>
      <c r="CY171" s="15"/>
      <c r="CZ171" s="15"/>
      <c r="DA171" s="15"/>
      <c r="DB171" s="75"/>
      <c r="DC171" s="76"/>
      <c r="DD171" s="15"/>
      <c r="DE171" s="15"/>
      <c r="DF171" s="73"/>
      <c r="DG171" s="15"/>
      <c r="DH171" s="74"/>
      <c r="DI171" s="15"/>
      <c r="DJ171" s="15"/>
      <c r="DK171" s="15"/>
      <c r="DL171" s="74"/>
      <c r="DM171" s="74"/>
      <c r="DN171" s="48"/>
      <c r="DO171" s="48"/>
      <c r="DP171" s="48"/>
      <c r="DQ171" s="15"/>
      <c r="DR171" s="15"/>
      <c r="DS171" s="98"/>
      <c r="DT171" s="15"/>
      <c r="DU171" s="75"/>
      <c r="DV171" s="69"/>
      <c r="DW171" s="75"/>
      <c r="DX171" s="76"/>
      <c r="DY171" s="15"/>
      <c r="DZ171" s="15"/>
      <c r="EA171" s="73"/>
      <c r="EB171" s="74"/>
      <c r="EC171" s="74"/>
      <c r="ED171" s="74"/>
      <c r="EE171" s="74"/>
      <c r="EF171" s="48"/>
      <c r="EG171" s="48"/>
      <c r="EH171" s="48"/>
      <c r="EI171" s="15"/>
      <c r="EJ171" s="15"/>
      <c r="EK171" s="15"/>
      <c r="EL171" s="15"/>
      <c r="EM171" s="15"/>
      <c r="EN171" s="15"/>
      <c r="EO171" s="15"/>
      <c r="EP171" s="15"/>
      <c r="EQ171" s="75"/>
      <c r="ER171" s="76"/>
      <c r="ES171" s="15"/>
      <c r="ET171" s="15"/>
      <c r="EU171" s="73"/>
      <c r="EV171" s="15"/>
      <c r="EW171" s="74"/>
      <c r="EX171" s="15"/>
      <c r="EY171" s="15"/>
      <c r="EZ171" s="15"/>
      <c r="FA171" s="74"/>
      <c r="FB171" s="74"/>
      <c r="FC171" s="48"/>
      <c r="FD171" s="48"/>
      <c r="FE171" s="48"/>
      <c r="FF171" s="15"/>
      <c r="FG171" s="15"/>
      <c r="FH171" s="98"/>
      <c r="FI171" s="15"/>
      <c r="FJ171" s="72"/>
      <c r="FK171" s="73"/>
      <c r="FL171" s="72"/>
      <c r="FM171" s="74"/>
      <c r="FN171" s="15"/>
      <c r="FO171" s="15"/>
      <c r="FP171" s="73"/>
      <c r="FQ171" s="74"/>
      <c r="FR171" s="74"/>
      <c r="FS171" s="74"/>
      <c r="FT171" s="74"/>
      <c r="FU171" s="52"/>
      <c r="FV171" s="52"/>
      <c r="FW171" s="52"/>
      <c r="FX171" s="15"/>
      <c r="FY171" s="15"/>
      <c r="FZ171" s="15"/>
      <c r="GA171" s="15"/>
      <c r="GB171" s="15"/>
      <c r="GC171" s="15"/>
      <c r="GD171" s="15"/>
      <c r="GE171" s="15"/>
      <c r="GF171" s="72"/>
      <c r="GG171" s="74"/>
      <c r="GH171" s="15"/>
      <c r="GI171" s="15"/>
      <c r="GJ171" s="73"/>
      <c r="GK171" s="15"/>
      <c r="GL171" s="74"/>
      <c r="GM171" s="15"/>
      <c r="GN171" s="15"/>
      <c r="GO171" s="15"/>
      <c r="GP171" s="74"/>
      <c r="GQ171" s="74"/>
      <c r="GR171" s="52"/>
      <c r="GS171" s="52"/>
      <c r="GT171" s="52"/>
      <c r="GU171" s="15"/>
      <c r="GV171" s="15"/>
      <c r="GW171" s="98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</row>
    <row r="172" spans="1:250" ht="16.899999999999999" customHeight="1" x14ac:dyDescent="0.3">
      <c r="A172" s="15"/>
      <c r="B172" s="73"/>
      <c r="C172" s="15"/>
      <c r="D172" s="74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73"/>
      <c r="V172" s="72"/>
      <c r="W172" s="74"/>
      <c r="X172" s="15"/>
      <c r="Y172" s="15"/>
      <c r="Z172" s="15"/>
      <c r="AA172" s="13"/>
      <c r="AB172" s="12"/>
      <c r="AC172" s="15"/>
      <c r="AD172" s="12"/>
      <c r="AE172" s="50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73"/>
      <c r="AQ172" s="15"/>
      <c r="AR172" s="74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73"/>
      <c r="BJ172" s="72"/>
      <c r="BK172" s="74"/>
      <c r="BL172" s="15"/>
      <c r="BM172" s="15"/>
      <c r="BN172" s="15"/>
      <c r="BO172" s="13"/>
      <c r="BP172" s="12"/>
      <c r="BQ172" s="15"/>
      <c r="BR172" s="12"/>
      <c r="BS172" s="50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98"/>
      <c r="CE172" s="15"/>
      <c r="CF172" s="72"/>
      <c r="CG172" s="73"/>
      <c r="CH172" s="72"/>
      <c r="CI172" s="74"/>
      <c r="CJ172" s="15"/>
      <c r="CK172" s="15"/>
      <c r="CL172" s="73"/>
      <c r="CM172" s="74"/>
      <c r="CN172" s="74"/>
      <c r="CO172" s="74"/>
      <c r="CP172" s="74"/>
      <c r="CQ172" s="52"/>
      <c r="CR172" s="52"/>
      <c r="CS172" s="52"/>
      <c r="CT172" s="15"/>
      <c r="CU172" s="15"/>
      <c r="CV172" s="15"/>
      <c r="CW172" s="15"/>
      <c r="CX172" s="15"/>
      <c r="CY172" s="15"/>
      <c r="CZ172" s="15"/>
      <c r="DA172" s="15"/>
      <c r="DB172" s="72"/>
      <c r="DC172" s="74"/>
      <c r="DD172" s="15"/>
      <c r="DE172" s="15"/>
      <c r="DF172" s="73"/>
      <c r="DG172" s="15"/>
      <c r="DH172" s="74"/>
      <c r="DI172" s="15"/>
      <c r="DJ172" s="15"/>
      <c r="DK172" s="15"/>
      <c r="DL172" s="74"/>
      <c r="DM172" s="74"/>
      <c r="DN172" s="52"/>
      <c r="DO172" s="52"/>
      <c r="DP172" s="52"/>
      <c r="DQ172" s="15"/>
      <c r="DR172" s="15"/>
      <c r="DS172" s="98"/>
      <c r="DT172" s="15"/>
      <c r="DU172" s="72"/>
      <c r="DV172" s="73"/>
      <c r="DW172" s="72"/>
      <c r="DX172" s="74"/>
      <c r="DY172" s="15"/>
      <c r="DZ172" s="15"/>
      <c r="EA172" s="73"/>
      <c r="EB172" s="74"/>
      <c r="EC172" s="74"/>
      <c r="ED172" s="74"/>
      <c r="EE172" s="74"/>
      <c r="EF172" s="52"/>
      <c r="EG172" s="52"/>
      <c r="EH172" s="52"/>
      <c r="EI172" s="15"/>
      <c r="EJ172" s="15"/>
      <c r="EK172" s="15"/>
      <c r="EL172" s="15"/>
      <c r="EM172" s="15"/>
      <c r="EN172" s="15"/>
      <c r="EO172" s="15"/>
      <c r="EP172" s="15"/>
      <c r="EQ172" s="72"/>
      <c r="ER172" s="74"/>
      <c r="ES172" s="15"/>
      <c r="ET172" s="15"/>
      <c r="EU172" s="73"/>
      <c r="EV172" s="15"/>
      <c r="EW172" s="74"/>
      <c r="EX172" s="15"/>
      <c r="EY172" s="15"/>
      <c r="EZ172" s="15"/>
      <c r="FA172" s="74"/>
      <c r="FB172" s="74"/>
      <c r="FC172" s="52"/>
      <c r="FD172" s="52"/>
      <c r="FE172" s="52"/>
      <c r="FF172" s="15"/>
      <c r="FG172" s="15"/>
      <c r="FH172" s="98"/>
      <c r="FI172" s="15"/>
      <c r="FJ172" s="72"/>
      <c r="FK172" s="73"/>
      <c r="FL172" s="72"/>
      <c r="FM172" s="74"/>
      <c r="FN172" s="15"/>
      <c r="FO172" s="15"/>
      <c r="FP172" s="69"/>
      <c r="FQ172" s="76"/>
      <c r="FR172" s="76"/>
      <c r="FS172" s="76"/>
      <c r="FT172" s="76"/>
      <c r="FU172" s="70"/>
      <c r="FV172" s="70"/>
      <c r="FW172" s="70"/>
      <c r="FX172" s="15"/>
      <c r="FY172" s="15"/>
      <c r="FZ172" s="15"/>
      <c r="GA172" s="15"/>
      <c r="GB172" s="15"/>
      <c r="GC172" s="15"/>
      <c r="GD172" s="15"/>
      <c r="GE172" s="15"/>
      <c r="GF172" s="72"/>
      <c r="GG172" s="74"/>
      <c r="GH172" s="15"/>
      <c r="GI172" s="15"/>
      <c r="GJ172" s="69"/>
      <c r="GK172" s="15"/>
      <c r="GL172" s="76"/>
      <c r="GM172" s="15"/>
      <c r="GN172" s="15"/>
      <c r="GO172" s="15"/>
      <c r="GP172" s="76"/>
      <c r="GQ172" s="76"/>
      <c r="GR172" s="70"/>
      <c r="GS172" s="70"/>
      <c r="GT172" s="70"/>
      <c r="GU172" s="15"/>
      <c r="GV172" s="15"/>
      <c r="GW172" s="98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</row>
    <row r="173" spans="1:250" ht="16.899999999999999" customHeight="1" x14ac:dyDescent="0.3">
      <c r="A173" s="15"/>
      <c r="B173" s="73"/>
      <c r="C173" s="15"/>
      <c r="D173" s="74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72"/>
      <c r="W173" s="74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73"/>
      <c r="AQ173" s="15"/>
      <c r="AR173" s="74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72"/>
      <c r="BK173" s="74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98"/>
      <c r="CE173" s="15"/>
      <c r="CF173" s="72"/>
      <c r="CG173" s="73"/>
      <c r="CH173" s="72"/>
      <c r="CI173" s="74"/>
      <c r="CJ173" s="15"/>
      <c r="CK173" s="15"/>
      <c r="CL173" s="69"/>
      <c r="CM173" s="76"/>
      <c r="CN173" s="76"/>
      <c r="CO173" s="76"/>
      <c r="CP173" s="76"/>
      <c r="CQ173" s="70"/>
      <c r="CR173" s="70"/>
      <c r="CS173" s="70"/>
      <c r="CT173" s="15"/>
      <c r="CU173" s="15"/>
      <c r="CV173" s="15"/>
      <c r="CW173" s="15"/>
      <c r="CX173" s="15"/>
      <c r="CY173" s="15"/>
      <c r="CZ173" s="15"/>
      <c r="DA173" s="15"/>
      <c r="DB173" s="72"/>
      <c r="DC173" s="74"/>
      <c r="DD173" s="15"/>
      <c r="DE173" s="15"/>
      <c r="DF173" s="69"/>
      <c r="DG173" s="15"/>
      <c r="DH173" s="76"/>
      <c r="DI173" s="15"/>
      <c r="DJ173" s="15"/>
      <c r="DK173" s="15"/>
      <c r="DL173" s="76"/>
      <c r="DM173" s="76"/>
      <c r="DN173" s="70"/>
      <c r="DO173" s="70"/>
      <c r="DP173" s="70"/>
      <c r="DQ173" s="15"/>
      <c r="DR173" s="15"/>
      <c r="DS173" s="98"/>
      <c r="DT173" s="15"/>
      <c r="DU173" s="72"/>
      <c r="DV173" s="73"/>
      <c r="DW173" s="72"/>
      <c r="DX173" s="74"/>
      <c r="DY173" s="15"/>
      <c r="DZ173" s="15"/>
      <c r="EA173" s="69"/>
      <c r="EB173" s="76"/>
      <c r="EC173" s="76"/>
      <c r="ED173" s="76"/>
      <c r="EE173" s="76"/>
      <c r="EF173" s="70"/>
      <c r="EG173" s="70"/>
      <c r="EH173" s="70"/>
      <c r="EI173" s="15"/>
      <c r="EJ173" s="15"/>
      <c r="EK173" s="15"/>
      <c r="EL173" s="15"/>
      <c r="EM173" s="15"/>
      <c r="EN173" s="15"/>
      <c r="EO173" s="15"/>
      <c r="EP173" s="15"/>
      <c r="EQ173" s="72"/>
      <c r="ER173" s="74"/>
      <c r="ES173" s="15"/>
      <c r="ET173" s="15"/>
      <c r="EU173" s="69"/>
      <c r="EV173" s="15"/>
      <c r="EW173" s="76"/>
      <c r="EX173" s="15"/>
      <c r="EY173" s="15"/>
      <c r="EZ173" s="15"/>
      <c r="FA173" s="76"/>
      <c r="FB173" s="76"/>
      <c r="FC173" s="70"/>
      <c r="FD173" s="70"/>
      <c r="FE173" s="70"/>
      <c r="FF173" s="15"/>
      <c r="FG173" s="15"/>
      <c r="FH173" s="98"/>
      <c r="FI173" s="15"/>
      <c r="FJ173" s="75"/>
      <c r="FK173" s="69"/>
      <c r="FL173" s="75"/>
      <c r="FM173" s="76"/>
      <c r="FN173" s="15"/>
      <c r="FO173" s="15"/>
      <c r="FP173" s="73"/>
      <c r="FQ173" s="74"/>
      <c r="FR173" s="74"/>
      <c r="FS173" s="74"/>
      <c r="FT173" s="74"/>
      <c r="FU173" s="52"/>
      <c r="FV173" s="52"/>
      <c r="FW173" s="52"/>
      <c r="FX173" s="15"/>
      <c r="FY173" s="15"/>
      <c r="FZ173" s="15"/>
      <c r="GA173" s="15"/>
      <c r="GB173" s="15"/>
      <c r="GC173" s="15"/>
      <c r="GD173" s="15"/>
      <c r="GE173" s="15"/>
      <c r="GF173" s="75"/>
      <c r="GG173" s="76"/>
      <c r="GH173" s="15"/>
      <c r="GI173" s="15"/>
      <c r="GJ173" s="73"/>
      <c r="GK173" s="15"/>
      <c r="GL173" s="74"/>
      <c r="GM173" s="15"/>
      <c r="GN173" s="15"/>
      <c r="GO173" s="15"/>
      <c r="GP173" s="74"/>
      <c r="GQ173" s="74"/>
      <c r="GR173" s="52"/>
      <c r="GS173" s="52"/>
      <c r="GT173" s="52"/>
      <c r="GU173" s="15"/>
      <c r="GV173" s="15"/>
      <c r="GW173" s="98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</row>
    <row r="174" spans="1:250" ht="16.899999999999999" customHeight="1" x14ac:dyDescent="0.3">
      <c r="A174" s="15"/>
      <c r="B174" s="69"/>
      <c r="C174" s="15"/>
      <c r="D174" s="76"/>
      <c r="E174" s="15"/>
      <c r="F174" s="74"/>
      <c r="G174" s="74"/>
      <c r="H174" s="74"/>
      <c r="I174" s="48"/>
      <c r="J174" s="48"/>
      <c r="K174" s="48"/>
      <c r="L174" s="15"/>
      <c r="M174" s="15"/>
      <c r="N174" s="15"/>
      <c r="O174" s="15"/>
      <c r="P174" s="15"/>
      <c r="Q174" s="15"/>
      <c r="R174" s="15"/>
      <c r="S174" s="15"/>
      <c r="T174" s="15"/>
      <c r="U174" s="73"/>
      <c r="V174" s="75"/>
      <c r="W174" s="76"/>
      <c r="X174" s="74"/>
      <c r="Y174" s="48"/>
      <c r="Z174" s="48"/>
      <c r="AA174" s="48"/>
      <c r="AB174" s="48"/>
      <c r="AC174" s="15"/>
      <c r="AD174" s="48"/>
      <c r="AE174" s="48"/>
      <c r="AF174" s="48"/>
      <c r="AG174" s="52"/>
      <c r="AH174" s="15"/>
      <c r="AI174" s="15"/>
      <c r="AJ174" s="15"/>
      <c r="AK174" s="15"/>
      <c r="AL174" s="15"/>
      <c r="AM174" s="15"/>
      <c r="AN174" s="15"/>
      <c r="AO174" s="15"/>
      <c r="AP174" s="69"/>
      <c r="AQ174" s="15"/>
      <c r="AR174" s="76"/>
      <c r="AS174" s="15"/>
      <c r="AT174" s="74"/>
      <c r="AU174" s="74"/>
      <c r="AV174" s="74"/>
      <c r="AW174" s="48"/>
      <c r="AX174" s="48"/>
      <c r="AY174" s="48"/>
      <c r="AZ174" s="15"/>
      <c r="BA174" s="15"/>
      <c r="BB174" s="15"/>
      <c r="BC174" s="15"/>
      <c r="BD174" s="15"/>
      <c r="BE174" s="15"/>
      <c r="BF174" s="15"/>
      <c r="BG174" s="15"/>
      <c r="BH174" s="15"/>
      <c r="BI174" s="73"/>
      <c r="BJ174" s="75"/>
      <c r="BK174" s="76"/>
      <c r="BL174" s="74"/>
      <c r="BM174" s="48"/>
      <c r="BN174" s="48"/>
      <c r="BO174" s="48"/>
      <c r="BP174" s="48"/>
      <c r="BQ174" s="15"/>
      <c r="BR174" s="48"/>
      <c r="BS174" s="48"/>
      <c r="BT174" s="48"/>
      <c r="BU174" s="52"/>
      <c r="BV174" s="15"/>
      <c r="BW174" s="15"/>
      <c r="BX174" s="15"/>
      <c r="BY174" s="15"/>
      <c r="BZ174" s="15"/>
      <c r="CA174" s="15"/>
      <c r="CB174" s="15"/>
      <c r="CC174" s="15"/>
      <c r="CD174" s="98"/>
      <c r="CE174" s="15"/>
      <c r="CF174" s="75"/>
      <c r="CG174" s="69"/>
      <c r="CH174" s="75"/>
      <c r="CI174" s="76"/>
      <c r="CJ174" s="15"/>
      <c r="CK174" s="15"/>
      <c r="CL174" s="73"/>
      <c r="CM174" s="74"/>
      <c r="CN174" s="74"/>
      <c r="CO174" s="74"/>
      <c r="CP174" s="74"/>
      <c r="CQ174" s="52"/>
      <c r="CR174" s="52"/>
      <c r="CS174" s="52"/>
      <c r="CT174" s="15"/>
      <c r="CU174" s="15"/>
      <c r="CV174" s="15"/>
      <c r="CW174" s="15"/>
      <c r="CX174" s="15"/>
      <c r="CY174" s="15"/>
      <c r="CZ174" s="15"/>
      <c r="DA174" s="15"/>
      <c r="DB174" s="75"/>
      <c r="DC174" s="76"/>
      <c r="DD174" s="15"/>
      <c r="DE174" s="15"/>
      <c r="DF174" s="73"/>
      <c r="DG174" s="15"/>
      <c r="DH174" s="74"/>
      <c r="DI174" s="15"/>
      <c r="DJ174" s="15"/>
      <c r="DK174" s="15"/>
      <c r="DL174" s="74"/>
      <c r="DM174" s="74"/>
      <c r="DN174" s="52"/>
      <c r="DO174" s="52"/>
      <c r="DP174" s="52"/>
      <c r="DQ174" s="15"/>
      <c r="DR174" s="15"/>
      <c r="DS174" s="98"/>
      <c r="DT174" s="15"/>
      <c r="DU174" s="75"/>
      <c r="DV174" s="69"/>
      <c r="DW174" s="75"/>
      <c r="DX174" s="76"/>
      <c r="DY174" s="15"/>
      <c r="DZ174" s="15"/>
      <c r="EA174" s="73"/>
      <c r="EB174" s="74"/>
      <c r="EC174" s="74"/>
      <c r="ED174" s="74"/>
      <c r="EE174" s="74"/>
      <c r="EF174" s="52"/>
      <c r="EG174" s="52"/>
      <c r="EH174" s="52"/>
      <c r="EI174" s="15"/>
      <c r="EJ174" s="15"/>
      <c r="EK174" s="15"/>
      <c r="EL174" s="15"/>
      <c r="EM174" s="15"/>
      <c r="EN174" s="15"/>
      <c r="EO174" s="15"/>
      <c r="EP174" s="15"/>
      <c r="EQ174" s="75"/>
      <c r="ER174" s="76"/>
      <c r="ES174" s="15"/>
      <c r="ET174" s="15"/>
      <c r="EU174" s="73"/>
      <c r="EV174" s="15"/>
      <c r="EW174" s="74"/>
      <c r="EX174" s="15"/>
      <c r="EY174" s="15"/>
      <c r="EZ174" s="15"/>
      <c r="FA174" s="74"/>
      <c r="FB174" s="74"/>
      <c r="FC174" s="52"/>
      <c r="FD174" s="52"/>
      <c r="FE174" s="52"/>
      <c r="FF174" s="15"/>
      <c r="FG174" s="15"/>
      <c r="FH174" s="98"/>
      <c r="FI174" s="15"/>
      <c r="FJ174" s="72"/>
      <c r="FK174" s="73"/>
      <c r="FL174" s="72"/>
      <c r="FM174" s="74"/>
      <c r="FN174" s="15"/>
      <c r="FO174" s="15"/>
      <c r="FP174" s="73"/>
      <c r="FQ174" s="74"/>
      <c r="FR174" s="74"/>
      <c r="FS174" s="74"/>
      <c r="FT174" s="74"/>
      <c r="FU174" s="52"/>
      <c r="FV174" s="52"/>
      <c r="FW174" s="52"/>
      <c r="FX174" s="15"/>
      <c r="FY174" s="15"/>
      <c r="FZ174" s="15"/>
      <c r="GA174" s="15"/>
      <c r="GB174" s="15"/>
      <c r="GC174" s="15"/>
      <c r="GD174" s="15"/>
      <c r="GE174" s="15"/>
      <c r="GF174" s="72"/>
      <c r="GG174" s="74"/>
      <c r="GH174" s="15"/>
      <c r="GI174" s="15"/>
      <c r="GJ174" s="73"/>
      <c r="GK174" s="15"/>
      <c r="GL174" s="74"/>
      <c r="GM174" s="15"/>
      <c r="GN174" s="15"/>
      <c r="GO174" s="15"/>
      <c r="GP174" s="74"/>
      <c r="GQ174" s="74"/>
      <c r="GR174" s="52"/>
      <c r="GS174" s="52"/>
      <c r="GT174" s="52"/>
      <c r="GU174" s="15"/>
      <c r="GV174" s="15"/>
      <c r="GW174" s="98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</row>
    <row r="175" spans="1:250" ht="16.899999999999999" customHeight="1" x14ac:dyDescent="0.3">
      <c r="A175" s="15"/>
      <c r="B175" s="73"/>
      <c r="C175" s="15"/>
      <c r="D175" s="74"/>
      <c r="E175" s="15"/>
      <c r="F175" s="74"/>
      <c r="G175" s="74"/>
      <c r="H175" s="74"/>
      <c r="I175" s="52"/>
      <c r="J175" s="52"/>
      <c r="K175" s="52"/>
      <c r="L175" s="15"/>
      <c r="M175" s="15"/>
      <c r="N175" s="15"/>
      <c r="O175" s="15"/>
      <c r="P175" s="15"/>
      <c r="Q175" s="15"/>
      <c r="R175" s="15"/>
      <c r="S175" s="15"/>
      <c r="T175" s="15"/>
      <c r="U175" s="73"/>
      <c r="V175" s="72"/>
      <c r="W175" s="74"/>
      <c r="X175" s="74"/>
      <c r="Y175" s="52"/>
      <c r="Z175" s="52"/>
      <c r="AA175" s="52"/>
      <c r="AB175" s="52"/>
      <c r="AC175" s="15"/>
      <c r="AD175" s="52"/>
      <c r="AE175" s="52"/>
      <c r="AF175" s="52"/>
      <c r="AG175" s="52"/>
      <c r="AH175" s="15"/>
      <c r="AI175" s="15"/>
      <c r="AJ175" s="15"/>
      <c r="AK175" s="15"/>
      <c r="AL175" s="15"/>
      <c r="AM175" s="15"/>
      <c r="AN175" s="15"/>
      <c r="AO175" s="15"/>
      <c r="AP175" s="73"/>
      <c r="AQ175" s="15"/>
      <c r="AR175" s="74"/>
      <c r="AS175" s="15"/>
      <c r="AT175" s="74"/>
      <c r="AU175" s="74"/>
      <c r="AV175" s="74"/>
      <c r="AW175" s="52"/>
      <c r="AX175" s="52"/>
      <c r="AY175" s="52"/>
      <c r="AZ175" s="15"/>
      <c r="BA175" s="15"/>
      <c r="BB175" s="15"/>
      <c r="BC175" s="15"/>
      <c r="BD175" s="15"/>
      <c r="BE175" s="15"/>
      <c r="BF175" s="15"/>
      <c r="BG175" s="15"/>
      <c r="BH175" s="15"/>
      <c r="BI175" s="73"/>
      <c r="BJ175" s="72"/>
      <c r="BK175" s="74"/>
      <c r="BL175" s="74"/>
      <c r="BM175" s="52"/>
      <c r="BN175" s="52"/>
      <c r="BO175" s="52"/>
      <c r="BP175" s="52"/>
      <c r="BQ175" s="15"/>
      <c r="BR175" s="52"/>
      <c r="BS175" s="52"/>
      <c r="BT175" s="52"/>
      <c r="BU175" s="52"/>
      <c r="BV175" s="15"/>
      <c r="BW175" s="15"/>
      <c r="BX175" s="15"/>
      <c r="BY175" s="15"/>
      <c r="BZ175" s="15"/>
      <c r="CA175" s="15"/>
      <c r="CB175" s="15"/>
      <c r="CC175" s="15"/>
      <c r="CD175" s="98"/>
      <c r="CE175" s="15"/>
      <c r="CF175" s="72"/>
      <c r="CG175" s="73"/>
      <c r="CH175" s="72"/>
      <c r="CI175" s="74"/>
      <c r="CJ175" s="15"/>
      <c r="CK175" s="15"/>
      <c r="CL175" s="73"/>
      <c r="CM175" s="74"/>
      <c r="CN175" s="74"/>
      <c r="CO175" s="74"/>
      <c r="CP175" s="74"/>
      <c r="CQ175" s="52"/>
      <c r="CR175" s="52"/>
      <c r="CS175" s="52"/>
      <c r="CT175" s="15"/>
      <c r="CU175" s="15"/>
      <c r="CV175" s="15"/>
      <c r="CW175" s="15"/>
      <c r="CX175" s="15"/>
      <c r="CY175" s="15"/>
      <c r="CZ175" s="15"/>
      <c r="DA175" s="15"/>
      <c r="DB175" s="72"/>
      <c r="DC175" s="74"/>
      <c r="DD175" s="15"/>
      <c r="DE175" s="15"/>
      <c r="DF175" s="73"/>
      <c r="DG175" s="15"/>
      <c r="DH175" s="74"/>
      <c r="DI175" s="15"/>
      <c r="DJ175" s="15"/>
      <c r="DK175" s="15"/>
      <c r="DL175" s="74"/>
      <c r="DM175" s="74"/>
      <c r="DN175" s="52"/>
      <c r="DO175" s="52"/>
      <c r="DP175" s="52"/>
      <c r="DQ175" s="15"/>
      <c r="DR175" s="15"/>
      <c r="DS175" s="98"/>
      <c r="DT175" s="15"/>
      <c r="DU175" s="72"/>
      <c r="DV175" s="73"/>
      <c r="DW175" s="72"/>
      <c r="DX175" s="74"/>
      <c r="DY175" s="15"/>
      <c r="DZ175" s="15"/>
      <c r="EA175" s="73"/>
      <c r="EB175" s="74"/>
      <c r="EC175" s="74"/>
      <c r="ED175" s="74"/>
      <c r="EE175" s="74"/>
      <c r="EF175" s="52"/>
      <c r="EG175" s="52"/>
      <c r="EH175" s="52"/>
      <c r="EI175" s="15"/>
      <c r="EJ175" s="15"/>
      <c r="EK175" s="15"/>
      <c r="EL175" s="15"/>
      <c r="EM175" s="15"/>
      <c r="EN175" s="15"/>
      <c r="EO175" s="15"/>
      <c r="EP175" s="15"/>
      <c r="EQ175" s="72"/>
      <c r="ER175" s="74"/>
      <c r="ES175" s="15"/>
      <c r="ET175" s="15"/>
      <c r="EU175" s="73"/>
      <c r="EV175" s="15"/>
      <c r="EW175" s="74"/>
      <c r="EX175" s="15"/>
      <c r="EY175" s="15"/>
      <c r="EZ175" s="15"/>
      <c r="FA175" s="74"/>
      <c r="FB175" s="74"/>
      <c r="FC175" s="52"/>
      <c r="FD175" s="52"/>
      <c r="FE175" s="52"/>
      <c r="FF175" s="15"/>
      <c r="FG175" s="15"/>
      <c r="FH175" s="98"/>
      <c r="FI175" s="15"/>
      <c r="FJ175" s="72"/>
      <c r="FK175" s="73"/>
      <c r="FL175" s="72"/>
      <c r="FM175" s="74"/>
      <c r="FN175" s="15"/>
      <c r="FO175" s="15"/>
      <c r="FP175" s="69"/>
      <c r="FQ175" s="76"/>
      <c r="FR175" s="76"/>
      <c r="FS175" s="76"/>
      <c r="FT175" s="76"/>
      <c r="FU175" s="70"/>
      <c r="FV175" s="70"/>
      <c r="FW175" s="70"/>
      <c r="FX175" s="15"/>
      <c r="FY175" s="15"/>
      <c r="FZ175" s="15"/>
      <c r="GA175" s="15"/>
      <c r="GB175" s="15"/>
      <c r="GC175" s="15"/>
      <c r="GD175" s="15"/>
      <c r="GE175" s="15"/>
      <c r="GF175" s="72"/>
      <c r="GG175" s="74"/>
      <c r="GH175" s="15"/>
      <c r="GI175" s="15"/>
      <c r="GJ175" s="69"/>
      <c r="GK175" s="15"/>
      <c r="GL175" s="76"/>
      <c r="GM175" s="15"/>
      <c r="GN175" s="15"/>
      <c r="GO175" s="15"/>
      <c r="GP175" s="76"/>
      <c r="GQ175" s="76"/>
      <c r="GR175" s="70"/>
      <c r="GS175" s="70"/>
      <c r="GT175" s="70"/>
      <c r="GU175" s="15"/>
      <c r="GV175" s="15"/>
      <c r="GW175" s="98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</row>
    <row r="176" spans="1:250" ht="16.899999999999999" customHeight="1" x14ac:dyDescent="0.3">
      <c r="A176" s="15"/>
      <c r="B176" s="73"/>
      <c r="C176" s="15"/>
      <c r="D176" s="74"/>
      <c r="E176" s="15"/>
      <c r="F176" s="76"/>
      <c r="G176" s="76"/>
      <c r="H176" s="76"/>
      <c r="I176" s="70"/>
      <c r="J176" s="70"/>
      <c r="K176" s="70"/>
      <c r="L176" s="15"/>
      <c r="M176" s="15"/>
      <c r="N176" s="15"/>
      <c r="O176" s="15"/>
      <c r="P176" s="15"/>
      <c r="Q176" s="15"/>
      <c r="R176" s="15"/>
      <c r="S176" s="15"/>
      <c r="T176" s="15"/>
      <c r="U176" s="69"/>
      <c r="V176" s="72"/>
      <c r="W176" s="74"/>
      <c r="X176" s="76"/>
      <c r="Y176" s="70"/>
      <c r="Z176" s="70"/>
      <c r="AA176" s="70"/>
      <c r="AB176" s="70"/>
      <c r="AC176" s="15"/>
      <c r="AD176" s="70"/>
      <c r="AE176" s="70"/>
      <c r="AF176" s="70"/>
      <c r="AG176" s="70"/>
      <c r="AH176" s="15"/>
      <c r="AI176" s="15"/>
      <c r="AJ176" s="15"/>
      <c r="AK176" s="15"/>
      <c r="AL176" s="15"/>
      <c r="AM176" s="15"/>
      <c r="AN176" s="15"/>
      <c r="AO176" s="15"/>
      <c r="AP176" s="73"/>
      <c r="AQ176" s="15"/>
      <c r="AR176" s="74"/>
      <c r="AS176" s="15"/>
      <c r="AT176" s="76"/>
      <c r="AU176" s="76"/>
      <c r="AV176" s="76"/>
      <c r="AW176" s="70"/>
      <c r="AX176" s="70"/>
      <c r="AY176" s="70"/>
      <c r="AZ176" s="15"/>
      <c r="BA176" s="15"/>
      <c r="BB176" s="15"/>
      <c r="BC176" s="15"/>
      <c r="BD176" s="15"/>
      <c r="BE176" s="15"/>
      <c r="BF176" s="15"/>
      <c r="BG176" s="15"/>
      <c r="BH176" s="15"/>
      <c r="BI176" s="69"/>
      <c r="BJ176" s="72"/>
      <c r="BK176" s="74"/>
      <c r="BL176" s="76"/>
      <c r="BM176" s="70"/>
      <c r="BN176" s="70"/>
      <c r="BO176" s="70"/>
      <c r="BP176" s="70"/>
      <c r="BQ176" s="15"/>
      <c r="BR176" s="70"/>
      <c r="BS176" s="70"/>
      <c r="BT176" s="70"/>
      <c r="BU176" s="70"/>
      <c r="BV176" s="15"/>
      <c r="BW176" s="15"/>
      <c r="BX176" s="15"/>
      <c r="BY176" s="15"/>
      <c r="BZ176" s="15"/>
      <c r="CA176" s="15"/>
      <c r="CB176" s="15"/>
      <c r="CC176" s="15"/>
      <c r="CD176" s="98"/>
      <c r="CE176" s="15"/>
      <c r="CF176" s="72"/>
      <c r="CG176" s="73"/>
      <c r="CH176" s="72"/>
      <c r="CI176" s="74"/>
      <c r="CJ176" s="15"/>
      <c r="CK176" s="15"/>
      <c r="CL176" s="69"/>
      <c r="CM176" s="76"/>
      <c r="CN176" s="76"/>
      <c r="CO176" s="76"/>
      <c r="CP176" s="76"/>
      <c r="CQ176" s="70"/>
      <c r="CR176" s="70"/>
      <c r="CS176" s="70"/>
      <c r="CT176" s="15"/>
      <c r="CU176" s="15"/>
      <c r="CV176" s="15"/>
      <c r="CW176" s="15"/>
      <c r="CX176" s="15"/>
      <c r="CY176" s="15"/>
      <c r="CZ176" s="15"/>
      <c r="DA176" s="15"/>
      <c r="DB176" s="72"/>
      <c r="DC176" s="74"/>
      <c r="DD176" s="15"/>
      <c r="DE176" s="15"/>
      <c r="DF176" s="69"/>
      <c r="DG176" s="15"/>
      <c r="DH176" s="76"/>
      <c r="DI176" s="15"/>
      <c r="DJ176" s="15"/>
      <c r="DK176" s="15"/>
      <c r="DL176" s="76"/>
      <c r="DM176" s="76"/>
      <c r="DN176" s="70"/>
      <c r="DO176" s="70"/>
      <c r="DP176" s="70"/>
      <c r="DQ176" s="15"/>
      <c r="DR176" s="15"/>
      <c r="DS176" s="98"/>
      <c r="DT176" s="15"/>
      <c r="DU176" s="72"/>
      <c r="DV176" s="73"/>
      <c r="DW176" s="72"/>
      <c r="DX176" s="74"/>
      <c r="DY176" s="15"/>
      <c r="DZ176" s="15"/>
      <c r="EA176" s="69"/>
      <c r="EB176" s="76"/>
      <c r="EC176" s="76"/>
      <c r="ED176" s="76"/>
      <c r="EE176" s="76"/>
      <c r="EF176" s="70"/>
      <c r="EG176" s="70"/>
      <c r="EH176" s="70"/>
      <c r="EI176" s="15"/>
      <c r="EJ176" s="15"/>
      <c r="EK176" s="15"/>
      <c r="EL176" s="15"/>
      <c r="EM176" s="15"/>
      <c r="EN176" s="15"/>
      <c r="EO176" s="15"/>
      <c r="EP176" s="15"/>
      <c r="EQ176" s="72"/>
      <c r="ER176" s="74"/>
      <c r="ES176" s="15"/>
      <c r="ET176" s="15"/>
      <c r="EU176" s="69"/>
      <c r="EV176" s="15"/>
      <c r="EW176" s="76"/>
      <c r="EX176" s="15"/>
      <c r="EY176" s="15"/>
      <c r="EZ176" s="15"/>
      <c r="FA176" s="76"/>
      <c r="FB176" s="76"/>
      <c r="FC176" s="70"/>
      <c r="FD176" s="70"/>
      <c r="FE176" s="70"/>
      <c r="FF176" s="15"/>
      <c r="FG176" s="15"/>
      <c r="FH176" s="98"/>
      <c r="FI176" s="15"/>
      <c r="FJ176" s="15"/>
      <c r="FK176" s="15"/>
      <c r="FL176" s="15"/>
      <c r="FM176" s="15"/>
      <c r="FN176" s="15"/>
      <c r="FO176" s="15"/>
      <c r="FP176" s="73"/>
      <c r="FQ176" s="74"/>
      <c r="FR176" s="74"/>
      <c r="FS176" s="74"/>
      <c r="FT176" s="74"/>
      <c r="FU176" s="52"/>
      <c r="FV176" s="52"/>
      <c r="FW176" s="52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73"/>
      <c r="GN176" s="15"/>
      <c r="GO176" s="74"/>
      <c r="GP176" s="74"/>
      <c r="GQ176" s="74"/>
      <c r="GR176" s="52"/>
      <c r="GS176" s="52"/>
      <c r="GT176" s="52"/>
      <c r="GU176" s="15"/>
      <c r="GV176" s="15"/>
      <c r="GW176" s="98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</row>
    <row r="177" spans="1:243" ht="16.899999999999999" customHeight="1" x14ac:dyDescent="0.3">
      <c r="A177" s="15"/>
      <c r="B177" s="69"/>
      <c r="C177" s="15"/>
      <c r="D177" s="76"/>
      <c r="E177" s="15"/>
      <c r="F177" s="74"/>
      <c r="G177" s="74"/>
      <c r="H177" s="74"/>
      <c r="I177" s="52"/>
      <c r="J177" s="52"/>
      <c r="K177" s="52"/>
      <c r="L177" s="15"/>
      <c r="M177" s="15"/>
      <c r="N177" s="15"/>
      <c r="O177" s="15"/>
      <c r="P177" s="15"/>
      <c r="Q177" s="15"/>
      <c r="R177" s="15"/>
      <c r="S177" s="15"/>
      <c r="T177" s="15"/>
      <c r="U177" s="73"/>
      <c r="V177" s="75"/>
      <c r="W177" s="76"/>
      <c r="X177" s="74"/>
      <c r="Y177" s="52"/>
      <c r="Z177" s="52"/>
      <c r="AA177" s="52"/>
      <c r="AB177" s="52"/>
      <c r="AC177" s="15"/>
      <c r="AD177" s="52"/>
      <c r="AE177" s="52"/>
      <c r="AF177" s="52"/>
      <c r="AG177" s="52"/>
      <c r="AH177" s="15"/>
      <c r="AI177" s="15"/>
      <c r="AJ177" s="15"/>
      <c r="AK177" s="15"/>
      <c r="AL177" s="15"/>
      <c r="AM177" s="15"/>
      <c r="AN177" s="15"/>
      <c r="AO177" s="15"/>
      <c r="AP177" s="69"/>
      <c r="AQ177" s="15"/>
      <c r="AR177" s="76"/>
      <c r="AS177" s="15"/>
      <c r="AT177" s="74"/>
      <c r="AU177" s="74"/>
      <c r="AV177" s="74"/>
      <c r="AW177" s="52"/>
      <c r="AX177" s="52"/>
      <c r="AY177" s="52"/>
      <c r="AZ177" s="15"/>
      <c r="BA177" s="15"/>
      <c r="BB177" s="15"/>
      <c r="BC177" s="15"/>
      <c r="BD177" s="15"/>
      <c r="BE177" s="15"/>
      <c r="BF177" s="15"/>
      <c r="BG177" s="15"/>
      <c r="BH177" s="15"/>
      <c r="BI177" s="73"/>
      <c r="BJ177" s="75"/>
      <c r="BK177" s="76"/>
      <c r="BL177" s="74"/>
      <c r="BM177" s="52"/>
      <c r="BN177" s="52"/>
      <c r="BO177" s="52"/>
      <c r="BP177" s="52"/>
      <c r="BQ177" s="15"/>
      <c r="BR177" s="52"/>
      <c r="BS177" s="52"/>
      <c r="BT177" s="52"/>
      <c r="BU177" s="52"/>
      <c r="BV177" s="15"/>
      <c r="BW177" s="15"/>
      <c r="BX177" s="15"/>
      <c r="BY177" s="15"/>
      <c r="BZ177" s="15"/>
      <c r="CA177" s="15"/>
      <c r="CB177" s="15"/>
      <c r="CC177" s="15"/>
      <c r="CD177" s="98"/>
      <c r="CE177" s="15"/>
      <c r="CF177" s="15"/>
      <c r="CG177" s="15"/>
      <c r="CH177" s="15"/>
      <c r="CI177" s="15"/>
      <c r="CJ177" s="15"/>
      <c r="CK177" s="15"/>
      <c r="CL177" s="73"/>
      <c r="CM177" s="74"/>
      <c r="CN177" s="74"/>
      <c r="CO177" s="74"/>
      <c r="CP177" s="74"/>
      <c r="CQ177" s="52"/>
      <c r="CR177" s="52"/>
      <c r="CS177" s="52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73"/>
      <c r="DJ177" s="15"/>
      <c r="DK177" s="74"/>
      <c r="DL177" s="74"/>
      <c r="DM177" s="74"/>
      <c r="DN177" s="52"/>
      <c r="DO177" s="52"/>
      <c r="DP177" s="52"/>
      <c r="DQ177" s="15"/>
      <c r="DR177" s="15"/>
      <c r="DS177" s="98"/>
      <c r="DT177" s="15"/>
      <c r="DU177" s="15"/>
      <c r="DV177" s="15"/>
      <c r="DW177" s="15"/>
      <c r="DX177" s="15"/>
      <c r="DY177" s="15"/>
      <c r="DZ177" s="15"/>
      <c r="EA177" s="73"/>
      <c r="EB177" s="74"/>
      <c r="EC177" s="74"/>
      <c r="ED177" s="74"/>
      <c r="EE177" s="74"/>
      <c r="EF177" s="52"/>
      <c r="EG177" s="52"/>
      <c r="EH177" s="52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73"/>
      <c r="EY177" s="15"/>
      <c r="EZ177" s="74"/>
      <c r="FA177" s="74"/>
      <c r="FB177" s="74"/>
      <c r="FC177" s="52"/>
      <c r="FD177" s="52"/>
      <c r="FE177" s="52"/>
      <c r="FF177" s="15"/>
      <c r="FG177" s="15"/>
      <c r="FH177" s="98"/>
      <c r="FI177" s="15"/>
      <c r="FJ177" s="15"/>
      <c r="FK177" s="15"/>
      <c r="FL177" s="15"/>
      <c r="FM177" s="15"/>
      <c r="FN177" s="49"/>
      <c r="FO177" s="15"/>
      <c r="FP177" s="15"/>
      <c r="FQ177" s="15"/>
      <c r="FR177" s="15"/>
      <c r="FS177" s="74"/>
      <c r="FT177" s="74"/>
      <c r="FU177" s="74"/>
      <c r="FV177" s="52"/>
      <c r="FW177" s="52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49"/>
      <c r="GI177" s="15"/>
      <c r="GJ177" s="15"/>
      <c r="GK177" s="15"/>
      <c r="GL177" s="15"/>
      <c r="GM177" s="73"/>
      <c r="GN177" s="15"/>
      <c r="GO177" s="74"/>
      <c r="GP177" s="74"/>
      <c r="GQ177" s="74"/>
      <c r="GR177" s="52"/>
      <c r="GS177" s="52"/>
      <c r="GT177" s="52"/>
      <c r="GU177" s="15"/>
      <c r="GV177" s="15"/>
      <c r="GW177" s="98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</row>
    <row r="178" spans="1:243" ht="16.899999999999999" customHeight="1" x14ac:dyDescent="0.3">
      <c r="A178" s="15"/>
      <c r="B178" s="73"/>
      <c r="C178" s="15"/>
      <c r="D178" s="74"/>
      <c r="E178" s="15"/>
      <c r="F178" s="74"/>
      <c r="G178" s="74"/>
      <c r="H178" s="74"/>
      <c r="I178" s="52"/>
      <c r="J178" s="52"/>
      <c r="K178" s="52"/>
      <c r="L178" s="15"/>
      <c r="M178" s="15"/>
      <c r="N178" s="15"/>
      <c r="O178" s="15"/>
      <c r="P178" s="15"/>
      <c r="Q178" s="15"/>
      <c r="R178" s="15"/>
      <c r="S178" s="15"/>
      <c r="T178" s="15"/>
      <c r="U178" s="73"/>
      <c r="V178" s="72"/>
      <c r="W178" s="74"/>
      <c r="X178" s="74"/>
      <c r="Y178" s="52"/>
      <c r="Z178" s="52"/>
      <c r="AA178" s="52"/>
      <c r="AB178" s="52"/>
      <c r="AC178" s="15"/>
      <c r="AD178" s="52"/>
      <c r="AE178" s="52"/>
      <c r="AF178" s="52"/>
      <c r="AG178" s="52"/>
      <c r="AH178" s="15"/>
      <c r="AI178" s="15"/>
      <c r="AJ178" s="15"/>
      <c r="AK178" s="15"/>
      <c r="AL178" s="15"/>
      <c r="AM178" s="15"/>
      <c r="AN178" s="15"/>
      <c r="AO178" s="15"/>
      <c r="AP178" s="73"/>
      <c r="AQ178" s="15"/>
      <c r="AR178" s="74"/>
      <c r="AS178" s="15"/>
      <c r="AT178" s="74"/>
      <c r="AU178" s="74"/>
      <c r="AV178" s="74"/>
      <c r="AW178" s="52"/>
      <c r="AX178" s="52"/>
      <c r="AY178" s="52"/>
      <c r="AZ178" s="15"/>
      <c r="BA178" s="15"/>
      <c r="BB178" s="15"/>
      <c r="BC178" s="15"/>
      <c r="BD178" s="15"/>
      <c r="BE178" s="15"/>
      <c r="BF178" s="15"/>
      <c r="BG178" s="15"/>
      <c r="BH178" s="15"/>
      <c r="BI178" s="73"/>
      <c r="BJ178" s="72"/>
      <c r="BK178" s="74"/>
      <c r="BL178" s="74"/>
      <c r="BM178" s="52"/>
      <c r="BN178" s="52"/>
      <c r="BO178" s="52"/>
      <c r="BP178" s="52"/>
      <c r="BQ178" s="15"/>
      <c r="BR178" s="52"/>
      <c r="BS178" s="52"/>
      <c r="BT178" s="52"/>
      <c r="BU178" s="52"/>
      <c r="BV178" s="15"/>
      <c r="BW178" s="15"/>
      <c r="BX178" s="15"/>
      <c r="BY178" s="15"/>
      <c r="BZ178" s="15"/>
      <c r="CA178" s="15"/>
      <c r="CB178" s="15"/>
      <c r="CC178" s="15"/>
      <c r="CD178" s="98"/>
      <c r="CE178" s="15"/>
      <c r="CF178" s="15"/>
      <c r="CG178" s="15"/>
      <c r="CH178" s="15"/>
      <c r="CI178" s="15"/>
      <c r="CJ178" s="49"/>
      <c r="CK178" s="15"/>
      <c r="CL178" s="15"/>
      <c r="CM178" s="15"/>
      <c r="CN178" s="15"/>
      <c r="CO178" s="74"/>
      <c r="CP178" s="74"/>
      <c r="CQ178" s="74"/>
      <c r="CR178" s="52"/>
      <c r="CS178" s="52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49"/>
      <c r="DE178" s="15"/>
      <c r="DF178" s="15"/>
      <c r="DG178" s="15"/>
      <c r="DH178" s="15"/>
      <c r="DI178" s="73"/>
      <c r="DJ178" s="15"/>
      <c r="DK178" s="74"/>
      <c r="DL178" s="74"/>
      <c r="DM178" s="74"/>
      <c r="DN178" s="52"/>
      <c r="DO178" s="52"/>
      <c r="DP178" s="52"/>
      <c r="DQ178" s="15"/>
      <c r="DR178" s="15"/>
      <c r="DS178" s="98"/>
      <c r="DT178" s="15"/>
      <c r="DU178" s="15"/>
      <c r="DV178" s="15"/>
      <c r="DW178" s="15"/>
      <c r="DX178" s="15"/>
      <c r="DY178" s="49"/>
      <c r="DZ178" s="15"/>
      <c r="EA178" s="15"/>
      <c r="EB178" s="15"/>
      <c r="EC178" s="15"/>
      <c r="ED178" s="74"/>
      <c r="EE178" s="74"/>
      <c r="EF178" s="74"/>
      <c r="EG178" s="52"/>
      <c r="EH178" s="52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49"/>
      <c r="ET178" s="15"/>
      <c r="EU178" s="15"/>
      <c r="EV178" s="15"/>
      <c r="EW178" s="15"/>
      <c r="EX178" s="73"/>
      <c r="EY178" s="15"/>
      <c r="EZ178" s="74"/>
      <c r="FA178" s="74"/>
      <c r="FB178" s="74"/>
      <c r="FC178" s="52"/>
      <c r="FD178" s="52"/>
      <c r="FE178" s="52"/>
      <c r="FF178" s="15"/>
      <c r="FG178" s="15"/>
      <c r="FH178" s="98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52"/>
      <c r="GU178" s="15"/>
      <c r="GV178" s="15"/>
      <c r="GW178" s="98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</row>
    <row r="179" spans="1:243" ht="16.899999999999999" customHeight="1" x14ac:dyDescent="0.3">
      <c r="A179" s="15"/>
      <c r="B179" s="73"/>
      <c r="C179" s="15"/>
      <c r="D179" s="74"/>
      <c r="E179" s="15"/>
      <c r="F179" s="76"/>
      <c r="G179" s="76"/>
      <c r="H179" s="76"/>
      <c r="I179" s="70"/>
      <c r="J179" s="70"/>
      <c r="K179" s="70"/>
      <c r="L179" s="15"/>
      <c r="M179" s="15"/>
      <c r="N179" s="15"/>
      <c r="O179" s="15"/>
      <c r="P179" s="15"/>
      <c r="Q179" s="15"/>
      <c r="R179" s="15"/>
      <c r="S179" s="15"/>
      <c r="T179" s="15"/>
      <c r="U179" s="69"/>
      <c r="V179" s="72"/>
      <c r="W179" s="74"/>
      <c r="X179" s="76"/>
      <c r="Y179" s="70"/>
      <c r="Z179" s="70"/>
      <c r="AA179" s="70"/>
      <c r="AB179" s="70"/>
      <c r="AC179" s="15"/>
      <c r="AD179" s="70"/>
      <c r="AE179" s="70"/>
      <c r="AF179" s="70"/>
      <c r="AG179" s="70"/>
      <c r="AH179" s="15"/>
      <c r="AI179" s="15"/>
      <c r="AJ179" s="15"/>
      <c r="AK179" s="15"/>
      <c r="AL179" s="15"/>
      <c r="AM179" s="15"/>
      <c r="AN179" s="15"/>
      <c r="AO179" s="15"/>
      <c r="AP179" s="73"/>
      <c r="AQ179" s="15"/>
      <c r="AR179" s="74"/>
      <c r="AS179" s="15"/>
      <c r="AT179" s="76"/>
      <c r="AU179" s="76"/>
      <c r="AV179" s="76"/>
      <c r="AW179" s="70"/>
      <c r="AX179" s="70"/>
      <c r="AY179" s="70"/>
      <c r="AZ179" s="15"/>
      <c r="BA179" s="15"/>
      <c r="BB179" s="15"/>
      <c r="BC179" s="15"/>
      <c r="BD179" s="15"/>
      <c r="BE179" s="15"/>
      <c r="BF179" s="15"/>
      <c r="BG179" s="15"/>
      <c r="BH179" s="15"/>
      <c r="BI179" s="69"/>
      <c r="BJ179" s="72"/>
      <c r="BK179" s="74"/>
      <c r="BL179" s="76"/>
      <c r="BM179" s="70"/>
      <c r="BN179" s="70"/>
      <c r="BO179" s="70"/>
      <c r="BP179" s="70"/>
      <c r="BQ179" s="15"/>
      <c r="BR179" s="70"/>
      <c r="BS179" s="70"/>
      <c r="BT179" s="70"/>
      <c r="BU179" s="70"/>
      <c r="BV179" s="15"/>
      <c r="BW179" s="15"/>
      <c r="BX179" s="15"/>
      <c r="BY179" s="15"/>
      <c r="BZ179" s="15"/>
      <c r="CA179" s="15"/>
      <c r="CB179" s="15"/>
      <c r="CC179" s="15"/>
      <c r="CD179" s="98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52"/>
      <c r="DQ179" s="15"/>
      <c r="DR179" s="15"/>
      <c r="DS179" s="98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52"/>
      <c r="FF179" s="15"/>
      <c r="FG179" s="15"/>
      <c r="FH179" s="98"/>
      <c r="FI179" s="15"/>
      <c r="FJ179" s="15"/>
      <c r="FK179" s="15"/>
      <c r="FL179" s="15"/>
      <c r="FM179" s="15"/>
      <c r="FN179" s="49"/>
      <c r="FO179" s="15"/>
      <c r="FP179" s="15"/>
      <c r="FQ179" s="15"/>
      <c r="FR179" s="15"/>
      <c r="FS179" s="15"/>
      <c r="FT179" s="15"/>
      <c r="FU179" s="49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49"/>
      <c r="GI179" s="15"/>
      <c r="GJ179" s="15"/>
      <c r="GK179" s="15"/>
      <c r="GL179" s="15"/>
      <c r="GM179" s="15"/>
      <c r="GN179" s="15"/>
      <c r="GO179" s="51"/>
      <c r="GP179" s="15"/>
      <c r="GQ179" s="15"/>
      <c r="GR179" s="15"/>
      <c r="GS179" s="15"/>
      <c r="GT179" s="52"/>
      <c r="GU179" s="15"/>
      <c r="GV179" s="15"/>
      <c r="GW179" s="98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</row>
    <row r="180" spans="1:243" ht="16.899999999999999" customHeight="1" x14ac:dyDescent="0.3">
      <c r="A180" s="15"/>
      <c r="B180" s="69"/>
      <c r="C180" s="15"/>
      <c r="D180" s="15"/>
      <c r="E180" s="15"/>
      <c r="F180" s="15"/>
      <c r="G180" s="73"/>
      <c r="H180" s="74"/>
      <c r="I180" s="74"/>
      <c r="J180" s="74"/>
      <c r="K180" s="74"/>
      <c r="L180" s="52"/>
      <c r="M180" s="52"/>
      <c r="N180" s="52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73"/>
      <c r="AE180" s="15"/>
      <c r="AF180" s="74"/>
      <c r="AG180" s="74"/>
      <c r="AH180" s="74"/>
      <c r="AI180" s="52"/>
      <c r="AJ180" s="52"/>
      <c r="AK180" s="52"/>
      <c r="AL180" s="52"/>
      <c r="AM180" s="52"/>
      <c r="AN180" s="15"/>
      <c r="AO180" s="15"/>
      <c r="AP180" s="69"/>
      <c r="AQ180" s="15"/>
      <c r="AR180" s="15"/>
      <c r="AS180" s="15"/>
      <c r="AT180" s="15"/>
      <c r="AU180" s="73"/>
      <c r="AV180" s="74"/>
      <c r="AW180" s="74"/>
      <c r="AX180" s="74"/>
      <c r="AY180" s="74"/>
      <c r="AZ180" s="52"/>
      <c r="BA180" s="52"/>
      <c r="BB180" s="52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73"/>
      <c r="BS180" s="15"/>
      <c r="BT180" s="74"/>
      <c r="BU180" s="74"/>
      <c r="BV180" s="74"/>
      <c r="BW180" s="52"/>
      <c r="BX180" s="52"/>
      <c r="BY180" s="52"/>
      <c r="BZ180" s="52"/>
      <c r="CA180" s="52"/>
      <c r="CB180" s="52"/>
      <c r="CC180" s="15"/>
      <c r="CD180" s="98"/>
      <c r="CE180" s="15"/>
      <c r="CF180" s="15"/>
      <c r="CG180" s="15"/>
      <c r="CH180" s="15"/>
      <c r="CI180" s="15"/>
      <c r="CJ180" s="49"/>
      <c r="CK180" s="15"/>
      <c r="CL180" s="15"/>
      <c r="CM180" s="15"/>
      <c r="CN180" s="15"/>
      <c r="CO180" s="15"/>
      <c r="CP180" s="15"/>
      <c r="CQ180" s="49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49"/>
      <c r="DE180" s="15"/>
      <c r="DF180" s="15"/>
      <c r="DG180" s="15"/>
      <c r="DH180" s="15"/>
      <c r="DI180" s="15"/>
      <c r="DJ180" s="15"/>
      <c r="DK180" s="51"/>
      <c r="DL180" s="15"/>
      <c r="DM180" s="15"/>
      <c r="DN180" s="15"/>
      <c r="DO180" s="15"/>
      <c r="DP180" s="52"/>
      <c r="DQ180" s="15"/>
      <c r="DR180" s="15"/>
      <c r="DS180" s="98"/>
      <c r="DT180" s="15"/>
      <c r="DU180" s="15"/>
      <c r="DV180" s="15"/>
      <c r="DW180" s="15"/>
      <c r="DX180" s="15"/>
      <c r="DY180" s="49"/>
      <c r="DZ180" s="15"/>
      <c r="EA180" s="15"/>
      <c r="EB180" s="15"/>
      <c r="EC180" s="15"/>
      <c r="ED180" s="15"/>
      <c r="EE180" s="15"/>
      <c r="EF180" s="49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49"/>
      <c r="ET180" s="15"/>
      <c r="EU180" s="15"/>
      <c r="EV180" s="15"/>
      <c r="EW180" s="15"/>
      <c r="EX180" s="15"/>
      <c r="EY180" s="15"/>
      <c r="EZ180" s="51"/>
      <c r="FA180" s="15"/>
      <c r="FB180" s="15"/>
      <c r="FC180" s="15"/>
      <c r="FD180" s="15"/>
      <c r="FE180" s="52"/>
      <c r="FF180" s="15"/>
      <c r="FG180" s="15"/>
      <c r="FH180" s="98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64"/>
      <c r="FT180" s="64"/>
      <c r="FU180" s="64"/>
      <c r="FV180" s="64"/>
      <c r="FW180" s="64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64"/>
      <c r="GP180" s="64"/>
      <c r="GQ180" s="64"/>
      <c r="GR180" s="64"/>
      <c r="GS180" s="64"/>
      <c r="GT180" s="52"/>
      <c r="GU180" s="15"/>
      <c r="GV180" s="15"/>
      <c r="GW180" s="98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</row>
    <row r="181" spans="1:243" ht="16.899999999999999" customHeight="1" x14ac:dyDescent="0.3">
      <c r="A181" s="15"/>
      <c r="B181" s="69"/>
      <c r="C181" s="15"/>
      <c r="D181" s="15"/>
      <c r="E181" s="49"/>
      <c r="F181" s="15"/>
      <c r="G181" s="15"/>
      <c r="H181" s="15"/>
      <c r="I181" s="15"/>
      <c r="J181" s="74"/>
      <c r="K181" s="74"/>
      <c r="L181" s="74"/>
      <c r="M181" s="52"/>
      <c r="N181" s="52"/>
      <c r="O181" s="15"/>
      <c r="P181" s="15"/>
      <c r="Q181" s="15"/>
      <c r="R181" s="15"/>
      <c r="S181" s="15"/>
      <c r="T181" s="15"/>
      <c r="U181" s="15"/>
      <c r="V181" s="15"/>
      <c r="W181" s="15"/>
      <c r="X181" s="49"/>
      <c r="Y181" s="15"/>
      <c r="Z181" s="15"/>
      <c r="AA181" s="15"/>
      <c r="AB181" s="15"/>
      <c r="AC181" s="15"/>
      <c r="AD181" s="73"/>
      <c r="AE181" s="15"/>
      <c r="AF181" s="74"/>
      <c r="AG181" s="74"/>
      <c r="AH181" s="74"/>
      <c r="AI181" s="52"/>
      <c r="AJ181" s="52"/>
      <c r="AK181" s="52"/>
      <c r="AL181" s="52"/>
      <c r="AM181" s="52"/>
      <c r="AN181" s="15"/>
      <c r="AO181" s="15"/>
      <c r="AP181" s="69"/>
      <c r="AQ181" s="15"/>
      <c r="AR181" s="15"/>
      <c r="AS181" s="49"/>
      <c r="AT181" s="15"/>
      <c r="AU181" s="15"/>
      <c r="AV181" s="15"/>
      <c r="AW181" s="15"/>
      <c r="AX181" s="74"/>
      <c r="AY181" s="74"/>
      <c r="AZ181" s="74"/>
      <c r="BA181" s="52"/>
      <c r="BB181" s="52"/>
      <c r="BC181" s="15"/>
      <c r="BD181" s="15"/>
      <c r="BE181" s="15"/>
      <c r="BF181" s="15"/>
      <c r="BG181" s="15"/>
      <c r="BH181" s="15"/>
      <c r="BI181" s="15"/>
      <c r="BJ181" s="15"/>
      <c r="BK181" s="15"/>
      <c r="BL181" s="49"/>
      <c r="BM181" s="15"/>
      <c r="BN181" s="15"/>
      <c r="BO181" s="15"/>
      <c r="BP181" s="15"/>
      <c r="BQ181" s="15"/>
      <c r="BR181" s="73"/>
      <c r="BS181" s="15"/>
      <c r="BT181" s="74"/>
      <c r="BU181" s="74"/>
      <c r="BV181" s="74"/>
      <c r="BW181" s="52"/>
      <c r="BX181" s="52"/>
      <c r="BY181" s="52"/>
      <c r="BZ181" s="52"/>
      <c r="CA181" s="52"/>
      <c r="CB181" s="52"/>
      <c r="CC181" s="15"/>
      <c r="CD181" s="98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64"/>
      <c r="CP181" s="64"/>
      <c r="CQ181" s="64"/>
      <c r="CR181" s="64"/>
      <c r="CS181" s="64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64"/>
      <c r="DL181" s="64"/>
      <c r="DM181" s="64"/>
      <c r="DN181" s="64"/>
      <c r="DO181" s="64"/>
      <c r="DP181" s="52"/>
      <c r="DQ181" s="15"/>
      <c r="DR181" s="15"/>
      <c r="DS181" s="98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64"/>
      <c r="EE181" s="64"/>
      <c r="EF181" s="64"/>
      <c r="EG181" s="64"/>
      <c r="EH181" s="64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64"/>
      <c r="FA181" s="64"/>
      <c r="FB181" s="64"/>
      <c r="FC181" s="64"/>
      <c r="FD181" s="64"/>
      <c r="FE181" s="52"/>
      <c r="FF181" s="15"/>
      <c r="FG181" s="15"/>
      <c r="FH181" s="98"/>
      <c r="FI181" s="15"/>
      <c r="FJ181" s="15"/>
      <c r="FK181" s="15"/>
      <c r="FL181" s="15"/>
      <c r="FM181" s="15"/>
      <c r="FN181" s="49"/>
      <c r="FO181" s="15"/>
      <c r="FP181" s="15"/>
      <c r="FQ181" s="15"/>
      <c r="FR181" s="15"/>
      <c r="FS181" s="64"/>
      <c r="FT181" s="64"/>
      <c r="FU181" s="64"/>
      <c r="FV181" s="64"/>
      <c r="FW181" s="64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49"/>
      <c r="GI181" s="15"/>
      <c r="GJ181" s="15"/>
      <c r="GK181" s="15"/>
      <c r="GL181" s="15"/>
      <c r="GM181" s="69"/>
      <c r="GN181" s="15"/>
      <c r="GO181" s="64"/>
      <c r="GP181" s="64"/>
      <c r="GQ181" s="64"/>
      <c r="GR181" s="64"/>
      <c r="GS181" s="64"/>
      <c r="GT181" s="52"/>
      <c r="GU181" s="15"/>
      <c r="GV181" s="15"/>
      <c r="GW181" s="98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</row>
    <row r="182" spans="1:243" ht="16.899999999999999" customHeight="1" x14ac:dyDescent="0.3">
      <c r="A182" s="15"/>
      <c r="B182" s="69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52"/>
      <c r="AL182" s="15"/>
      <c r="AM182" s="15"/>
      <c r="AN182" s="15"/>
      <c r="AO182" s="15"/>
      <c r="AP182" s="69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52"/>
      <c r="BZ182" s="15"/>
      <c r="CA182" s="15"/>
      <c r="CB182" s="15"/>
      <c r="CC182" s="15"/>
      <c r="CD182" s="98"/>
      <c r="CE182" s="15"/>
      <c r="CF182" s="15"/>
      <c r="CG182" s="15"/>
      <c r="CH182" s="15"/>
      <c r="CI182" s="15"/>
      <c r="CJ182" s="49"/>
      <c r="CK182" s="15"/>
      <c r="CL182" s="15"/>
      <c r="CM182" s="15"/>
      <c r="CN182" s="15"/>
      <c r="CO182" s="64"/>
      <c r="CP182" s="64"/>
      <c r="CQ182" s="64"/>
      <c r="CR182" s="64"/>
      <c r="CS182" s="64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49"/>
      <c r="DE182" s="15"/>
      <c r="DF182" s="15"/>
      <c r="DG182" s="15"/>
      <c r="DH182" s="15"/>
      <c r="DI182" s="69"/>
      <c r="DJ182" s="15"/>
      <c r="DK182" s="64"/>
      <c r="DL182" s="64"/>
      <c r="DM182" s="64"/>
      <c r="DN182" s="64"/>
      <c r="DO182" s="64"/>
      <c r="DP182" s="52"/>
      <c r="DQ182" s="15"/>
      <c r="DR182" s="15"/>
      <c r="DS182" s="98"/>
      <c r="DT182" s="15"/>
      <c r="DU182" s="15"/>
      <c r="DV182" s="15"/>
      <c r="DW182" s="15"/>
      <c r="DX182" s="15"/>
      <c r="DY182" s="49"/>
      <c r="DZ182" s="15"/>
      <c r="EA182" s="15"/>
      <c r="EB182" s="15"/>
      <c r="EC182" s="15"/>
      <c r="ED182" s="64"/>
      <c r="EE182" s="64"/>
      <c r="EF182" s="64"/>
      <c r="EG182" s="64"/>
      <c r="EH182" s="64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49"/>
      <c r="ET182" s="15"/>
      <c r="EU182" s="15"/>
      <c r="EV182" s="15"/>
      <c r="EW182" s="15"/>
      <c r="EX182" s="69"/>
      <c r="EY182" s="15"/>
      <c r="EZ182" s="64"/>
      <c r="FA182" s="64"/>
      <c r="FB182" s="64"/>
      <c r="FC182" s="64"/>
      <c r="FD182" s="64"/>
      <c r="FE182" s="52"/>
      <c r="FF182" s="15"/>
      <c r="FG182" s="15"/>
      <c r="FH182" s="98"/>
      <c r="FI182" s="15"/>
      <c r="FJ182" s="15"/>
      <c r="FK182" s="15"/>
      <c r="FL182" s="15"/>
      <c r="FM182" s="15"/>
      <c r="FN182" s="15"/>
      <c r="FO182" s="15"/>
      <c r="FP182" s="15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15"/>
      <c r="GB182" s="15"/>
      <c r="GC182" s="15"/>
      <c r="GD182" s="15"/>
      <c r="GE182" s="15"/>
      <c r="GF182" s="15"/>
      <c r="GG182" s="15"/>
      <c r="GH182" s="15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52"/>
      <c r="GU182" s="15"/>
      <c r="GV182" s="15"/>
      <c r="GW182" s="98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</row>
    <row r="183" spans="1:243" ht="16.899999999999999" customHeight="1" x14ac:dyDescent="0.3">
      <c r="A183" s="15"/>
      <c r="B183" s="69"/>
      <c r="C183" s="15"/>
      <c r="D183" s="15"/>
      <c r="E183" s="49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52"/>
      <c r="S183" s="15"/>
      <c r="T183" s="15"/>
      <c r="U183" s="15"/>
      <c r="V183" s="15"/>
      <c r="W183" s="15"/>
      <c r="X183" s="49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52"/>
      <c r="AL183" s="15"/>
      <c r="AM183" s="15"/>
      <c r="AN183" s="15"/>
      <c r="AO183" s="15"/>
      <c r="AP183" s="69"/>
      <c r="AQ183" s="15"/>
      <c r="AR183" s="15"/>
      <c r="AS183" s="49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52"/>
      <c r="BG183" s="15"/>
      <c r="BH183" s="15"/>
      <c r="BI183" s="15"/>
      <c r="BJ183" s="15"/>
      <c r="BK183" s="15"/>
      <c r="BL183" s="49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52"/>
      <c r="BZ183" s="15"/>
      <c r="CA183" s="15"/>
      <c r="CB183" s="15"/>
      <c r="CC183" s="15"/>
      <c r="CD183" s="98"/>
      <c r="CE183" s="15"/>
      <c r="CF183" s="15"/>
      <c r="CG183" s="15"/>
      <c r="CH183" s="15"/>
      <c r="CI183" s="15"/>
      <c r="CJ183" s="15"/>
      <c r="CK183" s="15"/>
      <c r="CL183" s="15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15"/>
      <c r="CX183" s="15"/>
      <c r="CY183" s="15"/>
      <c r="CZ183" s="15"/>
      <c r="DA183" s="15"/>
      <c r="DB183" s="15"/>
      <c r="DC183" s="15"/>
      <c r="DD183" s="15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52"/>
      <c r="DQ183" s="15"/>
      <c r="DR183" s="15"/>
      <c r="DS183" s="98"/>
      <c r="DT183" s="15"/>
      <c r="DU183" s="15"/>
      <c r="DV183" s="15"/>
      <c r="DW183" s="15"/>
      <c r="DX183" s="15"/>
      <c r="DY183" s="15"/>
      <c r="DZ183" s="15"/>
      <c r="EA183" s="15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15"/>
      <c r="EM183" s="15"/>
      <c r="EN183" s="15"/>
      <c r="EO183" s="15"/>
      <c r="EP183" s="15"/>
      <c r="EQ183" s="15"/>
      <c r="ER183" s="15"/>
      <c r="ES183" s="15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52"/>
      <c r="FF183" s="15"/>
      <c r="FG183" s="15"/>
      <c r="FH183" s="98"/>
      <c r="FI183" s="15"/>
      <c r="FJ183" s="15"/>
      <c r="FK183" s="69"/>
      <c r="FL183" s="15"/>
      <c r="FM183" s="50"/>
      <c r="FN183" s="15"/>
      <c r="FO183" s="64"/>
      <c r="FP183" s="49"/>
      <c r="FQ183" s="64"/>
      <c r="FR183" s="64"/>
      <c r="FS183" s="64"/>
      <c r="FT183" s="64"/>
      <c r="FU183" s="64"/>
      <c r="FV183" s="64"/>
      <c r="FW183" s="64"/>
      <c r="FX183" s="15"/>
      <c r="FY183" s="15"/>
      <c r="FZ183" s="64"/>
      <c r="GA183" s="64"/>
      <c r="GB183" s="64"/>
      <c r="GC183" s="64"/>
      <c r="GD183" s="64"/>
      <c r="GE183" s="64"/>
      <c r="GF183" s="64"/>
      <c r="GG183" s="50"/>
      <c r="GH183" s="15"/>
      <c r="GI183" s="49"/>
      <c r="GJ183" s="15"/>
      <c r="GK183" s="64"/>
      <c r="GL183" s="64"/>
      <c r="GM183" s="64"/>
      <c r="GN183" s="64"/>
      <c r="GO183" s="64"/>
      <c r="GP183" s="64"/>
      <c r="GQ183" s="64"/>
      <c r="GR183" s="15"/>
      <c r="GS183" s="15"/>
      <c r="GT183" s="15"/>
      <c r="GU183" s="15"/>
      <c r="GV183" s="15"/>
      <c r="GW183" s="98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</row>
    <row r="184" spans="1:243" ht="16.899999999999999" customHeight="1" x14ac:dyDescent="0.3">
      <c r="A184" s="15"/>
      <c r="B184" s="69"/>
      <c r="C184" s="15"/>
      <c r="D184" s="15"/>
      <c r="E184" s="15"/>
      <c r="F184" s="15"/>
      <c r="G184" s="15"/>
      <c r="H184" s="15"/>
      <c r="I184" s="15"/>
      <c r="J184" s="64"/>
      <c r="K184" s="64"/>
      <c r="L184" s="64"/>
      <c r="M184" s="64"/>
      <c r="N184" s="64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64"/>
      <c r="AG184" s="64"/>
      <c r="AH184" s="64"/>
      <c r="AI184" s="64"/>
      <c r="AJ184" s="64"/>
      <c r="AK184" s="52"/>
      <c r="AL184" s="64"/>
      <c r="AM184" s="64"/>
      <c r="AN184" s="15"/>
      <c r="AO184" s="15"/>
      <c r="AP184" s="69"/>
      <c r="AQ184" s="15"/>
      <c r="AR184" s="15"/>
      <c r="AS184" s="15"/>
      <c r="AT184" s="15"/>
      <c r="AU184" s="15"/>
      <c r="AV184" s="15"/>
      <c r="AW184" s="15"/>
      <c r="AX184" s="64"/>
      <c r="AY184" s="64"/>
      <c r="AZ184" s="64"/>
      <c r="BA184" s="64"/>
      <c r="BB184" s="64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64"/>
      <c r="BU184" s="64"/>
      <c r="BV184" s="64"/>
      <c r="BW184" s="64"/>
      <c r="BX184" s="64"/>
      <c r="BY184" s="52"/>
      <c r="BZ184" s="64"/>
      <c r="CA184" s="64"/>
      <c r="CB184" s="64"/>
      <c r="CC184" s="15"/>
      <c r="CD184" s="98"/>
      <c r="CE184" s="15"/>
      <c r="CF184" s="15"/>
      <c r="CG184" s="69"/>
      <c r="CH184" s="15"/>
      <c r="CI184" s="50"/>
      <c r="CJ184" s="15"/>
      <c r="CK184" s="64"/>
      <c r="CL184" s="49"/>
      <c r="CM184" s="64"/>
      <c r="CN184" s="64"/>
      <c r="CO184" s="64"/>
      <c r="CP184" s="64"/>
      <c r="CQ184" s="64"/>
      <c r="CR184" s="64"/>
      <c r="CS184" s="64"/>
      <c r="CT184" s="15"/>
      <c r="CU184" s="15"/>
      <c r="CV184" s="64"/>
      <c r="CW184" s="64"/>
      <c r="CX184" s="64"/>
      <c r="CY184" s="64"/>
      <c r="CZ184" s="64"/>
      <c r="DA184" s="64"/>
      <c r="DB184" s="64"/>
      <c r="DC184" s="50"/>
      <c r="DD184" s="15"/>
      <c r="DE184" s="49"/>
      <c r="DF184" s="15"/>
      <c r="DG184" s="64"/>
      <c r="DH184" s="64"/>
      <c r="DI184" s="64"/>
      <c r="DJ184" s="64"/>
      <c r="DK184" s="64"/>
      <c r="DL184" s="64"/>
      <c r="DM184" s="64"/>
      <c r="DN184" s="15"/>
      <c r="DO184" s="15"/>
      <c r="DP184" s="15"/>
      <c r="DQ184" s="15"/>
      <c r="DR184" s="15"/>
      <c r="DS184" s="98"/>
      <c r="DT184" s="15"/>
      <c r="DU184" s="15"/>
      <c r="DV184" s="69"/>
      <c r="DW184" s="15"/>
      <c r="DX184" s="50"/>
      <c r="DY184" s="15"/>
      <c r="DZ184" s="64"/>
      <c r="EA184" s="49"/>
      <c r="EB184" s="64"/>
      <c r="EC184" s="64"/>
      <c r="ED184" s="64"/>
      <c r="EE184" s="64"/>
      <c r="EF184" s="64"/>
      <c r="EG184" s="64"/>
      <c r="EH184" s="64"/>
      <c r="EI184" s="15"/>
      <c r="EJ184" s="15"/>
      <c r="EK184" s="64"/>
      <c r="EL184" s="64"/>
      <c r="EM184" s="64"/>
      <c r="EN184" s="64"/>
      <c r="EO184" s="64"/>
      <c r="EP184" s="64"/>
      <c r="EQ184" s="64"/>
      <c r="ER184" s="50"/>
      <c r="ES184" s="15"/>
      <c r="ET184" s="49"/>
      <c r="EU184" s="15"/>
      <c r="EV184" s="64"/>
      <c r="EW184" s="64"/>
      <c r="EX184" s="64"/>
      <c r="EY184" s="64"/>
      <c r="EZ184" s="64"/>
      <c r="FA184" s="64"/>
      <c r="FB184" s="64"/>
      <c r="FC184" s="15"/>
      <c r="FD184" s="15"/>
      <c r="FE184" s="15"/>
      <c r="FF184" s="15"/>
      <c r="FG184" s="15"/>
      <c r="FH184" s="98"/>
      <c r="FI184" s="15"/>
      <c r="FJ184" s="15"/>
      <c r="FK184" s="15"/>
      <c r="FL184" s="15"/>
      <c r="FM184" s="15"/>
      <c r="FN184" s="15"/>
      <c r="FO184" s="15"/>
      <c r="FP184" s="15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15"/>
      <c r="GC184" s="15"/>
      <c r="GD184" s="15"/>
      <c r="GE184" s="15"/>
      <c r="GF184" s="15"/>
      <c r="GG184" s="15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52"/>
      <c r="GU184" s="15"/>
      <c r="GV184" s="15"/>
      <c r="GW184" s="98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</row>
    <row r="185" spans="1:243" ht="16.899999999999999" customHeight="1" x14ac:dyDescent="0.3">
      <c r="A185" s="15"/>
      <c r="B185" s="69"/>
      <c r="C185" s="15"/>
      <c r="D185" s="15"/>
      <c r="E185" s="49"/>
      <c r="F185" s="15"/>
      <c r="G185" s="15"/>
      <c r="H185" s="15"/>
      <c r="I185" s="15"/>
      <c r="J185" s="64"/>
      <c r="K185" s="64"/>
      <c r="L185" s="64"/>
      <c r="M185" s="64"/>
      <c r="N185" s="64"/>
      <c r="O185" s="15"/>
      <c r="P185" s="15"/>
      <c r="Q185" s="15"/>
      <c r="R185" s="15"/>
      <c r="S185" s="15"/>
      <c r="T185" s="15"/>
      <c r="U185" s="15"/>
      <c r="V185" s="15"/>
      <c r="W185" s="15"/>
      <c r="X185" s="49"/>
      <c r="Y185" s="15"/>
      <c r="Z185" s="15"/>
      <c r="AA185" s="15"/>
      <c r="AB185" s="15"/>
      <c r="AC185" s="15"/>
      <c r="AD185" s="69"/>
      <c r="AE185" s="15"/>
      <c r="AF185" s="64"/>
      <c r="AG185" s="64"/>
      <c r="AH185" s="64"/>
      <c r="AI185" s="64"/>
      <c r="AJ185" s="64"/>
      <c r="AK185" s="52"/>
      <c r="AL185" s="64"/>
      <c r="AM185" s="64"/>
      <c r="AN185" s="15"/>
      <c r="AO185" s="15"/>
      <c r="AP185" s="69"/>
      <c r="AQ185" s="15"/>
      <c r="AR185" s="15"/>
      <c r="AS185" s="49"/>
      <c r="AT185" s="15"/>
      <c r="AU185" s="15"/>
      <c r="AV185" s="15"/>
      <c r="AW185" s="15"/>
      <c r="AX185" s="64"/>
      <c r="AY185" s="64"/>
      <c r="AZ185" s="64"/>
      <c r="BA185" s="64"/>
      <c r="BB185" s="64"/>
      <c r="BC185" s="15"/>
      <c r="BD185" s="15"/>
      <c r="BE185" s="15"/>
      <c r="BF185" s="15"/>
      <c r="BG185" s="15"/>
      <c r="BH185" s="15"/>
      <c r="BI185" s="15"/>
      <c r="BJ185" s="15"/>
      <c r="BK185" s="15"/>
      <c r="BL185" s="49"/>
      <c r="BM185" s="15"/>
      <c r="BN185" s="15"/>
      <c r="BO185" s="15"/>
      <c r="BP185" s="15"/>
      <c r="BQ185" s="15"/>
      <c r="BR185" s="69"/>
      <c r="BS185" s="15"/>
      <c r="BT185" s="64"/>
      <c r="BU185" s="64"/>
      <c r="BV185" s="64"/>
      <c r="BW185" s="64"/>
      <c r="BX185" s="64"/>
      <c r="BY185" s="52"/>
      <c r="BZ185" s="64"/>
      <c r="CA185" s="64"/>
      <c r="CB185" s="64"/>
      <c r="CC185" s="15"/>
      <c r="CD185" s="98"/>
      <c r="CE185" s="15"/>
      <c r="CF185" s="15"/>
      <c r="CG185" s="15"/>
      <c r="CH185" s="15"/>
      <c r="CI185" s="15"/>
      <c r="CJ185" s="15"/>
      <c r="CK185" s="15"/>
      <c r="CL185" s="15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15"/>
      <c r="CY185" s="15"/>
      <c r="CZ185" s="15"/>
      <c r="DA185" s="15"/>
      <c r="DB185" s="15"/>
      <c r="DC185" s="15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52"/>
      <c r="DQ185" s="15"/>
      <c r="DR185" s="15"/>
      <c r="DS185" s="98"/>
      <c r="DT185" s="15"/>
      <c r="DU185" s="15"/>
      <c r="DV185" s="15"/>
      <c r="DW185" s="15"/>
      <c r="DX185" s="15"/>
      <c r="DY185" s="15"/>
      <c r="DZ185" s="15"/>
      <c r="EA185" s="15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15"/>
      <c r="EN185" s="15"/>
      <c r="EO185" s="15"/>
      <c r="EP185" s="15"/>
      <c r="EQ185" s="15"/>
      <c r="ER185" s="15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52"/>
      <c r="FF185" s="15"/>
      <c r="FG185" s="15"/>
      <c r="FH185" s="98"/>
      <c r="FI185" s="15"/>
      <c r="FJ185" s="15"/>
      <c r="FK185" s="15"/>
      <c r="FL185" s="15"/>
      <c r="FM185" s="15"/>
      <c r="FN185" s="15"/>
      <c r="FO185" s="15"/>
      <c r="FP185" s="15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15"/>
      <c r="GC185" s="15"/>
      <c r="GD185" s="15"/>
      <c r="GE185" s="15"/>
      <c r="GF185" s="15"/>
      <c r="GG185" s="15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15"/>
      <c r="GV185" s="15"/>
      <c r="GW185" s="98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</row>
    <row r="186" spans="1:243" ht="16.899999999999999" customHeight="1" x14ac:dyDescent="0.3">
      <c r="A186" s="15"/>
      <c r="B186" s="69"/>
      <c r="C186" s="15"/>
      <c r="D186" s="15"/>
      <c r="E186" s="15"/>
      <c r="F186" s="64"/>
      <c r="G186" s="64"/>
      <c r="H186" s="64"/>
      <c r="I186" s="64"/>
      <c r="J186" s="64"/>
      <c r="K186" s="64"/>
      <c r="L186" s="64"/>
      <c r="M186" s="64"/>
      <c r="N186" s="64"/>
      <c r="O186" s="15"/>
      <c r="P186" s="15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52"/>
      <c r="AF186" s="52"/>
      <c r="AG186" s="64"/>
      <c r="AH186" s="15"/>
      <c r="AI186" s="15"/>
      <c r="AJ186" s="15"/>
      <c r="AK186" s="15"/>
      <c r="AL186" s="15"/>
      <c r="AM186" s="15"/>
      <c r="AN186" s="15"/>
      <c r="AO186" s="15"/>
      <c r="AP186" s="69"/>
      <c r="AQ186" s="15"/>
      <c r="AR186" s="15"/>
      <c r="AS186" s="15"/>
      <c r="AT186" s="64"/>
      <c r="AU186" s="64"/>
      <c r="AV186" s="64"/>
      <c r="AW186" s="64"/>
      <c r="AX186" s="64"/>
      <c r="AY186" s="64"/>
      <c r="AZ186" s="64"/>
      <c r="BA186" s="64"/>
      <c r="BB186" s="64"/>
      <c r="BC186" s="15"/>
      <c r="BD186" s="15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52"/>
      <c r="BT186" s="52"/>
      <c r="BU186" s="64"/>
      <c r="BV186" s="15"/>
      <c r="BW186" s="15"/>
      <c r="BX186" s="15"/>
      <c r="BY186" s="15"/>
      <c r="BZ186" s="15"/>
      <c r="CA186" s="15"/>
      <c r="CB186" s="15"/>
      <c r="CC186" s="15"/>
      <c r="CD186" s="98"/>
      <c r="CE186" s="15"/>
      <c r="CF186" s="15"/>
      <c r="CG186" s="15"/>
      <c r="CH186" s="15"/>
      <c r="CI186" s="15"/>
      <c r="CJ186" s="15"/>
      <c r="CK186" s="15"/>
      <c r="CL186" s="15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15"/>
      <c r="CY186" s="15"/>
      <c r="CZ186" s="15"/>
      <c r="DA186" s="15"/>
      <c r="DB186" s="15"/>
      <c r="DC186" s="15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15"/>
      <c r="DR186" s="15"/>
      <c r="DS186" s="98"/>
      <c r="DT186" s="15"/>
      <c r="DU186" s="15"/>
      <c r="DV186" s="15"/>
      <c r="DW186" s="15"/>
      <c r="DX186" s="15"/>
      <c r="DY186" s="15"/>
      <c r="DZ186" s="15"/>
      <c r="EA186" s="15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15"/>
      <c r="EN186" s="15"/>
      <c r="EO186" s="15"/>
      <c r="EP186" s="15"/>
      <c r="EQ186" s="15"/>
      <c r="ER186" s="15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15"/>
      <c r="FG186" s="15"/>
      <c r="FH186" s="98"/>
      <c r="FI186" s="15"/>
      <c r="FJ186" s="22"/>
      <c r="FK186" s="22"/>
      <c r="FL186" s="22"/>
      <c r="FM186" s="15"/>
      <c r="FN186" s="15"/>
      <c r="FO186" s="70"/>
      <c r="FP186" s="71"/>
      <c r="FQ186" s="15"/>
      <c r="FR186" s="15"/>
      <c r="FS186" s="15"/>
      <c r="FT186" s="70"/>
      <c r="FU186" s="12"/>
      <c r="FV186" s="48"/>
      <c r="FW186" s="12"/>
      <c r="FX186" s="64"/>
      <c r="FY186" s="64"/>
      <c r="FZ186" s="64"/>
      <c r="GA186" s="12"/>
      <c r="GB186" s="289"/>
      <c r="GC186" s="15"/>
      <c r="GD186" s="15"/>
      <c r="GE186" s="15"/>
      <c r="GF186" s="15"/>
      <c r="GG186" s="22"/>
      <c r="GH186" s="70"/>
      <c r="GI186" s="15"/>
      <c r="GJ186" s="15"/>
      <c r="GK186" s="71"/>
      <c r="GL186" s="15"/>
      <c r="GM186" s="15"/>
      <c r="GN186" s="70"/>
      <c r="GO186" s="12"/>
      <c r="GP186" s="71"/>
      <c r="GQ186" s="15"/>
      <c r="GR186" s="15"/>
      <c r="GS186" s="15"/>
      <c r="GT186" s="12"/>
      <c r="GU186" s="289"/>
      <c r="GV186" s="15"/>
      <c r="GW186" s="98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</row>
    <row r="187" spans="1:243" ht="16.899999999999999" customHeight="1" x14ac:dyDescent="0.3">
      <c r="A187" s="15"/>
      <c r="B187" s="69"/>
      <c r="C187" s="15"/>
      <c r="D187" s="50"/>
      <c r="E187" s="15"/>
      <c r="F187" s="64"/>
      <c r="G187" s="49"/>
      <c r="H187" s="64"/>
      <c r="I187" s="64"/>
      <c r="J187" s="64"/>
      <c r="K187" s="64"/>
      <c r="L187" s="64"/>
      <c r="M187" s="64"/>
      <c r="N187" s="64"/>
      <c r="O187" s="15"/>
      <c r="P187" s="15"/>
      <c r="Q187" s="64"/>
      <c r="R187" s="64"/>
      <c r="S187" s="64"/>
      <c r="T187" s="64"/>
      <c r="U187" s="64"/>
      <c r="V187" s="64"/>
      <c r="W187" s="64"/>
      <c r="X187" s="50"/>
      <c r="Y187" s="15"/>
      <c r="Z187" s="49"/>
      <c r="AA187" s="15"/>
      <c r="AB187" s="64"/>
      <c r="AC187" s="64"/>
      <c r="AD187" s="64"/>
      <c r="AE187" s="64"/>
      <c r="AF187" s="64"/>
      <c r="AG187" s="64"/>
      <c r="AH187" s="64"/>
      <c r="AI187" s="15"/>
      <c r="AJ187" s="15"/>
      <c r="AK187" s="15"/>
      <c r="AL187" s="15"/>
      <c r="AM187" s="15"/>
      <c r="AN187" s="15"/>
      <c r="AO187" s="15"/>
      <c r="AP187" s="69"/>
      <c r="AQ187" s="15"/>
      <c r="AR187" s="50"/>
      <c r="AS187" s="15"/>
      <c r="AT187" s="64"/>
      <c r="AU187" s="49"/>
      <c r="AV187" s="64"/>
      <c r="AW187" s="64"/>
      <c r="AX187" s="64"/>
      <c r="AY187" s="64"/>
      <c r="AZ187" s="64"/>
      <c r="BA187" s="64"/>
      <c r="BB187" s="64"/>
      <c r="BC187" s="15"/>
      <c r="BD187" s="15"/>
      <c r="BE187" s="64"/>
      <c r="BF187" s="64"/>
      <c r="BG187" s="64"/>
      <c r="BH187" s="64"/>
      <c r="BI187" s="64"/>
      <c r="BJ187" s="64"/>
      <c r="BK187" s="64"/>
      <c r="BL187" s="50"/>
      <c r="BM187" s="15"/>
      <c r="BN187" s="49"/>
      <c r="BO187" s="15"/>
      <c r="BP187" s="64"/>
      <c r="BQ187" s="64"/>
      <c r="BR187" s="64"/>
      <c r="BS187" s="64"/>
      <c r="BT187" s="64"/>
      <c r="BU187" s="64"/>
      <c r="BV187" s="64"/>
      <c r="BW187" s="15"/>
      <c r="BX187" s="15"/>
      <c r="BY187" s="15"/>
      <c r="BZ187" s="15"/>
      <c r="CA187" s="15"/>
      <c r="CB187" s="15"/>
      <c r="CC187" s="15"/>
      <c r="CD187" s="98"/>
      <c r="CE187" s="15"/>
      <c r="CF187" s="22"/>
      <c r="CG187" s="22"/>
      <c r="CH187" s="155"/>
      <c r="CI187" s="15"/>
      <c r="CJ187" s="15"/>
      <c r="CK187" s="70"/>
      <c r="CL187" s="71"/>
      <c r="CM187" s="15"/>
      <c r="CN187" s="15"/>
      <c r="CO187" s="15"/>
      <c r="CP187" s="70"/>
      <c r="CQ187" s="15"/>
      <c r="CR187" s="12"/>
      <c r="CS187" s="48"/>
      <c r="CT187" s="64"/>
      <c r="CU187" s="64"/>
      <c r="CV187" s="64"/>
      <c r="CW187" s="12"/>
      <c r="CX187" s="289"/>
      <c r="CY187" s="15"/>
      <c r="CZ187" s="15"/>
      <c r="DA187" s="15"/>
      <c r="DB187" s="15"/>
      <c r="DC187" s="22"/>
      <c r="DD187" s="70"/>
      <c r="DE187" s="15"/>
      <c r="DF187" s="15"/>
      <c r="DG187" s="71"/>
      <c r="DH187" s="15"/>
      <c r="DI187" s="15"/>
      <c r="DJ187" s="70"/>
      <c r="DK187" s="12"/>
      <c r="DL187" s="71"/>
      <c r="DM187" s="15"/>
      <c r="DN187" s="15"/>
      <c r="DO187" s="15"/>
      <c r="DP187" s="12"/>
      <c r="DQ187" s="289"/>
      <c r="DR187" s="15"/>
      <c r="DS187" s="98"/>
      <c r="DT187" s="15"/>
      <c r="DU187" s="22"/>
      <c r="DV187" s="22"/>
      <c r="DW187" s="155"/>
      <c r="DX187" s="15"/>
      <c r="DY187" s="15"/>
      <c r="DZ187" s="70"/>
      <c r="EA187" s="71"/>
      <c r="EB187" s="15"/>
      <c r="EC187" s="15"/>
      <c r="ED187" s="15"/>
      <c r="EE187" s="70"/>
      <c r="EF187" s="15"/>
      <c r="EG187" s="12"/>
      <c r="EH187" s="48"/>
      <c r="EI187" s="64"/>
      <c r="EJ187" s="64"/>
      <c r="EK187" s="64"/>
      <c r="EL187" s="12"/>
      <c r="EM187" s="289"/>
      <c r="EN187" s="15"/>
      <c r="EO187" s="15"/>
      <c r="EP187" s="15"/>
      <c r="EQ187" s="15"/>
      <c r="ER187" s="22"/>
      <c r="ES187" s="70"/>
      <c r="ET187" s="15"/>
      <c r="EU187" s="15"/>
      <c r="EV187" s="71"/>
      <c r="EW187" s="15"/>
      <c r="EX187" s="15"/>
      <c r="EY187" s="70"/>
      <c r="EZ187" s="12"/>
      <c r="FA187" s="71"/>
      <c r="FB187" s="15"/>
      <c r="FC187" s="15"/>
      <c r="FD187" s="15"/>
      <c r="FE187" s="12"/>
      <c r="FF187" s="289"/>
      <c r="FG187" s="15"/>
      <c r="FH187" s="98"/>
      <c r="FI187" s="15"/>
      <c r="FJ187" s="22"/>
      <c r="FK187" s="22"/>
      <c r="FL187" s="22"/>
      <c r="FM187" s="15"/>
      <c r="FN187" s="15"/>
      <c r="FO187" s="15"/>
      <c r="FP187" s="289"/>
      <c r="FQ187" s="70"/>
      <c r="FR187" s="70"/>
      <c r="FS187" s="70"/>
      <c r="FT187" s="70"/>
      <c r="FU187" s="65"/>
      <c r="FV187" s="65"/>
      <c r="FW187" s="65"/>
      <c r="FX187" s="64"/>
      <c r="FY187" s="64"/>
      <c r="FZ187" s="64"/>
      <c r="GA187" s="15"/>
      <c r="GB187" s="15"/>
      <c r="GC187" s="15"/>
      <c r="GD187" s="15"/>
      <c r="GE187" s="15"/>
      <c r="GF187" s="15"/>
      <c r="GG187" s="22"/>
      <c r="GH187" s="15"/>
      <c r="GI187" s="15"/>
      <c r="GJ187" s="15"/>
      <c r="GK187" s="289"/>
      <c r="GL187" s="15"/>
      <c r="GM187" s="15"/>
      <c r="GN187" s="70"/>
      <c r="GO187" s="70"/>
      <c r="GP187" s="70"/>
      <c r="GQ187" s="70"/>
      <c r="GR187" s="65"/>
      <c r="GS187" s="65"/>
      <c r="GT187" s="14"/>
      <c r="GU187" s="15"/>
      <c r="GV187" s="15"/>
      <c r="GW187" s="98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</row>
    <row r="188" spans="1:243" ht="16.899999999999999" customHeight="1" x14ac:dyDescent="0.3">
      <c r="A188" s="15"/>
      <c r="B188" s="15"/>
      <c r="C188" s="15"/>
      <c r="D188" s="15"/>
      <c r="E188" s="12"/>
      <c r="F188" s="15"/>
      <c r="G188" s="255"/>
      <c r="H188" s="15"/>
      <c r="I188" s="15"/>
      <c r="J188" s="12"/>
      <c r="K188" s="15"/>
      <c r="L188" s="12"/>
      <c r="M188" s="48"/>
      <c r="N188" s="15"/>
      <c r="O188" s="15"/>
      <c r="P188" s="15"/>
      <c r="Q188" s="15"/>
      <c r="R188" s="12"/>
      <c r="S188" s="315"/>
      <c r="T188" s="70"/>
      <c r="U188" s="15"/>
      <c r="V188" s="15"/>
      <c r="W188" s="15"/>
      <c r="X188" s="15"/>
      <c r="Y188" s="12"/>
      <c r="Z188" s="255"/>
      <c r="AA188" s="12"/>
      <c r="AB188" s="15"/>
      <c r="AC188" s="15"/>
      <c r="AD188" s="12"/>
      <c r="AE188" s="12"/>
      <c r="AF188" s="48"/>
      <c r="AG188" s="15"/>
      <c r="AH188" s="15"/>
      <c r="AI188" s="15"/>
      <c r="AJ188" s="15"/>
      <c r="AK188" s="12"/>
      <c r="AL188" s="315"/>
      <c r="AM188" s="15"/>
      <c r="AN188" s="15"/>
      <c r="AO188" s="15"/>
      <c r="AP188" s="15"/>
      <c r="AQ188" s="15"/>
      <c r="AR188" s="15"/>
      <c r="AS188" s="12"/>
      <c r="AT188" s="15"/>
      <c r="AU188" s="255"/>
      <c r="AV188" s="15"/>
      <c r="AW188" s="15"/>
      <c r="AX188" s="12"/>
      <c r="AY188" s="15"/>
      <c r="AZ188" s="12"/>
      <c r="BA188" s="48"/>
      <c r="BB188" s="15"/>
      <c r="BC188" s="15"/>
      <c r="BD188" s="15"/>
      <c r="BE188" s="15"/>
      <c r="BF188" s="12"/>
      <c r="BG188" s="315"/>
      <c r="BH188" s="70"/>
      <c r="BI188" s="15"/>
      <c r="BJ188" s="15"/>
      <c r="BK188" s="15"/>
      <c r="BL188" s="15"/>
      <c r="BM188" s="12"/>
      <c r="BN188" s="255"/>
      <c r="BO188" s="12"/>
      <c r="BP188" s="15"/>
      <c r="BQ188" s="15"/>
      <c r="BR188" s="12"/>
      <c r="BS188" s="12"/>
      <c r="BT188" s="48"/>
      <c r="BU188" s="15"/>
      <c r="BV188" s="15"/>
      <c r="BW188" s="15"/>
      <c r="BX188" s="15"/>
      <c r="BY188" s="12"/>
      <c r="BZ188" s="315"/>
      <c r="CA188" s="15"/>
      <c r="CB188" s="15"/>
      <c r="CC188" s="15"/>
      <c r="CD188" s="98"/>
      <c r="CE188" s="15"/>
      <c r="CF188" s="22"/>
      <c r="CG188" s="22"/>
      <c r="CH188" s="22"/>
      <c r="CI188" s="15"/>
      <c r="CJ188" s="15"/>
      <c r="CK188" s="15"/>
      <c r="CL188" s="315"/>
      <c r="CM188" s="70"/>
      <c r="CN188" s="70"/>
      <c r="CO188" s="70"/>
      <c r="CP188" s="70"/>
      <c r="CQ188" s="65"/>
      <c r="CR188" s="65"/>
      <c r="CS188" s="65"/>
      <c r="CT188" s="64"/>
      <c r="CU188" s="64"/>
      <c r="CV188" s="64"/>
      <c r="CW188" s="15"/>
      <c r="CX188" s="15"/>
      <c r="CY188" s="15"/>
      <c r="CZ188" s="15"/>
      <c r="DA188" s="15"/>
      <c r="DB188" s="15"/>
      <c r="DC188" s="22"/>
      <c r="DD188" s="15"/>
      <c r="DE188" s="15"/>
      <c r="DF188" s="15"/>
      <c r="DG188" s="289"/>
      <c r="DH188" s="15"/>
      <c r="DI188" s="15"/>
      <c r="DJ188" s="70"/>
      <c r="DK188" s="70"/>
      <c r="DL188" s="70"/>
      <c r="DM188" s="70"/>
      <c r="DN188" s="65"/>
      <c r="DO188" s="65"/>
      <c r="DP188" s="14"/>
      <c r="DQ188" s="15"/>
      <c r="DR188" s="15"/>
      <c r="DS188" s="98"/>
      <c r="DT188" s="15"/>
      <c r="DU188" s="22"/>
      <c r="DV188" s="22"/>
      <c r="DW188" s="22"/>
      <c r="DX188" s="15"/>
      <c r="DY188" s="15"/>
      <c r="DZ188" s="15"/>
      <c r="EA188" s="289"/>
      <c r="EB188" s="70"/>
      <c r="EC188" s="70"/>
      <c r="ED188" s="70"/>
      <c r="EE188" s="70"/>
      <c r="EF188" s="65"/>
      <c r="EG188" s="65"/>
      <c r="EH188" s="65"/>
      <c r="EI188" s="64"/>
      <c r="EJ188" s="64"/>
      <c r="EK188" s="64"/>
      <c r="EL188" s="15"/>
      <c r="EM188" s="15"/>
      <c r="EN188" s="15"/>
      <c r="EO188" s="15"/>
      <c r="EP188" s="15"/>
      <c r="EQ188" s="15"/>
      <c r="ER188" s="22"/>
      <c r="ES188" s="15"/>
      <c r="ET188" s="15"/>
      <c r="EU188" s="15"/>
      <c r="EV188" s="289"/>
      <c r="EW188" s="15"/>
      <c r="EX188" s="15"/>
      <c r="EY188" s="70"/>
      <c r="EZ188" s="70"/>
      <c r="FA188" s="70"/>
      <c r="FB188" s="70"/>
      <c r="FC188" s="65"/>
      <c r="FD188" s="65"/>
      <c r="FE188" s="14"/>
      <c r="FF188" s="15"/>
      <c r="FG188" s="15"/>
      <c r="FH188" s="98"/>
      <c r="FI188" s="15"/>
      <c r="FJ188" s="15"/>
      <c r="FK188" s="15"/>
      <c r="FL188" s="15"/>
      <c r="FM188" s="15"/>
      <c r="FN188" s="15"/>
      <c r="FO188" s="15"/>
      <c r="FP188" s="70"/>
      <c r="FQ188" s="70"/>
      <c r="FR188" s="70"/>
      <c r="FS188" s="70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70"/>
      <c r="GP188" s="70"/>
      <c r="GQ188" s="15"/>
      <c r="GR188" s="15"/>
      <c r="GS188" s="12"/>
      <c r="GT188" s="13"/>
      <c r="GU188" s="15"/>
      <c r="GV188" s="15"/>
      <c r="GW188" s="98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</row>
    <row r="189" spans="1:243" ht="16.899999999999999" customHeight="1" x14ac:dyDescent="0.3">
      <c r="A189" s="15"/>
      <c r="B189" s="15"/>
      <c r="C189" s="15"/>
      <c r="D189" s="70"/>
      <c r="E189" s="12"/>
      <c r="F189" s="70"/>
      <c r="G189" s="255"/>
      <c r="H189" s="70"/>
      <c r="I189" s="65"/>
      <c r="J189" s="65"/>
      <c r="K189" s="65"/>
      <c r="L189" s="64"/>
      <c r="M189" s="64"/>
      <c r="N189" s="15"/>
      <c r="O189" s="65"/>
      <c r="P189" s="12"/>
      <c r="Q189" s="188"/>
      <c r="R189" s="188"/>
      <c r="S189" s="15"/>
      <c r="T189" s="15"/>
      <c r="U189" s="15"/>
      <c r="V189" s="70"/>
      <c r="W189" s="70"/>
      <c r="X189" s="15"/>
      <c r="Y189" s="12"/>
      <c r="Z189" s="255"/>
      <c r="AA189" s="65"/>
      <c r="AB189" s="15"/>
      <c r="AC189" s="14"/>
      <c r="AD189" s="14"/>
      <c r="AE189" s="14"/>
      <c r="AF189" s="65"/>
      <c r="AG189" s="15"/>
      <c r="AH189" s="65"/>
      <c r="AI189" s="12"/>
      <c r="AJ189" s="188"/>
      <c r="AK189" s="188"/>
      <c r="AL189" s="15"/>
      <c r="AM189" s="15"/>
      <c r="AN189" s="15"/>
      <c r="AO189" s="15"/>
      <c r="AP189" s="15"/>
      <c r="AQ189" s="15"/>
      <c r="AR189" s="70"/>
      <c r="AS189" s="12"/>
      <c r="AT189" s="70"/>
      <c r="AU189" s="255"/>
      <c r="AV189" s="70"/>
      <c r="AW189" s="65"/>
      <c r="AX189" s="65"/>
      <c r="AY189" s="65"/>
      <c r="AZ189" s="64"/>
      <c r="BA189" s="64"/>
      <c r="BB189" s="15"/>
      <c r="BC189" s="65"/>
      <c r="BD189" s="12"/>
      <c r="BE189" s="188"/>
      <c r="BF189" s="188"/>
      <c r="BG189" s="15"/>
      <c r="BH189" s="15"/>
      <c r="BI189" s="15"/>
      <c r="BJ189" s="70"/>
      <c r="BK189" s="70"/>
      <c r="BL189" s="15"/>
      <c r="BM189" s="12"/>
      <c r="BN189" s="255"/>
      <c r="BO189" s="65"/>
      <c r="BP189" s="15"/>
      <c r="BQ189" s="14"/>
      <c r="BR189" s="14"/>
      <c r="BS189" s="14"/>
      <c r="BT189" s="65"/>
      <c r="BU189" s="15"/>
      <c r="BV189" s="65"/>
      <c r="BW189" s="12"/>
      <c r="BX189" s="188"/>
      <c r="BY189" s="188"/>
      <c r="BZ189" s="15"/>
      <c r="CA189" s="15"/>
      <c r="CB189" s="15"/>
      <c r="CC189" s="15"/>
      <c r="CD189" s="98"/>
      <c r="CE189" s="15"/>
      <c r="CF189" s="15"/>
      <c r="CG189" s="15"/>
      <c r="CH189" s="15"/>
      <c r="CI189" s="15"/>
      <c r="CJ189" s="15"/>
      <c r="CK189" s="15"/>
      <c r="CL189" s="70"/>
      <c r="CM189" s="70"/>
      <c r="CN189" s="70"/>
      <c r="CO189" s="70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70"/>
      <c r="DL189" s="70"/>
      <c r="DM189" s="15"/>
      <c r="DN189" s="15"/>
      <c r="DO189" s="12"/>
      <c r="DP189" s="13"/>
      <c r="DQ189" s="15"/>
      <c r="DR189" s="15"/>
      <c r="DS189" s="98"/>
      <c r="DT189" s="15"/>
      <c r="DU189" s="15"/>
      <c r="DV189" s="15"/>
      <c r="DW189" s="15"/>
      <c r="DX189" s="15"/>
      <c r="DY189" s="15"/>
      <c r="DZ189" s="15"/>
      <c r="EA189" s="70"/>
      <c r="EB189" s="70"/>
      <c r="EC189" s="70"/>
      <c r="ED189" s="70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70"/>
      <c r="FA189" s="70"/>
      <c r="FB189" s="15"/>
      <c r="FC189" s="15"/>
      <c r="FD189" s="12"/>
      <c r="FE189" s="13"/>
      <c r="FF189" s="15"/>
      <c r="FG189" s="15"/>
      <c r="FH189" s="98"/>
      <c r="FI189" s="15"/>
      <c r="FJ189" s="72"/>
      <c r="FK189" s="73"/>
      <c r="FL189" s="72"/>
      <c r="FM189" s="56"/>
      <c r="FN189" s="92"/>
      <c r="FO189" s="92"/>
      <c r="FP189" s="53"/>
      <c r="FQ189" s="53"/>
      <c r="FR189" s="53"/>
      <c r="FS189" s="15"/>
      <c r="FT189" s="73"/>
      <c r="FU189" s="15"/>
      <c r="FV189" s="56"/>
      <c r="FW189" s="56"/>
      <c r="FX189" s="56"/>
      <c r="FY189" s="56"/>
      <c r="FZ189" s="56"/>
      <c r="GA189" s="53"/>
      <c r="GB189" s="15"/>
      <c r="GC189" s="15"/>
      <c r="GD189" s="15"/>
      <c r="GE189" s="15"/>
      <c r="GF189" s="72"/>
      <c r="GG189" s="56"/>
      <c r="GH189" s="53"/>
      <c r="GI189" s="53"/>
      <c r="GJ189" s="53"/>
      <c r="GK189" s="53"/>
      <c r="GL189" s="53"/>
      <c r="GM189" s="73"/>
      <c r="GN189" s="15"/>
      <c r="GO189" s="53"/>
      <c r="GP189" s="53"/>
      <c r="GQ189" s="53"/>
      <c r="GR189" s="53"/>
      <c r="GS189" s="53"/>
      <c r="GT189" s="13"/>
      <c r="GU189" s="15"/>
      <c r="GV189" s="15"/>
      <c r="GW189" s="98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</row>
    <row r="190" spans="1:243" ht="16.899999999999999" customHeight="1" x14ac:dyDescent="0.3">
      <c r="A190" s="15"/>
      <c r="B190" s="15"/>
      <c r="C190" s="15"/>
      <c r="D190" s="70"/>
      <c r="E190" s="70"/>
      <c r="F190" s="70"/>
      <c r="G190" s="70"/>
      <c r="H190" s="15"/>
      <c r="I190" s="15"/>
      <c r="J190" s="12"/>
      <c r="K190" s="12"/>
      <c r="L190" s="64"/>
      <c r="M190" s="64"/>
      <c r="N190" s="64"/>
      <c r="O190" s="15"/>
      <c r="P190" s="15"/>
      <c r="Q190" s="15"/>
      <c r="R190" s="15"/>
      <c r="S190" s="15"/>
      <c r="T190" s="15"/>
      <c r="U190" s="70"/>
      <c r="V190" s="70"/>
      <c r="W190" s="70"/>
      <c r="X190" s="70"/>
      <c r="Y190" s="15"/>
      <c r="Z190" s="15"/>
      <c r="AA190" s="12"/>
      <c r="AB190" s="13"/>
      <c r="AC190" s="12"/>
      <c r="AD190" s="12"/>
      <c r="AE190" s="12"/>
      <c r="AF190" s="15"/>
      <c r="AG190" s="6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70"/>
      <c r="AS190" s="70"/>
      <c r="AT190" s="70"/>
      <c r="AU190" s="70"/>
      <c r="AV190" s="15"/>
      <c r="AW190" s="15"/>
      <c r="AX190" s="12"/>
      <c r="AY190" s="12"/>
      <c r="AZ190" s="64"/>
      <c r="BA190" s="64"/>
      <c r="BB190" s="64"/>
      <c r="BC190" s="15"/>
      <c r="BD190" s="15"/>
      <c r="BE190" s="15"/>
      <c r="BF190" s="15"/>
      <c r="BG190" s="15"/>
      <c r="BH190" s="15"/>
      <c r="BI190" s="70"/>
      <c r="BJ190" s="70"/>
      <c r="BK190" s="70"/>
      <c r="BL190" s="70"/>
      <c r="BM190" s="15"/>
      <c r="BN190" s="15"/>
      <c r="BO190" s="12"/>
      <c r="BP190" s="13"/>
      <c r="BQ190" s="12"/>
      <c r="BR190" s="12"/>
      <c r="BS190" s="12"/>
      <c r="BT190" s="15"/>
      <c r="BU190" s="65"/>
      <c r="BV190" s="15"/>
      <c r="BW190" s="15"/>
      <c r="BX190" s="15"/>
      <c r="BY190" s="15"/>
      <c r="BZ190" s="15"/>
      <c r="CA190" s="15"/>
      <c r="CB190" s="15"/>
      <c r="CC190" s="15"/>
      <c r="CD190" s="98"/>
      <c r="CE190" s="15"/>
      <c r="CF190" s="72"/>
      <c r="CG190" s="73"/>
      <c r="CH190" s="72"/>
      <c r="CI190" s="56"/>
      <c r="CJ190" s="92"/>
      <c r="CK190" s="92"/>
      <c r="CL190" s="53"/>
      <c r="CM190" s="53"/>
      <c r="CN190" s="53"/>
      <c r="CO190" s="15"/>
      <c r="CP190" s="73"/>
      <c r="CQ190" s="15"/>
      <c r="CR190" s="56"/>
      <c r="CS190" s="56"/>
      <c r="CT190" s="56"/>
      <c r="CU190" s="56"/>
      <c r="CV190" s="56"/>
      <c r="CW190" s="53"/>
      <c r="CX190" s="15"/>
      <c r="CY190" s="15"/>
      <c r="CZ190" s="15"/>
      <c r="DA190" s="15"/>
      <c r="DB190" s="72"/>
      <c r="DC190" s="56"/>
      <c r="DD190" s="53"/>
      <c r="DE190" s="53"/>
      <c r="DF190" s="53"/>
      <c r="DG190" s="53"/>
      <c r="DH190" s="53"/>
      <c r="DI190" s="73"/>
      <c r="DJ190" s="15"/>
      <c r="DK190" s="53"/>
      <c r="DL190" s="53"/>
      <c r="DM190" s="53"/>
      <c r="DN190" s="53"/>
      <c r="DO190" s="53"/>
      <c r="DP190" s="13"/>
      <c r="DQ190" s="15"/>
      <c r="DR190" s="15"/>
      <c r="DS190" s="98"/>
      <c r="DT190" s="15"/>
      <c r="DU190" s="72"/>
      <c r="DV190" s="73"/>
      <c r="DW190" s="72"/>
      <c r="DX190" s="56"/>
      <c r="DY190" s="92"/>
      <c r="DZ190" s="92"/>
      <c r="EA190" s="53"/>
      <c r="EB190" s="53"/>
      <c r="EC190" s="53"/>
      <c r="ED190" s="15"/>
      <c r="EE190" s="73"/>
      <c r="EF190" s="15"/>
      <c r="EG190" s="56"/>
      <c r="EH190" s="56"/>
      <c r="EI190" s="56"/>
      <c r="EJ190" s="56"/>
      <c r="EK190" s="56"/>
      <c r="EL190" s="53"/>
      <c r="EM190" s="15"/>
      <c r="EN190" s="15"/>
      <c r="EO190" s="15"/>
      <c r="EP190" s="15"/>
      <c r="EQ190" s="72"/>
      <c r="ER190" s="56"/>
      <c r="ES190" s="53"/>
      <c r="ET190" s="53"/>
      <c r="EU190" s="53"/>
      <c r="EV190" s="53"/>
      <c r="EW190" s="53"/>
      <c r="EX190" s="73"/>
      <c r="EY190" s="15"/>
      <c r="EZ190" s="53"/>
      <c r="FA190" s="53"/>
      <c r="FB190" s="53"/>
      <c r="FC190" s="53"/>
      <c r="FD190" s="53"/>
      <c r="FE190" s="13"/>
      <c r="FF190" s="15"/>
      <c r="FG190" s="15"/>
      <c r="FH190" s="98"/>
      <c r="FI190" s="15"/>
      <c r="FJ190" s="15"/>
      <c r="FK190" s="69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2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98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</row>
    <row r="191" spans="1:243" ht="16.899999999999999" customHeight="1" x14ac:dyDescent="0.3">
      <c r="A191" s="15"/>
      <c r="B191" s="73"/>
      <c r="C191" s="15"/>
      <c r="D191" s="56"/>
      <c r="E191" s="92"/>
      <c r="F191" s="92"/>
      <c r="G191" s="53"/>
      <c r="H191" s="53"/>
      <c r="I191" s="53"/>
      <c r="J191" s="15"/>
      <c r="K191" s="73"/>
      <c r="L191" s="15"/>
      <c r="M191" s="56"/>
      <c r="N191" s="56"/>
      <c r="O191" s="56"/>
      <c r="P191" s="56"/>
      <c r="Q191" s="56"/>
      <c r="R191" s="53"/>
      <c r="S191" s="15"/>
      <c r="T191" s="15"/>
      <c r="U191" s="15"/>
      <c r="V191" s="72"/>
      <c r="W191" s="56"/>
      <c r="X191" s="92"/>
      <c r="Y191" s="92"/>
      <c r="Z191" s="92"/>
      <c r="AA191" s="92"/>
      <c r="AB191" s="53"/>
      <c r="AC191" s="15"/>
      <c r="AD191" s="15"/>
      <c r="AE191" s="135"/>
      <c r="AF191" s="56"/>
      <c r="AG191" s="56"/>
      <c r="AH191" s="56"/>
      <c r="AI191" s="56"/>
      <c r="AJ191" s="56"/>
      <c r="AK191" s="56"/>
      <c r="AL191" s="15"/>
      <c r="AM191" s="15"/>
      <c r="AN191" s="15"/>
      <c r="AO191" s="15"/>
      <c r="AP191" s="73"/>
      <c r="AQ191" s="15"/>
      <c r="AR191" s="56"/>
      <c r="AS191" s="92"/>
      <c r="AT191" s="92"/>
      <c r="AU191" s="53"/>
      <c r="AV191" s="53"/>
      <c r="AW191" s="53"/>
      <c r="AX191" s="15"/>
      <c r="AY191" s="73"/>
      <c r="AZ191" s="15"/>
      <c r="BA191" s="56"/>
      <c r="BB191" s="56"/>
      <c r="BC191" s="56"/>
      <c r="BD191" s="56"/>
      <c r="BE191" s="56"/>
      <c r="BF191" s="53"/>
      <c r="BG191" s="15"/>
      <c r="BH191" s="15"/>
      <c r="BI191" s="15"/>
      <c r="BJ191" s="72"/>
      <c r="BK191" s="56"/>
      <c r="BL191" s="92"/>
      <c r="BM191" s="92"/>
      <c r="BN191" s="92"/>
      <c r="BO191" s="92"/>
      <c r="BP191" s="53"/>
      <c r="BQ191" s="15"/>
      <c r="BR191" s="15"/>
      <c r="BS191" s="135"/>
      <c r="BT191" s="56"/>
      <c r="BU191" s="56"/>
      <c r="BV191" s="56"/>
      <c r="BW191" s="56"/>
      <c r="BX191" s="56"/>
      <c r="BY191" s="56"/>
      <c r="BZ191" s="15"/>
      <c r="CA191" s="15"/>
      <c r="CB191" s="15"/>
      <c r="CC191" s="15"/>
      <c r="CD191" s="98"/>
      <c r="CE191" s="15"/>
      <c r="CF191" s="15"/>
      <c r="CG191" s="69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2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98"/>
      <c r="DT191" s="15"/>
      <c r="DU191" s="15"/>
      <c r="DV191" s="69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2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98"/>
      <c r="FI191" s="15"/>
      <c r="FJ191" s="72"/>
      <c r="FK191" s="73"/>
      <c r="FL191" s="72"/>
      <c r="FM191" s="74"/>
      <c r="FN191" s="15"/>
      <c r="FO191" s="15"/>
      <c r="FP191" s="73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72"/>
      <c r="GG191" s="74"/>
      <c r="GH191" s="15"/>
      <c r="GI191" s="15"/>
      <c r="GJ191" s="73"/>
      <c r="GK191" s="15"/>
      <c r="GL191" s="15"/>
      <c r="GM191" s="15"/>
      <c r="GN191" s="15"/>
      <c r="GO191" s="15"/>
      <c r="GP191" s="15"/>
      <c r="GQ191" s="15"/>
      <c r="GR191" s="15"/>
      <c r="GS191" s="15"/>
      <c r="GT191" s="13"/>
      <c r="GU191" s="15"/>
      <c r="GV191" s="15"/>
      <c r="GW191" s="98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</row>
    <row r="192" spans="1:243" ht="16.899999999999999" customHeight="1" x14ac:dyDescent="0.3">
      <c r="A192" s="15"/>
      <c r="B192" s="69"/>
      <c r="C192" s="15"/>
      <c r="D192" s="15"/>
      <c r="E192" s="15"/>
      <c r="F192" s="15"/>
      <c r="G192" s="15"/>
      <c r="H192" s="15"/>
      <c r="I192" s="15"/>
      <c r="J192" s="15"/>
      <c r="K192" s="12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69"/>
      <c r="AQ192" s="15"/>
      <c r="AR192" s="15"/>
      <c r="AS192" s="15"/>
      <c r="AT192" s="15"/>
      <c r="AU192" s="15"/>
      <c r="AV192" s="15"/>
      <c r="AW192" s="15"/>
      <c r="AX192" s="15"/>
      <c r="AY192" s="12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98"/>
      <c r="CE192" s="15"/>
      <c r="CF192" s="72"/>
      <c r="CG192" s="73"/>
      <c r="CH192" s="72"/>
      <c r="CI192" s="74"/>
      <c r="CJ192" s="15"/>
      <c r="CK192" s="15"/>
      <c r="CL192" s="73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72"/>
      <c r="DC192" s="74"/>
      <c r="DD192" s="15"/>
      <c r="DE192" s="15"/>
      <c r="DF192" s="73"/>
      <c r="DG192" s="15"/>
      <c r="DH192" s="15"/>
      <c r="DI192" s="15"/>
      <c r="DJ192" s="15"/>
      <c r="DK192" s="15"/>
      <c r="DL192" s="15"/>
      <c r="DM192" s="15"/>
      <c r="DN192" s="15"/>
      <c r="DO192" s="15"/>
      <c r="DP192" s="13"/>
      <c r="DQ192" s="15"/>
      <c r="DR192" s="15"/>
      <c r="DS192" s="98"/>
      <c r="DT192" s="15"/>
      <c r="DU192" s="72"/>
      <c r="DV192" s="73"/>
      <c r="DW192" s="72"/>
      <c r="DX192" s="74"/>
      <c r="DY192" s="15"/>
      <c r="DZ192" s="15"/>
      <c r="EA192" s="73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72"/>
      <c r="ER192" s="74"/>
      <c r="ES192" s="15"/>
      <c r="ET192" s="15"/>
      <c r="EU192" s="73"/>
      <c r="EV192" s="15"/>
      <c r="EW192" s="15"/>
      <c r="EX192" s="15"/>
      <c r="EY192" s="15"/>
      <c r="EZ192" s="15"/>
      <c r="FA192" s="15"/>
      <c r="FB192" s="15"/>
      <c r="FC192" s="15"/>
      <c r="FD192" s="15"/>
      <c r="FE192" s="13"/>
      <c r="FF192" s="15"/>
      <c r="FG192" s="15"/>
      <c r="FH192" s="98"/>
      <c r="FI192" s="15"/>
      <c r="FJ192" s="72"/>
      <c r="FK192" s="73"/>
      <c r="FL192" s="72"/>
      <c r="FM192" s="74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72"/>
      <c r="GG192" s="74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98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</row>
    <row r="193" spans="1:243" ht="16.899999999999999" customHeight="1" x14ac:dyDescent="0.3">
      <c r="A193" s="15"/>
      <c r="B193" s="73"/>
      <c r="C193" s="15"/>
      <c r="D193" s="74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73"/>
      <c r="V193" s="72"/>
      <c r="W193" s="74"/>
      <c r="X193" s="15"/>
      <c r="Y193" s="15"/>
      <c r="Z193" s="15"/>
      <c r="AA193" s="13"/>
      <c r="AB193" s="12"/>
      <c r="AC193" s="15"/>
      <c r="AD193" s="12"/>
      <c r="AE193" s="50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73"/>
      <c r="AQ193" s="15"/>
      <c r="AR193" s="74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73"/>
      <c r="BJ193" s="72"/>
      <c r="BK193" s="74"/>
      <c r="BL193" s="15"/>
      <c r="BM193" s="15"/>
      <c r="BN193" s="15"/>
      <c r="BO193" s="13"/>
      <c r="BP193" s="12"/>
      <c r="BQ193" s="15"/>
      <c r="BR193" s="12"/>
      <c r="BS193" s="50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98"/>
      <c r="CE193" s="15"/>
      <c r="CF193" s="72"/>
      <c r="CG193" s="73"/>
      <c r="CH193" s="72"/>
      <c r="CI193" s="74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72"/>
      <c r="DC193" s="74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98"/>
      <c r="DT193" s="15"/>
      <c r="DU193" s="72"/>
      <c r="DV193" s="73"/>
      <c r="DW193" s="72"/>
      <c r="DX193" s="74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72"/>
      <c r="ER193" s="74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98"/>
      <c r="FI193" s="15"/>
      <c r="FJ193" s="75"/>
      <c r="FK193" s="69"/>
      <c r="FL193" s="75"/>
      <c r="FM193" s="76"/>
      <c r="FN193" s="15"/>
      <c r="FO193" s="15"/>
      <c r="FP193" s="73"/>
      <c r="FQ193" s="74"/>
      <c r="FR193" s="74"/>
      <c r="FS193" s="74"/>
      <c r="FT193" s="74"/>
      <c r="FU193" s="48"/>
      <c r="FV193" s="48"/>
      <c r="FW193" s="48"/>
      <c r="FX193" s="15"/>
      <c r="FY193" s="15"/>
      <c r="FZ193" s="15"/>
      <c r="GA193" s="15"/>
      <c r="GB193" s="15"/>
      <c r="GC193" s="15"/>
      <c r="GD193" s="15"/>
      <c r="GE193" s="15"/>
      <c r="GF193" s="75"/>
      <c r="GG193" s="76"/>
      <c r="GH193" s="15"/>
      <c r="GI193" s="15"/>
      <c r="GJ193" s="73"/>
      <c r="GK193" s="15"/>
      <c r="GL193" s="74"/>
      <c r="GM193" s="15"/>
      <c r="GN193" s="15"/>
      <c r="GO193" s="15"/>
      <c r="GP193" s="74"/>
      <c r="GQ193" s="74"/>
      <c r="GR193" s="48"/>
      <c r="GS193" s="48"/>
      <c r="GT193" s="48"/>
      <c r="GU193" s="15"/>
      <c r="GV193" s="15"/>
      <c r="GW193" s="98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</row>
    <row r="194" spans="1:243" ht="16.899999999999999" customHeight="1" x14ac:dyDescent="0.3">
      <c r="A194" s="15"/>
      <c r="B194" s="73"/>
      <c r="C194" s="15"/>
      <c r="D194" s="74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72"/>
      <c r="W194" s="74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73"/>
      <c r="AQ194" s="15"/>
      <c r="AR194" s="74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72"/>
      <c r="BK194" s="74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98"/>
      <c r="CE194" s="15"/>
      <c r="CF194" s="75"/>
      <c r="CG194" s="69"/>
      <c r="CH194" s="75"/>
      <c r="CI194" s="76"/>
      <c r="CJ194" s="15"/>
      <c r="CK194" s="15"/>
      <c r="CL194" s="73"/>
      <c r="CM194" s="74"/>
      <c r="CN194" s="74"/>
      <c r="CO194" s="74"/>
      <c r="CP194" s="74"/>
      <c r="CQ194" s="48"/>
      <c r="CR194" s="48"/>
      <c r="CS194" s="48"/>
      <c r="CT194" s="15"/>
      <c r="CU194" s="15"/>
      <c r="CV194" s="15"/>
      <c r="CW194" s="15"/>
      <c r="CX194" s="15"/>
      <c r="CY194" s="15"/>
      <c r="CZ194" s="15"/>
      <c r="DA194" s="15"/>
      <c r="DB194" s="75"/>
      <c r="DC194" s="76"/>
      <c r="DD194" s="15"/>
      <c r="DE194" s="15"/>
      <c r="DF194" s="73"/>
      <c r="DG194" s="15"/>
      <c r="DH194" s="74"/>
      <c r="DI194" s="15"/>
      <c r="DJ194" s="15"/>
      <c r="DK194" s="15"/>
      <c r="DL194" s="74"/>
      <c r="DM194" s="74"/>
      <c r="DN194" s="48"/>
      <c r="DO194" s="48"/>
      <c r="DP194" s="48"/>
      <c r="DQ194" s="15"/>
      <c r="DR194" s="15"/>
      <c r="DS194" s="98"/>
      <c r="DT194" s="15"/>
      <c r="DU194" s="75"/>
      <c r="DV194" s="69"/>
      <c r="DW194" s="75"/>
      <c r="DX194" s="76"/>
      <c r="DY194" s="15"/>
      <c r="DZ194" s="15"/>
      <c r="EA194" s="73"/>
      <c r="EB194" s="74"/>
      <c r="EC194" s="74"/>
      <c r="ED194" s="74"/>
      <c r="EE194" s="74"/>
      <c r="EF194" s="48"/>
      <c r="EG194" s="48"/>
      <c r="EH194" s="48"/>
      <c r="EI194" s="15"/>
      <c r="EJ194" s="15"/>
      <c r="EK194" s="15"/>
      <c r="EL194" s="15"/>
      <c r="EM194" s="15"/>
      <c r="EN194" s="15"/>
      <c r="EO194" s="15"/>
      <c r="EP194" s="15"/>
      <c r="EQ194" s="75"/>
      <c r="ER194" s="76"/>
      <c r="ES194" s="15"/>
      <c r="ET194" s="15"/>
      <c r="EU194" s="73"/>
      <c r="EV194" s="15"/>
      <c r="EW194" s="74"/>
      <c r="EX194" s="15"/>
      <c r="EY194" s="15"/>
      <c r="EZ194" s="15"/>
      <c r="FA194" s="74"/>
      <c r="FB194" s="74"/>
      <c r="FC194" s="48"/>
      <c r="FD194" s="48"/>
      <c r="FE194" s="48"/>
      <c r="FF194" s="15"/>
      <c r="FG194" s="15"/>
      <c r="FH194" s="98"/>
      <c r="FI194" s="15"/>
      <c r="FJ194" s="72"/>
      <c r="FK194" s="73"/>
      <c r="FL194" s="72"/>
      <c r="FM194" s="74"/>
      <c r="FN194" s="15"/>
      <c r="FO194" s="15"/>
      <c r="FP194" s="73"/>
      <c r="FQ194" s="74"/>
      <c r="FR194" s="74"/>
      <c r="FS194" s="74"/>
      <c r="FT194" s="74"/>
      <c r="FU194" s="52"/>
      <c r="FV194" s="52"/>
      <c r="FW194" s="52"/>
      <c r="FX194" s="15"/>
      <c r="FY194" s="15"/>
      <c r="FZ194" s="15"/>
      <c r="GA194" s="15"/>
      <c r="GB194" s="15"/>
      <c r="GC194" s="15"/>
      <c r="GD194" s="15"/>
      <c r="GE194" s="15"/>
      <c r="GF194" s="72"/>
      <c r="GG194" s="74"/>
      <c r="GH194" s="15"/>
      <c r="GI194" s="15"/>
      <c r="GJ194" s="73"/>
      <c r="GK194" s="15"/>
      <c r="GL194" s="74"/>
      <c r="GM194" s="15"/>
      <c r="GN194" s="15"/>
      <c r="GO194" s="15"/>
      <c r="GP194" s="74"/>
      <c r="GQ194" s="74"/>
      <c r="GR194" s="52"/>
      <c r="GS194" s="52"/>
      <c r="GT194" s="52"/>
      <c r="GU194" s="15"/>
      <c r="GV194" s="15"/>
      <c r="GW194" s="98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</row>
    <row r="195" spans="1:243" ht="16.899999999999999" customHeight="1" x14ac:dyDescent="0.3">
      <c r="A195" s="15"/>
      <c r="B195" s="69"/>
      <c r="C195" s="15"/>
      <c r="D195" s="76"/>
      <c r="E195" s="15"/>
      <c r="F195" s="74"/>
      <c r="G195" s="74"/>
      <c r="H195" s="74"/>
      <c r="I195" s="48"/>
      <c r="J195" s="48"/>
      <c r="K195" s="48"/>
      <c r="L195" s="15"/>
      <c r="M195" s="15"/>
      <c r="N195" s="15"/>
      <c r="O195" s="15"/>
      <c r="P195" s="15"/>
      <c r="Q195" s="15"/>
      <c r="R195" s="15"/>
      <c r="S195" s="15"/>
      <c r="T195" s="15"/>
      <c r="U195" s="73"/>
      <c r="V195" s="75"/>
      <c r="W195" s="76"/>
      <c r="X195" s="74"/>
      <c r="Y195" s="48"/>
      <c r="Z195" s="48"/>
      <c r="AA195" s="48"/>
      <c r="AB195" s="48"/>
      <c r="AC195" s="15"/>
      <c r="AD195" s="48"/>
      <c r="AE195" s="48"/>
      <c r="AF195" s="48"/>
      <c r="AG195" s="52"/>
      <c r="AH195" s="15"/>
      <c r="AI195" s="15"/>
      <c r="AJ195" s="15"/>
      <c r="AK195" s="15"/>
      <c r="AL195" s="15"/>
      <c r="AM195" s="15"/>
      <c r="AN195" s="15"/>
      <c r="AO195" s="15"/>
      <c r="AP195" s="69"/>
      <c r="AQ195" s="15"/>
      <c r="AR195" s="76"/>
      <c r="AS195" s="15"/>
      <c r="AT195" s="74"/>
      <c r="AU195" s="74"/>
      <c r="AV195" s="74"/>
      <c r="AW195" s="48"/>
      <c r="AX195" s="48"/>
      <c r="AY195" s="48"/>
      <c r="AZ195" s="15"/>
      <c r="BA195" s="15"/>
      <c r="BB195" s="15"/>
      <c r="BC195" s="15"/>
      <c r="BD195" s="15"/>
      <c r="BE195" s="15"/>
      <c r="BF195" s="15"/>
      <c r="BG195" s="15"/>
      <c r="BH195" s="15"/>
      <c r="BI195" s="73"/>
      <c r="BJ195" s="75"/>
      <c r="BK195" s="76"/>
      <c r="BL195" s="74"/>
      <c r="BM195" s="48"/>
      <c r="BN195" s="48"/>
      <c r="BO195" s="48"/>
      <c r="BP195" s="48"/>
      <c r="BQ195" s="15"/>
      <c r="BR195" s="48"/>
      <c r="BS195" s="48"/>
      <c r="BT195" s="48"/>
      <c r="BU195" s="52"/>
      <c r="BV195" s="15"/>
      <c r="BW195" s="15"/>
      <c r="BX195" s="15"/>
      <c r="BY195" s="15"/>
      <c r="BZ195" s="15"/>
      <c r="CA195" s="15"/>
      <c r="CB195" s="15"/>
      <c r="CC195" s="15"/>
      <c r="CD195" s="98"/>
      <c r="CE195" s="15"/>
      <c r="CF195" s="72"/>
      <c r="CG195" s="73"/>
      <c r="CH195" s="72"/>
      <c r="CI195" s="74"/>
      <c r="CJ195" s="15"/>
      <c r="CK195" s="15"/>
      <c r="CL195" s="73"/>
      <c r="CM195" s="74"/>
      <c r="CN195" s="74"/>
      <c r="CO195" s="74"/>
      <c r="CP195" s="74"/>
      <c r="CQ195" s="52"/>
      <c r="CR195" s="52"/>
      <c r="CS195" s="52"/>
      <c r="CT195" s="15"/>
      <c r="CU195" s="15"/>
      <c r="CV195" s="15"/>
      <c r="CW195" s="15"/>
      <c r="CX195" s="15"/>
      <c r="CY195" s="15"/>
      <c r="CZ195" s="15"/>
      <c r="DA195" s="15"/>
      <c r="DB195" s="72"/>
      <c r="DC195" s="74"/>
      <c r="DD195" s="15"/>
      <c r="DE195" s="15"/>
      <c r="DF195" s="73"/>
      <c r="DG195" s="15"/>
      <c r="DH195" s="74"/>
      <c r="DI195" s="15"/>
      <c r="DJ195" s="15"/>
      <c r="DK195" s="15"/>
      <c r="DL195" s="74"/>
      <c r="DM195" s="74"/>
      <c r="DN195" s="52"/>
      <c r="DO195" s="52"/>
      <c r="DP195" s="52"/>
      <c r="DQ195" s="15"/>
      <c r="DR195" s="15"/>
      <c r="DS195" s="98"/>
      <c r="DT195" s="15"/>
      <c r="DU195" s="72"/>
      <c r="DV195" s="73"/>
      <c r="DW195" s="72"/>
      <c r="DX195" s="74"/>
      <c r="DY195" s="15"/>
      <c r="DZ195" s="15"/>
      <c r="EA195" s="73"/>
      <c r="EB195" s="74"/>
      <c r="EC195" s="74"/>
      <c r="ED195" s="74"/>
      <c r="EE195" s="74"/>
      <c r="EF195" s="52"/>
      <c r="EG195" s="52"/>
      <c r="EH195" s="52"/>
      <c r="EI195" s="15"/>
      <c r="EJ195" s="15"/>
      <c r="EK195" s="15"/>
      <c r="EL195" s="15"/>
      <c r="EM195" s="15"/>
      <c r="EN195" s="15"/>
      <c r="EO195" s="15"/>
      <c r="EP195" s="15"/>
      <c r="EQ195" s="72"/>
      <c r="ER195" s="74"/>
      <c r="ES195" s="15"/>
      <c r="ET195" s="15"/>
      <c r="EU195" s="73"/>
      <c r="EV195" s="15"/>
      <c r="EW195" s="74"/>
      <c r="EX195" s="15"/>
      <c r="EY195" s="15"/>
      <c r="EZ195" s="15"/>
      <c r="FA195" s="74"/>
      <c r="FB195" s="74"/>
      <c r="FC195" s="52"/>
      <c r="FD195" s="52"/>
      <c r="FE195" s="52"/>
      <c r="FF195" s="15"/>
      <c r="FG195" s="15"/>
      <c r="FH195" s="98"/>
      <c r="FI195" s="15"/>
      <c r="FJ195" s="72"/>
      <c r="FK195" s="73"/>
      <c r="FL195" s="72"/>
      <c r="FM195" s="74"/>
      <c r="FN195" s="15"/>
      <c r="FO195" s="15"/>
      <c r="FP195" s="69"/>
      <c r="FQ195" s="76"/>
      <c r="FR195" s="76"/>
      <c r="FS195" s="76"/>
      <c r="FT195" s="76"/>
      <c r="FU195" s="70"/>
      <c r="FV195" s="70"/>
      <c r="FW195" s="70"/>
      <c r="FX195" s="15"/>
      <c r="FY195" s="15"/>
      <c r="FZ195" s="15"/>
      <c r="GA195" s="15"/>
      <c r="GB195" s="15"/>
      <c r="GC195" s="15"/>
      <c r="GD195" s="15"/>
      <c r="GE195" s="15"/>
      <c r="GF195" s="72"/>
      <c r="GG195" s="74"/>
      <c r="GH195" s="15"/>
      <c r="GI195" s="15"/>
      <c r="GJ195" s="69"/>
      <c r="GK195" s="15"/>
      <c r="GL195" s="76"/>
      <c r="GM195" s="15"/>
      <c r="GN195" s="15"/>
      <c r="GO195" s="15"/>
      <c r="GP195" s="76"/>
      <c r="GQ195" s="76"/>
      <c r="GR195" s="70"/>
      <c r="GS195" s="70"/>
      <c r="GT195" s="70"/>
      <c r="GU195" s="15"/>
      <c r="GV195" s="15"/>
      <c r="GW195" s="98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</row>
    <row r="196" spans="1:243" ht="16.899999999999999" customHeight="1" x14ac:dyDescent="0.3">
      <c r="A196" s="15"/>
      <c r="B196" s="73"/>
      <c r="C196" s="15"/>
      <c r="D196" s="74"/>
      <c r="E196" s="15"/>
      <c r="F196" s="74"/>
      <c r="G196" s="74"/>
      <c r="H196" s="74"/>
      <c r="I196" s="52"/>
      <c r="J196" s="52"/>
      <c r="K196" s="52"/>
      <c r="L196" s="15"/>
      <c r="M196" s="15"/>
      <c r="N196" s="15"/>
      <c r="O196" s="15"/>
      <c r="P196" s="15"/>
      <c r="Q196" s="15"/>
      <c r="R196" s="15"/>
      <c r="S196" s="15"/>
      <c r="T196" s="15"/>
      <c r="U196" s="73"/>
      <c r="V196" s="72"/>
      <c r="W196" s="74"/>
      <c r="X196" s="74"/>
      <c r="Y196" s="52"/>
      <c r="Z196" s="52"/>
      <c r="AA196" s="52"/>
      <c r="AB196" s="52"/>
      <c r="AC196" s="15"/>
      <c r="AD196" s="52"/>
      <c r="AE196" s="52"/>
      <c r="AF196" s="52"/>
      <c r="AG196" s="52"/>
      <c r="AH196" s="15"/>
      <c r="AI196" s="15"/>
      <c r="AJ196" s="15"/>
      <c r="AK196" s="15"/>
      <c r="AL196" s="15"/>
      <c r="AM196" s="15"/>
      <c r="AN196" s="15"/>
      <c r="AO196" s="15"/>
      <c r="AP196" s="73"/>
      <c r="AQ196" s="15"/>
      <c r="AR196" s="74"/>
      <c r="AS196" s="15"/>
      <c r="AT196" s="74"/>
      <c r="AU196" s="74"/>
      <c r="AV196" s="74"/>
      <c r="AW196" s="52"/>
      <c r="AX196" s="52"/>
      <c r="AY196" s="52"/>
      <c r="AZ196" s="15"/>
      <c r="BA196" s="15"/>
      <c r="BB196" s="15"/>
      <c r="BC196" s="15"/>
      <c r="BD196" s="15"/>
      <c r="BE196" s="15"/>
      <c r="BF196" s="15"/>
      <c r="BG196" s="15"/>
      <c r="BH196" s="15"/>
      <c r="BI196" s="73"/>
      <c r="BJ196" s="72"/>
      <c r="BK196" s="74"/>
      <c r="BL196" s="74"/>
      <c r="BM196" s="52"/>
      <c r="BN196" s="52"/>
      <c r="BO196" s="52"/>
      <c r="BP196" s="52"/>
      <c r="BQ196" s="15"/>
      <c r="BR196" s="52"/>
      <c r="BS196" s="52"/>
      <c r="BT196" s="52"/>
      <c r="BU196" s="52"/>
      <c r="BV196" s="15"/>
      <c r="BW196" s="15"/>
      <c r="BX196" s="15"/>
      <c r="BY196" s="15"/>
      <c r="BZ196" s="15"/>
      <c r="CA196" s="15"/>
      <c r="CB196" s="15"/>
      <c r="CC196" s="15"/>
      <c r="CD196" s="98"/>
      <c r="CE196" s="15"/>
      <c r="CF196" s="72"/>
      <c r="CG196" s="73"/>
      <c r="CH196" s="72"/>
      <c r="CI196" s="74"/>
      <c r="CJ196" s="15"/>
      <c r="CK196" s="15"/>
      <c r="CL196" s="69"/>
      <c r="CM196" s="76"/>
      <c r="CN196" s="76"/>
      <c r="CO196" s="76"/>
      <c r="CP196" s="76"/>
      <c r="CQ196" s="70"/>
      <c r="CR196" s="70"/>
      <c r="CS196" s="70"/>
      <c r="CT196" s="15"/>
      <c r="CU196" s="15"/>
      <c r="CV196" s="15"/>
      <c r="CW196" s="15"/>
      <c r="CX196" s="15"/>
      <c r="CY196" s="15"/>
      <c r="CZ196" s="15"/>
      <c r="DA196" s="15"/>
      <c r="DB196" s="72"/>
      <c r="DC196" s="74"/>
      <c r="DD196" s="15"/>
      <c r="DE196" s="15"/>
      <c r="DF196" s="69"/>
      <c r="DG196" s="15"/>
      <c r="DH196" s="76"/>
      <c r="DI196" s="15"/>
      <c r="DJ196" s="15"/>
      <c r="DK196" s="15"/>
      <c r="DL196" s="76"/>
      <c r="DM196" s="76"/>
      <c r="DN196" s="70"/>
      <c r="DO196" s="70"/>
      <c r="DP196" s="70"/>
      <c r="DQ196" s="15"/>
      <c r="DR196" s="15"/>
      <c r="DS196" s="98"/>
      <c r="DT196" s="15"/>
      <c r="DU196" s="72"/>
      <c r="DV196" s="73"/>
      <c r="DW196" s="72"/>
      <c r="DX196" s="74"/>
      <c r="DY196" s="15"/>
      <c r="DZ196" s="15"/>
      <c r="EA196" s="69"/>
      <c r="EB196" s="76"/>
      <c r="EC196" s="76"/>
      <c r="ED196" s="76"/>
      <c r="EE196" s="76"/>
      <c r="EF196" s="70"/>
      <c r="EG196" s="70"/>
      <c r="EH196" s="70"/>
      <c r="EI196" s="15"/>
      <c r="EJ196" s="15"/>
      <c r="EK196" s="15"/>
      <c r="EL196" s="15"/>
      <c r="EM196" s="15"/>
      <c r="EN196" s="15"/>
      <c r="EO196" s="15"/>
      <c r="EP196" s="15"/>
      <c r="EQ196" s="72"/>
      <c r="ER196" s="74"/>
      <c r="ES196" s="15"/>
      <c r="ET196" s="15"/>
      <c r="EU196" s="69"/>
      <c r="EV196" s="15"/>
      <c r="EW196" s="76"/>
      <c r="EX196" s="15"/>
      <c r="EY196" s="15"/>
      <c r="EZ196" s="15"/>
      <c r="FA196" s="76"/>
      <c r="FB196" s="76"/>
      <c r="FC196" s="70"/>
      <c r="FD196" s="70"/>
      <c r="FE196" s="70"/>
      <c r="FF196" s="15"/>
      <c r="FG196" s="15"/>
      <c r="FH196" s="98"/>
      <c r="FI196" s="15"/>
      <c r="FJ196" s="75"/>
      <c r="FK196" s="69"/>
      <c r="FL196" s="75"/>
      <c r="FM196" s="76"/>
      <c r="FN196" s="15"/>
      <c r="FO196" s="15"/>
      <c r="FP196" s="73"/>
      <c r="FQ196" s="74"/>
      <c r="FR196" s="74"/>
      <c r="FS196" s="74"/>
      <c r="FT196" s="74"/>
      <c r="FU196" s="52"/>
      <c r="FV196" s="52"/>
      <c r="FW196" s="52"/>
      <c r="FX196" s="15"/>
      <c r="FY196" s="15"/>
      <c r="FZ196" s="15"/>
      <c r="GA196" s="15"/>
      <c r="GB196" s="15"/>
      <c r="GC196" s="15"/>
      <c r="GD196" s="15"/>
      <c r="GE196" s="15"/>
      <c r="GF196" s="75"/>
      <c r="GG196" s="76"/>
      <c r="GH196" s="15"/>
      <c r="GI196" s="15"/>
      <c r="GJ196" s="73"/>
      <c r="GK196" s="15"/>
      <c r="GL196" s="74"/>
      <c r="GM196" s="15"/>
      <c r="GN196" s="15"/>
      <c r="GO196" s="15"/>
      <c r="GP196" s="74"/>
      <c r="GQ196" s="74"/>
      <c r="GR196" s="52"/>
      <c r="GS196" s="52"/>
      <c r="GT196" s="52"/>
      <c r="GU196" s="15"/>
      <c r="GV196" s="15"/>
      <c r="GW196" s="98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</row>
    <row r="197" spans="1:243" ht="16.899999999999999" customHeight="1" x14ac:dyDescent="0.3">
      <c r="A197" s="15"/>
      <c r="B197" s="73"/>
      <c r="C197" s="15"/>
      <c r="D197" s="74"/>
      <c r="E197" s="15"/>
      <c r="F197" s="76"/>
      <c r="G197" s="76"/>
      <c r="H197" s="76"/>
      <c r="I197" s="70"/>
      <c r="J197" s="70"/>
      <c r="K197" s="70"/>
      <c r="L197" s="15"/>
      <c r="M197" s="15"/>
      <c r="N197" s="15"/>
      <c r="O197" s="15"/>
      <c r="P197" s="15"/>
      <c r="Q197" s="15"/>
      <c r="R197" s="15"/>
      <c r="S197" s="15"/>
      <c r="T197" s="15"/>
      <c r="U197" s="69"/>
      <c r="V197" s="72"/>
      <c r="W197" s="74"/>
      <c r="X197" s="76"/>
      <c r="Y197" s="70"/>
      <c r="Z197" s="70"/>
      <c r="AA197" s="70"/>
      <c r="AB197" s="70"/>
      <c r="AC197" s="15"/>
      <c r="AD197" s="70"/>
      <c r="AE197" s="70"/>
      <c r="AF197" s="70"/>
      <c r="AG197" s="70"/>
      <c r="AH197" s="15"/>
      <c r="AI197" s="15"/>
      <c r="AJ197" s="15"/>
      <c r="AK197" s="15"/>
      <c r="AL197" s="15"/>
      <c r="AM197" s="15"/>
      <c r="AN197" s="15"/>
      <c r="AO197" s="15"/>
      <c r="AP197" s="73"/>
      <c r="AQ197" s="15"/>
      <c r="AR197" s="74"/>
      <c r="AS197" s="15"/>
      <c r="AT197" s="76"/>
      <c r="AU197" s="76"/>
      <c r="AV197" s="76"/>
      <c r="AW197" s="70"/>
      <c r="AX197" s="70"/>
      <c r="AY197" s="70"/>
      <c r="AZ197" s="15"/>
      <c r="BA197" s="15"/>
      <c r="BB197" s="15"/>
      <c r="BC197" s="15"/>
      <c r="BD197" s="15"/>
      <c r="BE197" s="15"/>
      <c r="BF197" s="15"/>
      <c r="BG197" s="15"/>
      <c r="BH197" s="15"/>
      <c r="BI197" s="69"/>
      <c r="BJ197" s="72"/>
      <c r="BK197" s="74"/>
      <c r="BL197" s="76"/>
      <c r="BM197" s="70"/>
      <c r="BN197" s="70"/>
      <c r="BO197" s="70"/>
      <c r="BP197" s="70"/>
      <c r="BQ197" s="15"/>
      <c r="BR197" s="70"/>
      <c r="BS197" s="70"/>
      <c r="BT197" s="70"/>
      <c r="BU197" s="70"/>
      <c r="BV197" s="15"/>
      <c r="BW197" s="15"/>
      <c r="BX197" s="15"/>
      <c r="BY197" s="15"/>
      <c r="BZ197" s="15"/>
      <c r="CA197" s="15"/>
      <c r="CB197" s="15"/>
      <c r="CC197" s="15"/>
      <c r="CD197" s="98"/>
      <c r="CE197" s="15"/>
      <c r="CF197" s="75"/>
      <c r="CG197" s="69"/>
      <c r="CH197" s="75"/>
      <c r="CI197" s="76"/>
      <c r="CJ197" s="15"/>
      <c r="CK197" s="15"/>
      <c r="CL197" s="73"/>
      <c r="CM197" s="74"/>
      <c r="CN197" s="74"/>
      <c r="CO197" s="74"/>
      <c r="CP197" s="74"/>
      <c r="CQ197" s="52"/>
      <c r="CR197" s="52"/>
      <c r="CS197" s="52"/>
      <c r="CT197" s="15"/>
      <c r="CU197" s="15"/>
      <c r="CV197" s="15"/>
      <c r="CW197" s="15"/>
      <c r="CX197" s="15"/>
      <c r="CY197" s="15"/>
      <c r="CZ197" s="15"/>
      <c r="DA197" s="15"/>
      <c r="DB197" s="75"/>
      <c r="DC197" s="76"/>
      <c r="DD197" s="15"/>
      <c r="DE197" s="15"/>
      <c r="DF197" s="73"/>
      <c r="DG197" s="15"/>
      <c r="DH197" s="74"/>
      <c r="DI197" s="15"/>
      <c r="DJ197" s="15"/>
      <c r="DK197" s="15"/>
      <c r="DL197" s="74"/>
      <c r="DM197" s="74"/>
      <c r="DN197" s="52"/>
      <c r="DO197" s="52"/>
      <c r="DP197" s="52"/>
      <c r="DQ197" s="15"/>
      <c r="DR197" s="15"/>
      <c r="DS197" s="98"/>
      <c r="DT197" s="15"/>
      <c r="DU197" s="75"/>
      <c r="DV197" s="69"/>
      <c r="DW197" s="75"/>
      <c r="DX197" s="76"/>
      <c r="DY197" s="15"/>
      <c r="DZ197" s="15"/>
      <c r="EA197" s="73"/>
      <c r="EB197" s="74"/>
      <c r="EC197" s="74"/>
      <c r="ED197" s="74"/>
      <c r="EE197" s="74"/>
      <c r="EF197" s="52"/>
      <c r="EG197" s="52"/>
      <c r="EH197" s="52"/>
      <c r="EI197" s="15"/>
      <c r="EJ197" s="15"/>
      <c r="EK197" s="15"/>
      <c r="EL197" s="15"/>
      <c r="EM197" s="15"/>
      <c r="EN197" s="15"/>
      <c r="EO197" s="15"/>
      <c r="EP197" s="15"/>
      <c r="EQ197" s="75"/>
      <c r="ER197" s="76"/>
      <c r="ES197" s="15"/>
      <c r="ET197" s="15"/>
      <c r="EU197" s="73"/>
      <c r="EV197" s="15"/>
      <c r="EW197" s="74"/>
      <c r="EX197" s="15"/>
      <c r="EY197" s="15"/>
      <c r="EZ197" s="15"/>
      <c r="FA197" s="74"/>
      <c r="FB197" s="74"/>
      <c r="FC197" s="52"/>
      <c r="FD197" s="52"/>
      <c r="FE197" s="52"/>
      <c r="FF197" s="15"/>
      <c r="FG197" s="15"/>
      <c r="FH197" s="98"/>
      <c r="FI197" s="15"/>
      <c r="FJ197" s="72"/>
      <c r="FK197" s="73"/>
      <c r="FL197" s="72"/>
      <c r="FM197" s="74"/>
      <c r="FN197" s="15"/>
      <c r="FO197" s="15"/>
      <c r="FP197" s="73"/>
      <c r="FQ197" s="74"/>
      <c r="FR197" s="74"/>
      <c r="FS197" s="74"/>
      <c r="FT197" s="74"/>
      <c r="FU197" s="52"/>
      <c r="FV197" s="52"/>
      <c r="FW197" s="52"/>
      <c r="FX197" s="15"/>
      <c r="FY197" s="15"/>
      <c r="FZ197" s="15"/>
      <c r="GA197" s="15"/>
      <c r="GB197" s="15"/>
      <c r="GC197" s="15"/>
      <c r="GD197" s="15"/>
      <c r="GE197" s="15"/>
      <c r="GF197" s="72"/>
      <c r="GG197" s="74"/>
      <c r="GH197" s="15"/>
      <c r="GI197" s="15"/>
      <c r="GJ197" s="73"/>
      <c r="GK197" s="15"/>
      <c r="GL197" s="74"/>
      <c r="GM197" s="15"/>
      <c r="GN197" s="15"/>
      <c r="GO197" s="15"/>
      <c r="GP197" s="74"/>
      <c r="GQ197" s="74"/>
      <c r="GR197" s="52"/>
      <c r="GS197" s="52"/>
      <c r="GT197" s="52"/>
      <c r="GU197" s="15"/>
      <c r="GV197" s="15"/>
      <c r="GW197" s="98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</row>
    <row r="198" spans="1:243" ht="16.899999999999999" customHeight="1" x14ac:dyDescent="0.3">
      <c r="A198" s="15"/>
      <c r="B198" s="69"/>
      <c r="C198" s="15"/>
      <c r="D198" s="76"/>
      <c r="E198" s="15"/>
      <c r="F198" s="74"/>
      <c r="G198" s="74"/>
      <c r="H198" s="74"/>
      <c r="I198" s="52"/>
      <c r="J198" s="52"/>
      <c r="K198" s="52"/>
      <c r="L198" s="15"/>
      <c r="M198" s="15"/>
      <c r="N198" s="15"/>
      <c r="O198" s="15"/>
      <c r="P198" s="15"/>
      <c r="Q198" s="15"/>
      <c r="R198" s="15"/>
      <c r="S198" s="15"/>
      <c r="T198" s="15"/>
      <c r="U198" s="73"/>
      <c r="V198" s="75"/>
      <c r="W198" s="76"/>
      <c r="X198" s="74"/>
      <c r="Y198" s="52"/>
      <c r="Z198" s="52"/>
      <c r="AA198" s="52"/>
      <c r="AB198" s="52"/>
      <c r="AC198" s="15"/>
      <c r="AD198" s="52"/>
      <c r="AE198" s="52"/>
      <c r="AF198" s="52"/>
      <c r="AG198" s="52"/>
      <c r="AH198" s="15"/>
      <c r="AI198" s="15"/>
      <c r="AJ198" s="15"/>
      <c r="AK198" s="15"/>
      <c r="AL198" s="15"/>
      <c r="AM198" s="15"/>
      <c r="AN198" s="15"/>
      <c r="AO198" s="15"/>
      <c r="AP198" s="69"/>
      <c r="AQ198" s="15"/>
      <c r="AR198" s="76"/>
      <c r="AS198" s="15"/>
      <c r="AT198" s="74"/>
      <c r="AU198" s="74"/>
      <c r="AV198" s="74"/>
      <c r="AW198" s="52"/>
      <c r="AX198" s="52"/>
      <c r="AY198" s="52"/>
      <c r="AZ198" s="15"/>
      <c r="BA198" s="15"/>
      <c r="BB198" s="15"/>
      <c r="BC198" s="15"/>
      <c r="BD198" s="15"/>
      <c r="BE198" s="15"/>
      <c r="BF198" s="15"/>
      <c r="BG198" s="15"/>
      <c r="BH198" s="15"/>
      <c r="BI198" s="73"/>
      <c r="BJ198" s="75"/>
      <c r="BK198" s="76"/>
      <c r="BL198" s="74"/>
      <c r="BM198" s="52"/>
      <c r="BN198" s="52"/>
      <c r="BO198" s="52"/>
      <c r="BP198" s="52"/>
      <c r="BQ198" s="15"/>
      <c r="BR198" s="52"/>
      <c r="BS198" s="52"/>
      <c r="BT198" s="52"/>
      <c r="BU198" s="52"/>
      <c r="BV198" s="15"/>
      <c r="BW198" s="15"/>
      <c r="BX198" s="15"/>
      <c r="BY198" s="15"/>
      <c r="BZ198" s="15"/>
      <c r="CA198" s="15"/>
      <c r="CB198" s="15"/>
      <c r="CC198" s="15"/>
      <c r="CD198" s="98"/>
      <c r="CE198" s="15"/>
      <c r="CF198" s="72"/>
      <c r="CG198" s="73"/>
      <c r="CH198" s="72"/>
      <c r="CI198" s="74"/>
      <c r="CJ198" s="15"/>
      <c r="CK198" s="15"/>
      <c r="CL198" s="73"/>
      <c r="CM198" s="74"/>
      <c r="CN198" s="74"/>
      <c r="CO198" s="74"/>
      <c r="CP198" s="74"/>
      <c r="CQ198" s="52"/>
      <c r="CR198" s="52"/>
      <c r="CS198" s="52"/>
      <c r="CT198" s="15"/>
      <c r="CU198" s="15"/>
      <c r="CV198" s="15"/>
      <c r="CW198" s="15"/>
      <c r="CX198" s="15"/>
      <c r="CY198" s="15"/>
      <c r="CZ198" s="15"/>
      <c r="DA198" s="15"/>
      <c r="DB198" s="72"/>
      <c r="DC198" s="74"/>
      <c r="DD198" s="15"/>
      <c r="DE198" s="15"/>
      <c r="DF198" s="73"/>
      <c r="DG198" s="15"/>
      <c r="DH198" s="74"/>
      <c r="DI198" s="15"/>
      <c r="DJ198" s="15"/>
      <c r="DK198" s="15"/>
      <c r="DL198" s="74"/>
      <c r="DM198" s="74"/>
      <c r="DN198" s="52"/>
      <c r="DO198" s="52"/>
      <c r="DP198" s="52"/>
      <c r="DQ198" s="15"/>
      <c r="DR198" s="15"/>
      <c r="DS198" s="98"/>
      <c r="DT198" s="15"/>
      <c r="DU198" s="72"/>
      <c r="DV198" s="73"/>
      <c r="DW198" s="72"/>
      <c r="DX198" s="74"/>
      <c r="DY198" s="15"/>
      <c r="DZ198" s="15"/>
      <c r="EA198" s="73"/>
      <c r="EB198" s="74"/>
      <c r="EC198" s="74"/>
      <c r="ED198" s="74"/>
      <c r="EE198" s="74"/>
      <c r="EF198" s="52"/>
      <c r="EG198" s="52"/>
      <c r="EH198" s="52"/>
      <c r="EI198" s="15"/>
      <c r="EJ198" s="15"/>
      <c r="EK198" s="15"/>
      <c r="EL198" s="15"/>
      <c r="EM198" s="15"/>
      <c r="EN198" s="15"/>
      <c r="EO198" s="15"/>
      <c r="EP198" s="15"/>
      <c r="EQ198" s="72"/>
      <c r="ER198" s="74"/>
      <c r="ES198" s="15"/>
      <c r="ET198" s="15"/>
      <c r="EU198" s="73"/>
      <c r="EV198" s="15"/>
      <c r="EW198" s="74"/>
      <c r="EX198" s="15"/>
      <c r="EY198" s="15"/>
      <c r="EZ198" s="15"/>
      <c r="FA198" s="74"/>
      <c r="FB198" s="74"/>
      <c r="FC198" s="52"/>
      <c r="FD198" s="52"/>
      <c r="FE198" s="52"/>
      <c r="FF198" s="15"/>
      <c r="FG198" s="15"/>
      <c r="FH198" s="98"/>
      <c r="FI198" s="15"/>
      <c r="FJ198" s="15"/>
      <c r="FK198" s="15"/>
      <c r="FL198" s="15"/>
      <c r="FM198" s="15"/>
      <c r="FN198" s="15"/>
      <c r="FO198" s="15"/>
      <c r="FP198" s="73"/>
      <c r="FQ198" s="74"/>
      <c r="FR198" s="74"/>
      <c r="FS198" s="74"/>
      <c r="FT198" s="74"/>
      <c r="FU198" s="52"/>
      <c r="FV198" s="52"/>
      <c r="FW198" s="52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73"/>
      <c r="GN198" s="15"/>
      <c r="GO198" s="74"/>
      <c r="GP198" s="74"/>
      <c r="GQ198" s="74"/>
      <c r="GR198" s="52"/>
      <c r="GS198" s="52"/>
      <c r="GT198" s="52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</row>
    <row r="199" spans="1:243" ht="16.899999999999999" customHeight="1" x14ac:dyDescent="0.3">
      <c r="A199" s="15"/>
      <c r="B199" s="73"/>
      <c r="C199" s="15"/>
      <c r="D199" s="74"/>
      <c r="E199" s="15"/>
      <c r="F199" s="74"/>
      <c r="G199" s="74"/>
      <c r="H199" s="74"/>
      <c r="I199" s="52"/>
      <c r="J199" s="52"/>
      <c r="K199" s="52"/>
      <c r="L199" s="15"/>
      <c r="M199" s="15"/>
      <c r="N199" s="15"/>
      <c r="O199" s="15"/>
      <c r="P199" s="15"/>
      <c r="Q199" s="15"/>
      <c r="R199" s="15"/>
      <c r="S199" s="15"/>
      <c r="T199" s="15"/>
      <c r="U199" s="73"/>
      <c r="V199" s="72"/>
      <c r="W199" s="74"/>
      <c r="X199" s="74"/>
      <c r="Y199" s="52"/>
      <c r="Z199" s="52"/>
      <c r="AA199" s="52"/>
      <c r="AB199" s="52"/>
      <c r="AC199" s="15"/>
      <c r="AD199" s="52"/>
      <c r="AE199" s="52"/>
      <c r="AF199" s="52"/>
      <c r="AG199" s="52"/>
      <c r="AH199" s="15"/>
      <c r="AI199" s="15"/>
      <c r="AJ199" s="15"/>
      <c r="AK199" s="15"/>
      <c r="AL199" s="15"/>
      <c r="AM199" s="15"/>
      <c r="AN199" s="15"/>
      <c r="AO199" s="15"/>
      <c r="AP199" s="73"/>
      <c r="AQ199" s="15"/>
      <c r="AR199" s="74"/>
      <c r="AS199" s="15"/>
      <c r="AT199" s="74"/>
      <c r="AU199" s="74"/>
      <c r="AV199" s="74"/>
      <c r="AW199" s="52"/>
      <c r="AX199" s="52"/>
      <c r="AY199" s="52"/>
      <c r="AZ199" s="15"/>
      <c r="BA199" s="15"/>
      <c r="BB199" s="15"/>
      <c r="BC199" s="15"/>
      <c r="BD199" s="15"/>
      <c r="BE199" s="15"/>
      <c r="BF199" s="15"/>
      <c r="BG199" s="15"/>
      <c r="BH199" s="15"/>
      <c r="BI199" s="73"/>
      <c r="BJ199" s="72"/>
      <c r="BK199" s="74"/>
      <c r="BL199" s="74"/>
      <c r="BM199" s="52"/>
      <c r="BN199" s="52"/>
      <c r="BO199" s="52"/>
      <c r="BP199" s="52"/>
      <c r="BQ199" s="15"/>
      <c r="BR199" s="52"/>
      <c r="BS199" s="52"/>
      <c r="BT199" s="52"/>
      <c r="BU199" s="52"/>
      <c r="BV199" s="15"/>
      <c r="BW199" s="15"/>
      <c r="BX199" s="15"/>
      <c r="BY199" s="15"/>
      <c r="BZ199" s="15"/>
      <c r="CA199" s="15"/>
      <c r="CB199" s="15"/>
      <c r="CC199" s="15"/>
      <c r="CD199" s="98"/>
      <c r="CE199" s="15"/>
      <c r="CF199" s="72"/>
      <c r="CG199" s="73"/>
      <c r="CH199" s="72"/>
      <c r="CI199" s="74"/>
      <c r="CJ199" s="15"/>
      <c r="CK199" s="15"/>
      <c r="CL199" s="69"/>
      <c r="CM199" s="76"/>
      <c r="CN199" s="76"/>
      <c r="CO199" s="76"/>
      <c r="CP199" s="76"/>
      <c r="CQ199" s="70"/>
      <c r="CR199" s="70"/>
      <c r="CS199" s="70"/>
      <c r="CT199" s="15"/>
      <c r="CU199" s="15"/>
      <c r="CV199" s="15"/>
      <c r="CW199" s="15"/>
      <c r="CX199" s="15"/>
      <c r="CY199" s="15"/>
      <c r="CZ199" s="15"/>
      <c r="DA199" s="15"/>
      <c r="DB199" s="72"/>
      <c r="DC199" s="74"/>
      <c r="DD199" s="15"/>
      <c r="DE199" s="15"/>
      <c r="DF199" s="69"/>
      <c r="DG199" s="15"/>
      <c r="DH199" s="76"/>
      <c r="DI199" s="15"/>
      <c r="DJ199" s="15"/>
      <c r="DK199" s="15"/>
      <c r="DL199" s="76"/>
      <c r="DM199" s="76"/>
      <c r="DN199" s="70"/>
      <c r="DO199" s="70"/>
      <c r="DP199" s="70"/>
      <c r="DQ199" s="15"/>
      <c r="DR199" s="15"/>
      <c r="DS199" s="98"/>
      <c r="DT199" s="15"/>
      <c r="DU199" s="72"/>
      <c r="DV199" s="73"/>
      <c r="DW199" s="72"/>
      <c r="DX199" s="74"/>
      <c r="DY199" s="15"/>
      <c r="DZ199" s="15"/>
      <c r="EA199" s="69"/>
      <c r="EB199" s="76"/>
      <c r="EC199" s="76"/>
      <c r="ED199" s="76"/>
      <c r="EE199" s="76"/>
      <c r="EF199" s="70"/>
      <c r="EG199" s="70"/>
      <c r="EH199" s="70"/>
      <c r="EI199" s="15"/>
      <c r="EJ199" s="15"/>
      <c r="EK199" s="15"/>
      <c r="EL199" s="15"/>
      <c r="EM199" s="15"/>
      <c r="EN199" s="15"/>
      <c r="EO199" s="15"/>
      <c r="EP199" s="15"/>
      <c r="EQ199" s="72"/>
      <c r="ER199" s="74"/>
      <c r="ES199" s="15"/>
      <c r="ET199" s="15"/>
      <c r="EU199" s="69"/>
      <c r="EV199" s="15"/>
      <c r="EW199" s="76"/>
      <c r="EX199" s="15"/>
      <c r="EY199" s="15"/>
      <c r="EZ199" s="15"/>
      <c r="FA199" s="76"/>
      <c r="FB199" s="76"/>
      <c r="FC199" s="70"/>
      <c r="FD199" s="70"/>
      <c r="FE199" s="70"/>
      <c r="FF199" s="15"/>
      <c r="FG199" s="15"/>
      <c r="FH199" s="98"/>
      <c r="FI199" s="15"/>
      <c r="FJ199" s="15"/>
      <c r="FK199" s="15"/>
      <c r="FL199" s="15"/>
      <c r="FM199" s="15"/>
      <c r="FN199" s="49"/>
      <c r="FO199" s="15"/>
      <c r="FP199" s="15"/>
      <c r="FQ199" s="15"/>
      <c r="FR199" s="15"/>
      <c r="FS199" s="74"/>
      <c r="FT199" s="74"/>
      <c r="FU199" s="74"/>
      <c r="FV199" s="52"/>
      <c r="FW199" s="52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49"/>
      <c r="GI199" s="15"/>
      <c r="GJ199" s="15"/>
      <c r="GK199" s="15"/>
      <c r="GL199" s="15"/>
      <c r="GM199" s="73"/>
      <c r="GN199" s="15"/>
      <c r="GO199" s="74"/>
      <c r="GP199" s="74"/>
      <c r="GQ199" s="74"/>
      <c r="GR199" s="52"/>
      <c r="GS199" s="52"/>
      <c r="GT199" s="52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</row>
    <row r="200" spans="1:243" ht="16.899999999999999" customHeight="1" x14ac:dyDescent="0.3">
      <c r="A200" s="15"/>
      <c r="B200" s="73"/>
      <c r="C200" s="15"/>
      <c r="D200" s="74"/>
      <c r="E200" s="15"/>
      <c r="F200" s="76"/>
      <c r="G200" s="76"/>
      <c r="H200" s="76"/>
      <c r="I200" s="70"/>
      <c r="J200" s="70"/>
      <c r="K200" s="70"/>
      <c r="L200" s="15"/>
      <c r="M200" s="15"/>
      <c r="N200" s="15"/>
      <c r="O200" s="15"/>
      <c r="P200" s="15"/>
      <c r="Q200" s="15"/>
      <c r="R200" s="15"/>
      <c r="S200" s="15"/>
      <c r="T200" s="15"/>
      <c r="U200" s="69"/>
      <c r="V200" s="72"/>
      <c r="W200" s="74"/>
      <c r="X200" s="76"/>
      <c r="Y200" s="70"/>
      <c r="Z200" s="70"/>
      <c r="AA200" s="70"/>
      <c r="AB200" s="70"/>
      <c r="AC200" s="15"/>
      <c r="AD200" s="70"/>
      <c r="AE200" s="70"/>
      <c r="AF200" s="70"/>
      <c r="AG200" s="70"/>
      <c r="AH200" s="15"/>
      <c r="AI200" s="15"/>
      <c r="AJ200" s="15"/>
      <c r="AK200" s="15"/>
      <c r="AL200" s="15"/>
      <c r="AM200" s="15"/>
      <c r="AN200" s="15"/>
      <c r="AO200" s="15"/>
      <c r="AP200" s="73"/>
      <c r="AQ200" s="15"/>
      <c r="AR200" s="74"/>
      <c r="AS200" s="15"/>
      <c r="AT200" s="76"/>
      <c r="AU200" s="76"/>
      <c r="AV200" s="76"/>
      <c r="AW200" s="70"/>
      <c r="AX200" s="70"/>
      <c r="AY200" s="70"/>
      <c r="AZ200" s="15"/>
      <c r="BA200" s="15"/>
      <c r="BB200" s="15"/>
      <c r="BC200" s="15"/>
      <c r="BD200" s="15"/>
      <c r="BE200" s="15"/>
      <c r="BF200" s="15"/>
      <c r="BG200" s="15"/>
      <c r="BH200" s="15"/>
      <c r="BI200" s="69"/>
      <c r="BJ200" s="72"/>
      <c r="BK200" s="74"/>
      <c r="BL200" s="76"/>
      <c r="BM200" s="70"/>
      <c r="BN200" s="70"/>
      <c r="BO200" s="70"/>
      <c r="BP200" s="70"/>
      <c r="BQ200" s="15"/>
      <c r="BR200" s="70"/>
      <c r="BS200" s="70"/>
      <c r="BT200" s="70"/>
      <c r="BU200" s="70"/>
      <c r="BV200" s="15"/>
      <c r="BW200" s="15"/>
      <c r="BX200" s="15"/>
      <c r="BY200" s="15"/>
      <c r="BZ200" s="15"/>
      <c r="CA200" s="15"/>
      <c r="CB200" s="15"/>
      <c r="CC200" s="15"/>
      <c r="CD200" s="98"/>
      <c r="CE200" s="15"/>
      <c r="CF200" s="15"/>
      <c r="CG200" s="15"/>
      <c r="CH200" s="15"/>
      <c r="CI200" s="15"/>
      <c r="CJ200" s="15"/>
      <c r="CK200" s="15"/>
      <c r="CL200" s="73"/>
      <c r="CM200" s="74"/>
      <c r="CN200" s="74"/>
      <c r="CO200" s="74"/>
      <c r="CP200" s="74"/>
      <c r="CQ200" s="52"/>
      <c r="CR200" s="52"/>
      <c r="CS200" s="52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73"/>
      <c r="DJ200" s="15"/>
      <c r="DK200" s="74"/>
      <c r="DL200" s="74"/>
      <c r="DM200" s="74"/>
      <c r="DN200" s="52"/>
      <c r="DO200" s="52"/>
      <c r="DP200" s="52"/>
      <c r="DQ200" s="15"/>
      <c r="DR200" s="15"/>
      <c r="DS200" s="98"/>
      <c r="DT200" s="15"/>
      <c r="DU200" s="15"/>
      <c r="DV200" s="15"/>
      <c r="DW200" s="15"/>
      <c r="DX200" s="15"/>
      <c r="DY200" s="15"/>
      <c r="DZ200" s="15"/>
      <c r="EA200" s="73"/>
      <c r="EB200" s="74"/>
      <c r="EC200" s="74"/>
      <c r="ED200" s="74"/>
      <c r="EE200" s="74"/>
      <c r="EF200" s="52"/>
      <c r="EG200" s="52"/>
      <c r="EH200" s="52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73"/>
      <c r="EY200" s="15"/>
      <c r="EZ200" s="74"/>
      <c r="FA200" s="74"/>
      <c r="FB200" s="74"/>
      <c r="FC200" s="52"/>
      <c r="FD200" s="52"/>
      <c r="FE200" s="52"/>
      <c r="FF200" s="15"/>
      <c r="FG200" s="15"/>
      <c r="FH200" s="98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52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</row>
    <row r="201" spans="1:243" ht="16.899999999999999" customHeight="1" x14ac:dyDescent="0.3">
      <c r="A201" s="15"/>
      <c r="B201" s="69"/>
      <c r="C201" s="15"/>
      <c r="D201" s="15"/>
      <c r="E201" s="15"/>
      <c r="F201" s="15"/>
      <c r="G201" s="73"/>
      <c r="H201" s="74"/>
      <c r="I201" s="74"/>
      <c r="J201" s="74"/>
      <c r="K201" s="74"/>
      <c r="L201" s="52"/>
      <c r="M201" s="52"/>
      <c r="N201" s="52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73"/>
      <c r="AE201" s="15"/>
      <c r="AF201" s="74"/>
      <c r="AG201" s="74"/>
      <c r="AH201" s="74"/>
      <c r="AI201" s="52"/>
      <c r="AJ201" s="52"/>
      <c r="AK201" s="52"/>
      <c r="AL201" s="52"/>
      <c r="AM201" s="52"/>
      <c r="AN201" s="15"/>
      <c r="AO201" s="15"/>
      <c r="AP201" s="69"/>
      <c r="AQ201" s="15"/>
      <c r="AR201" s="15"/>
      <c r="AS201" s="15"/>
      <c r="AT201" s="15"/>
      <c r="AU201" s="73"/>
      <c r="AV201" s="74"/>
      <c r="AW201" s="74"/>
      <c r="AX201" s="74"/>
      <c r="AY201" s="74"/>
      <c r="AZ201" s="52"/>
      <c r="BA201" s="52"/>
      <c r="BB201" s="52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73"/>
      <c r="BS201" s="15"/>
      <c r="BT201" s="74"/>
      <c r="BU201" s="74"/>
      <c r="BV201" s="74"/>
      <c r="BW201" s="52"/>
      <c r="BX201" s="52"/>
      <c r="BY201" s="52"/>
      <c r="BZ201" s="52"/>
      <c r="CA201" s="52"/>
      <c r="CB201" s="52"/>
      <c r="CC201" s="15"/>
      <c r="CD201" s="98"/>
      <c r="CE201" s="15"/>
      <c r="CF201" s="15"/>
      <c r="CG201" s="15"/>
      <c r="CH201" s="15"/>
      <c r="CI201" s="15"/>
      <c r="CJ201" s="49"/>
      <c r="CK201" s="15"/>
      <c r="CL201" s="15"/>
      <c r="CM201" s="15"/>
      <c r="CN201" s="15"/>
      <c r="CO201" s="74"/>
      <c r="CP201" s="74"/>
      <c r="CQ201" s="74"/>
      <c r="CR201" s="52"/>
      <c r="CS201" s="52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49"/>
      <c r="DE201" s="15"/>
      <c r="DF201" s="15"/>
      <c r="DG201" s="15"/>
      <c r="DH201" s="15"/>
      <c r="DI201" s="73"/>
      <c r="DJ201" s="15"/>
      <c r="DK201" s="74"/>
      <c r="DL201" s="74"/>
      <c r="DM201" s="74"/>
      <c r="DN201" s="52"/>
      <c r="DO201" s="52"/>
      <c r="DP201" s="52"/>
      <c r="DQ201" s="15"/>
      <c r="DR201" s="15"/>
      <c r="DS201" s="98"/>
      <c r="DT201" s="15"/>
      <c r="DU201" s="15"/>
      <c r="DV201" s="15"/>
      <c r="DW201" s="15"/>
      <c r="DX201" s="15"/>
      <c r="DY201" s="49"/>
      <c r="DZ201" s="15"/>
      <c r="EA201" s="15"/>
      <c r="EB201" s="15"/>
      <c r="EC201" s="15"/>
      <c r="ED201" s="74"/>
      <c r="EE201" s="74"/>
      <c r="EF201" s="74"/>
      <c r="EG201" s="52"/>
      <c r="EH201" s="52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49"/>
      <c r="ET201" s="15"/>
      <c r="EU201" s="15"/>
      <c r="EV201" s="15"/>
      <c r="EW201" s="15"/>
      <c r="EX201" s="73"/>
      <c r="EY201" s="15"/>
      <c r="EZ201" s="74"/>
      <c r="FA201" s="74"/>
      <c r="FB201" s="74"/>
      <c r="FC201" s="52"/>
      <c r="FD201" s="52"/>
      <c r="FE201" s="52"/>
      <c r="FF201" s="15"/>
      <c r="FG201" s="15"/>
      <c r="FH201" s="98"/>
      <c r="FI201" s="15"/>
      <c r="FJ201" s="15"/>
      <c r="FK201" s="15"/>
      <c r="FL201" s="15"/>
      <c r="FM201" s="15"/>
      <c r="FN201" s="49"/>
      <c r="FO201" s="15"/>
      <c r="FP201" s="15"/>
      <c r="FQ201" s="15"/>
      <c r="FR201" s="15"/>
      <c r="FS201" s="15"/>
      <c r="FT201" s="15"/>
      <c r="FU201" s="49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49"/>
      <c r="GI201" s="15"/>
      <c r="GJ201" s="15"/>
      <c r="GK201" s="15"/>
      <c r="GL201" s="15"/>
      <c r="GM201" s="15"/>
      <c r="GN201" s="15"/>
      <c r="GO201" s="51"/>
      <c r="GP201" s="15"/>
      <c r="GQ201" s="15"/>
      <c r="GR201" s="15"/>
      <c r="GS201" s="15"/>
      <c r="GT201" s="52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</row>
    <row r="202" spans="1:243" ht="16.899999999999999" customHeight="1" x14ac:dyDescent="0.3">
      <c r="A202" s="15"/>
      <c r="B202" s="69"/>
      <c r="C202" s="15"/>
      <c r="D202" s="15"/>
      <c r="E202" s="49"/>
      <c r="F202" s="15"/>
      <c r="G202" s="15"/>
      <c r="H202" s="15"/>
      <c r="I202" s="15"/>
      <c r="J202" s="74"/>
      <c r="K202" s="74"/>
      <c r="L202" s="74"/>
      <c r="M202" s="52"/>
      <c r="N202" s="52"/>
      <c r="O202" s="15"/>
      <c r="P202" s="15"/>
      <c r="Q202" s="15"/>
      <c r="R202" s="15"/>
      <c r="S202" s="15"/>
      <c r="T202" s="15"/>
      <c r="U202" s="15"/>
      <c r="V202" s="15"/>
      <c r="W202" s="15"/>
      <c r="X202" s="49"/>
      <c r="Y202" s="15"/>
      <c r="Z202" s="15"/>
      <c r="AA202" s="15"/>
      <c r="AB202" s="15"/>
      <c r="AC202" s="15"/>
      <c r="AD202" s="73"/>
      <c r="AE202" s="15"/>
      <c r="AF202" s="74"/>
      <c r="AG202" s="74"/>
      <c r="AH202" s="74"/>
      <c r="AI202" s="52"/>
      <c r="AJ202" s="52"/>
      <c r="AK202" s="52"/>
      <c r="AL202" s="52"/>
      <c r="AM202" s="52"/>
      <c r="AN202" s="15"/>
      <c r="AO202" s="15"/>
      <c r="AP202" s="69"/>
      <c r="AQ202" s="15"/>
      <c r="AR202" s="15"/>
      <c r="AS202" s="49"/>
      <c r="AT202" s="15"/>
      <c r="AU202" s="15"/>
      <c r="AV202" s="15"/>
      <c r="AW202" s="15"/>
      <c r="AX202" s="74"/>
      <c r="AY202" s="74"/>
      <c r="AZ202" s="74"/>
      <c r="BA202" s="52"/>
      <c r="BB202" s="52"/>
      <c r="BC202" s="15"/>
      <c r="BD202" s="15"/>
      <c r="BE202" s="15"/>
      <c r="BF202" s="15"/>
      <c r="BG202" s="15"/>
      <c r="BH202" s="15"/>
      <c r="BI202" s="15"/>
      <c r="BJ202" s="15"/>
      <c r="BK202" s="15"/>
      <c r="BL202" s="49"/>
      <c r="BM202" s="15"/>
      <c r="BN202" s="15"/>
      <c r="BO202" s="15"/>
      <c r="BP202" s="15"/>
      <c r="BQ202" s="15"/>
      <c r="BR202" s="73"/>
      <c r="BS202" s="15"/>
      <c r="BT202" s="74"/>
      <c r="BU202" s="74"/>
      <c r="BV202" s="74"/>
      <c r="BW202" s="52"/>
      <c r="BX202" s="52"/>
      <c r="BY202" s="52"/>
      <c r="BZ202" s="52"/>
      <c r="CA202" s="52"/>
      <c r="CB202" s="52"/>
      <c r="CC202" s="15"/>
      <c r="CD202" s="98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52"/>
      <c r="DQ202" s="15"/>
      <c r="DR202" s="15"/>
      <c r="DS202" s="98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52"/>
      <c r="FF202" s="15"/>
      <c r="FG202" s="15"/>
      <c r="FH202" s="98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64"/>
      <c r="FT202" s="64"/>
      <c r="FU202" s="64"/>
      <c r="FV202" s="64"/>
      <c r="FW202" s="64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64"/>
      <c r="GP202" s="64"/>
      <c r="GQ202" s="64"/>
      <c r="GR202" s="64"/>
      <c r="GS202" s="64"/>
      <c r="GT202" s="52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</row>
    <row r="203" spans="1:243" ht="16.899999999999999" customHeight="1" x14ac:dyDescent="0.3">
      <c r="A203" s="15"/>
      <c r="B203" s="69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52"/>
      <c r="AL203" s="15"/>
      <c r="AM203" s="15"/>
      <c r="AN203" s="15"/>
      <c r="AO203" s="15"/>
      <c r="AP203" s="69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52"/>
      <c r="BZ203" s="15"/>
      <c r="CA203" s="15"/>
      <c r="CB203" s="15"/>
      <c r="CC203" s="15"/>
      <c r="CD203" s="98"/>
      <c r="CE203" s="15"/>
      <c r="CF203" s="15"/>
      <c r="CG203" s="15"/>
      <c r="CH203" s="15"/>
      <c r="CI203" s="15"/>
      <c r="CJ203" s="49"/>
      <c r="CK203" s="15"/>
      <c r="CL203" s="15"/>
      <c r="CM203" s="15"/>
      <c r="CN203" s="15"/>
      <c r="CO203" s="15"/>
      <c r="CP203" s="15"/>
      <c r="CQ203" s="49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49"/>
      <c r="DE203" s="15"/>
      <c r="DF203" s="15"/>
      <c r="DG203" s="15"/>
      <c r="DH203" s="15"/>
      <c r="DI203" s="15"/>
      <c r="DJ203" s="15"/>
      <c r="DK203" s="51"/>
      <c r="DL203" s="15"/>
      <c r="DM203" s="15"/>
      <c r="DN203" s="15"/>
      <c r="DO203" s="15"/>
      <c r="DP203" s="52"/>
      <c r="DQ203" s="15"/>
      <c r="DR203" s="15"/>
      <c r="DS203" s="98"/>
      <c r="DT203" s="15"/>
      <c r="DU203" s="15"/>
      <c r="DV203" s="15"/>
      <c r="DW203" s="15"/>
      <c r="DX203" s="15"/>
      <c r="DY203" s="49"/>
      <c r="DZ203" s="15"/>
      <c r="EA203" s="15"/>
      <c r="EB203" s="15"/>
      <c r="EC203" s="15"/>
      <c r="ED203" s="15"/>
      <c r="EE203" s="15"/>
      <c r="EF203" s="49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49"/>
      <c r="ET203" s="15"/>
      <c r="EU203" s="15"/>
      <c r="EV203" s="15"/>
      <c r="EW203" s="15"/>
      <c r="EX203" s="15"/>
      <c r="EY203" s="15"/>
      <c r="EZ203" s="51"/>
      <c r="FA203" s="15"/>
      <c r="FB203" s="15"/>
      <c r="FC203" s="15"/>
      <c r="FD203" s="15"/>
      <c r="FE203" s="52"/>
      <c r="FF203" s="15"/>
      <c r="FG203" s="15"/>
      <c r="FH203" s="98"/>
      <c r="FI203" s="15"/>
      <c r="FJ203" s="15"/>
      <c r="FK203" s="15"/>
      <c r="FL203" s="15"/>
      <c r="FM203" s="15"/>
      <c r="FN203" s="49"/>
      <c r="FO203" s="15"/>
      <c r="FP203" s="15"/>
      <c r="FQ203" s="15"/>
      <c r="FR203" s="15"/>
      <c r="FS203" s="64"/>
      <c r="FT203" s="64"/>
      <c r="FU203" s="64"/>
      <c r="FV203" s="64"/>
      <c r="FW203" s="64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49"/>
      <c r="GI203" s="15"/>
      <c r="GJ203" s="15"/>
      <c r="GK203" s="15"/>
      <c r="GL203" s="15"/>
      <c r="GM203" s="69"/>
      <c r="GN203" s="15"/>
      <c r="GO203" s="64"/>
      <c r="GP203" s="64"/>
      <c r="GQ203" s="64"/>
      <c r="GR203" s="64"/>
      <c r="GS203" s="64"/>
      <c r="GT203" s="52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</row>
    <row r="204" spans="1:243" ht="16.899999999999999" customHeight="1" x14ac:dyDescent="0.3">
      <c r="A204" s="15"/>
      <c r="B204" s="69"/>
      <c r="C204" s="15"/>
      <c r="D204" s="15"/>
      <c r="E204" s="49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52"/>
      <c r="S204" s="15"/>
      <c r="T204" s="15"/>
      <c r="U204" s="15"/>
      <c r="V204" s="15"/>
      <c r="W204" s="15"/>
      <c r="X204" s="49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52"/>
      <c r="AL204" s="15"/>
      <c r="AM204" s="15"/>
      <c r="AN204" s="15"/>
      <c r="AO204" s="15"/>
      <c r="AP204" s="69"/>
      <c r="AQ204" s="15"/>
      <c r="AR204" s="15"/>
      <c r="AS204" s="49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52"/>
      <c r="BG204" s="15"/>
      <c r="BH204" s="15"/>
      <c r="BI204" s="15"/>
      <c r="BJ204" s="15"/>
      <c r="BK204" s="15"/>
      <c r="BL204" s="49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52"/>
      <c r="BZ204" s="15"/>
      <c r="CA204" s="15"/>
      <c r="CB204" s="15"/>
      <c r="CC204" s="15"/>
      <c r="CD204" s="98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64"/>
      <c r="CP204" s="64"/>
      <c r="CQ204" s="64"/>
      <c r="CR204" s="64"/>
      <c r="CS204" s="64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64"/>
      <c r="DL204" s="64"/>
      <c r="DM204" s="64"/>
      <c r="DN204" s="64"/>
      <c r="DO204" s="64"/>
      <c r="DP204" s="52"/>
      <c r="DQ204" s="15"/>
      <c r="DR204" s="15"/>
      <c r="DS204" s="98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64"/>
      <c r="EE204" s="64"/>
      <c r="EF204" s="64"/>
      <c r="EG204" s="64"/>
      <c r="EH204" s="64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64"/>
      <c r="FA204" s="64"/>
      <c r="FB204" s="64"/>
      <c r="FC204" s="64"/>
      <c r="FD204" s="64"/>
      <c r="FE204" s="52"/>
      <c r="FF204" s="15"/>
      <c r="FG204" s="15"/>
      <c r="FH204" s="98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77"/>
      <c r="FT204" s="15"/>
      <c r="FU204" s="15"/>
      <c r="FV204" s="15"/>
      <c r="FW204" s="41"/>
      <c r="FX204" s="41"/>
      <c r="FY204" s="41"/>
      <c r="FZ204" s="41"/>
      <c r="GA204" s="41"/>
      <c r="GB204" s="41"/>
      <c r="GC204" s="41"/>
      <c r="GD204" s="41"/>
      <c r="GE204" s="41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40"/>
      <c r="GR204" s="42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</row>
    <row r="205" spans="1:243" ht="16.899999999999999" customHeight="1" x14ac:dyDescent="0.3">
      <c r="A205" s="15"/>
      <c r="B205" s="69"/>
      <c r="C205" s="15"/>
      <c r="D205" s="15"/>
      <c r="E205" s="15"/>
      <c r="F205" s="15"/>
      <c r="G205" s="15"/>
      <c r="H205" s="15"/>
      <c r="I205" s="15"/>
      <c r="J205" s="64"/>
      <c r="K205" s="64"/>
      <c r="L205" s="64"/>
      <c r="M205" s="64"/>
      <c r="N205" s="64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64"/>
      <c r="AG205" s="64"/>
      <c r="AH205" s="64"/>
      <c r="AI205" s="64"/>
      <c r="AJ205" s="64"/>
      <c r="AK205" s="52"/>
      <c r="AL205" s="64"/>
      <c r="AM205" s="64"/>
      <c r="AN205" s="15"/>
      <c r="AO205" s="15"/>
      <c r="AP205" s="69"/>
      <c r="AQ205" s="15"/>
      <c r="AR205" s="15"/>
      <c r="AS205" s="15"/>
      <c r="AT205" s="15"/>
      <c r="AU205" s="15"/>
      <c r="AV205" s="15"/>
      <c r="AW205" s="15"/>
      <c r="AX205" s="64"/>
      <c r="AY205" s="64"/>
      <c r="AZ205" s="64"/>
      <c r="BA205" s="64"/>
      <c r="BB205" s="64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64"/>
      <c r="BU205" s="64"/>
      <c r="BV205" s="64"/>
      <c r="BW205" s="64"/>
      <c r="BX205" s="64"/>
      <c r="BY205" s="52"/>
      <c r="BZ205" s="64"/>
      <c r="CA205" s="64"/>
      <c r="CB205" s="64"/>
      <c r="CC205" s="15"/>
      <c r="CD205" s="98"/>
      <c r="CE205" s="15"/>
      <c r="CF205" s="15"/>
      <c r="CG205" s="15"/>
      <c r="CH205" s="15"/>
      <c r="CI205" s="15"/>
      <c r="CJ205" s="49"/>
      <c r="CK205" s="15"/>
      <c r="CL205" s="15"/>
      <c r="CM205" s="15"/>
      <c r="CN205" s="15"/>
      <c r="CO205" s="64"/>
      <c r="CP205" s="64"/>
      <c r="CQ205" s="64"/>
      <c r="CR205" s="64"/>
      <c r="CS205" s="64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49"/>
      <c r="DE205" s="15"/>
      <c r="DF205" s="15"/>
      <c r="DG205" s="15"/>
      <c r="DH205" s="15"/>
      <c r="DI205" s="69"/>
      <c r="DJ205" s="15"/>
      <c r="DK205" s="64"/>
      <c r="DL205" s="64"/>
      <c r="DM205" s="64"/>
      <c r="DN205" s="64"/>
      <c r="DO205" s="64"/>
      <c r="DP205" s="52"/>
      <c r="DQ205" s="15"/>
      <c r="DR205" s="15"/>
      <c r="DS205" s="98"/>
      <c r="DT205" s="15"/>
      <c r="DU205" s="15"/>
      <c r="DV205" s="15"/>
      <c r="DW205" s="15"/>
      <c r="DX205" s="15"/>
      <c r="DY205" s="49"/>
      <c r="DZ205" s="15"/>
      <c r="EA205" s="15"/>
      <c r="EB205" s="15"/>
      <c r="EC205" s="15"/>
      <c r="ED205" s="64"/>
      <c r="EE205" s="64"/>
      <c r="EF205" s="64"/>
      <c r="EG205" s="64"/>
      <c r="EH205" s="64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49"/>
      <c r="ET205" s="15"/>
      <c r="EU205" s="15"/>
      <c r="EV205" s="15"/>
      <c r="EW205" s="15"/>
      <c r="EX205" s="69"/>
      <c r="EY205" s="15"/>
      <c r="EZ205" s="64"/>
      <c r="FA205" s="64"/>
      <c r="FB205" s="64"/>
      <c r="FC205" s="64"/>
      <c r="FD205" s="64"/>
      <c r="FE205" s="52"/>
      <c r="FF205" s="15"/>
      <c r="FG205" s="15"/>
      <c r="FH205" s="98"/>
      <c r="FI205" s="15"/>
      <c r="FJ205" s="15"/>
      <c r="FK205" s="69"/>
      <c r="FL205" s="15"/>
      <c r="FM205" s="50"/>
      <c r="FN205" s="15"/>
      <c r="FO205" s="64"/>
      <c r="FP205" s="49"/>
      <c r="FQ205" s="64"/>
      <c r="FR205" s="64"/>
      <c r="FS205" s="64"/>
      <c r="FT205" s="64"/>
      <c r="FU205" s="64"/>
      <c r="FV205" s="64"/>
      <c r="FW205" s="64"/>
      <c r="FX205" s="15"/>
      <c r="FY205" s="15"/>
      <c r="FZ205" s="64"/>
      <c r="GA205" s="64"/>
      <c r="GB205" s="64"/>
      <c r="GC205" s="64"/>
      <c r="GD205" s="64"/>
      <c r="GE205" s="64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40"/>
      <c r="GR205" s="42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</row>
    <row r="206" spans="1:243" ht="16.899999999999999" customHeight="1" x14ac:dyDescent="0.3">
      <c r="A206" s="15"/>
      <c r="B206" s="69"/>
      <c r="C206" s="15"/>
      <c r="D206" s="15"/>
      <c r="E206" s="49"/>
      <c r="F206" s="15"/>
      <c r="G206" s="15"/>
      <c r="H206" s="15"/>
      <c r="I206" s="15"/>
      <c r="J206" s="64"/>
      <c r="K206" s="64"/>
      <c r="L206" s="64"/>
      <c r="M206" s="64"/>
      <c r="N206" s="64"/>
      <c r="O206" s="15"/>
      <c r="P206" s="15"/>
      <c r="Q206" s="15"/>
      <c r="R206" s="15"/>
      <c r="S206" s="15"/>
      <c r="T206" s="15"/>
      <c r="U206" s="15"/>
      <c r="V206" s="15"/>
      <c r="W206" s="15"/>
      <c r="X206" s="49"/>
      <c r="Y206" s="15"/>
      <c r="Z206" s="15"/>
      <c r="AA206" s="15"/>
      <c r="AB206" s="15"/>
      <c r="AC206" s="15"/>
      <c r="AD206" s="69"/>
      <c r="AE206" s="15"/>
      <c r="AF206" s="64"/>
      <c r="AG206" s="64"/>
      <c r="AH206" s="64"/>
      <c r="AI206" s="64"/>
      <c r="AJ206" s="64"/>
      <c r="AK206" s="52"/>
      <c r="AL206" s="64"/>
      <c r="AM206" s="64"/>
      <c r="AN206" s="15"/>
      <c r="AO206" s="15"/>
      <c r="AP206" s="69"/>
      <c r="AQ206" s="15"/>
      <c r="AR206" s="15"/>
      <c r="AS206" s="49"/>
      <c r="AT206" s="15"/>
      <c r="AU206" s="15"/>
      <c r="AV206" s="15"/>
      <c r="AW206" s="15"/>
      <c r="AX206" s="64"/>
      <c r="AY206" s="64"/>
      <c r="AZ206" s="64"/>
      <c r="BA206" s="64"/>
      <c r="BB206" s="64"/>
      <c r="BC206" s="15"/>
      <c r="BD206" s="15"/>
      <c r="BE206" s="15"/>
      <c r="BF206" s="15"/>
      <c r="BG206" s="15"/>
      <c r="BH206" s="15"/>
      <c r="BI206" s="15"/>
      <c r="BJ206" s="15"/>
      <c r="BK206" s="15"/>
      <c r="BL206" s="49"/>
      <c r="BM206" s="15"/>
      <c r="BN206" s="15"/>
      <c r="BO206" s="15"/>
      <c r="BP206" s="15"/>
      <c r="BQ206" s="15"/>
      <c r="BR206" s="69"/>
      <c r="BS206" s="15"/>
      <c r="BT206" s="64"/>
      <c r="BU206" s="64"/>
      <c r="BV206" s="64"/>
      <c r="BW206" s="64"/>
      <c r="BX206" s="64"/>
      <c r="BY206" s="52"/>
      <c r="BZ206" s="64"/>
      <c r="CA206" s="64"/>
      <c r="CB206" s="64"/>
      <c r="CC206" s="15"/>
      <c r="CD206" s="98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77"/>
      <c r="CP206" s="15"/>
      <c r="CQ206" s="15"/>
      <c r="CR206" s="15"/>
      <c r="CS206" s="41"/>
      <c r="CT206" s="41"/>
      <c r="CU206" s="41"/>
      <c r="CV206" s="41"/>
      <c r="CW206" s="41"/>
      <c r="CX206" s="41"/>
      <c r="CY206" s="41"/>
      <c r="CZ206" s="41"/>
      <c r="DA206" s="41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40"/>
      <c r="DN206" s="42"/>
      <c r="DO206" s="15"/>
      <c r="DP206" s="15"/>
      <c r="DQ206" s="15"/>
      <c r="DR206" s="15"/>
      <c r="DS206" s="98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77"/>
      <c r="EE206" s="15"/>
      <c r="EF206" s="15"/>
      <c r="EG206" s="15"/>
      <c r="EH206" s="41"/>
      <c r="EI206" s="41"/>
      <c r="EJ206" s="41"/>
      <c r="EK206" s="41"/>
      <c r="EL206" s="41"/>
      <c r="EM206" s="41"/>
      <c r="EN206" s="41"/>
      <c r="EO206" s="41"/>
      <c r="EP206" s="41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40"/>
      <c r="FC206" s="42"/>
      <c r="FD206" s="15"/>
      <c r="FE206" s="15"/>
      <c r="FF206" s="15"/>
      <c r="FG206" s="15"/>
      <c r="FH206" s="98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77"/>
      <c r="FT206" s="15"/>
      <c r="FU206" s="15"/>
      <c r="FV206" s="15"/>
      <c r="FW206" s="41"/>
      <c r="FX206" s="41"/>
      <c r="FY206" s="41"/>
      <c r="FZ206" s="41"/>
      <c r="GA206" s="41"/>
      <c r="GB206" s="41"/>
      <c r="GC206" s="41"/>
      <c r="GD206" s="41"/>
      <c r="GE206" s="41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40"/>
      <c r="GR206" s="42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</row>
    <row r="207" spans="1:243" ht="27" customHeight="1" x14ac:dyDescent="0.3">
      <c r="A207" s="15"/>
      <c r="B207" s="69"/>
      <c r="C207" s="15"/>
      <c r="D207" s="15"/>
      <c r="E207" s="15"/>
      <c r="F207" s="64"/>
      <c r="G207" s="64"/>
      <c r="H207" s="64"/>
      <c r="I207" s="64"/>
      <c r="J207" s="64"/>
      <c r="K207" s="64"/>
      <c r="L207" s="64"/>
      <c r="M207" s="64"/>
      <c r="N207" s="64"/>
      <c r="O207" s="15"/>
      <c r="P207" s="15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52"/>
      <c r="AF207" s="52"/>
      <c r="AG207" s="64"/>
      <c r="AH207" s="15"/>
      <c r="AI207" s="15"/>
      <c r="AJ207" s="15"/>
      <c r="AK207" s="15"/>
      <c r="AL207" s="15"/>
      <c r="AM207" s="15"/>
      <c r="AN207" s="15"/>
      <c r="AO207" s="15"/>
      <c r="AP207" s="69"/>
      <c r="AQ207" s="15"/>
      <c r="AR207" s="15"/>
      <c r="AS207" s="15"/>
      <c r="AT207" s="64"/>
      <c r="AU207" s="64"/>
      <c r="AV207" s="64"/>
      <c r="AW207" s="64"/>
      <c r="AX207" s="64"/>
      <c r="AY207" s="64"/>
      <c r="AZ207" s="64"/>
      <c r="BA207" s="64"/>
      <c r="BB207" s="64"/>
      <c r="BC207" s="15"/>
      <c r="BD207" s="15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52"/>
      <c r="BT207" s="52"/>
      <c r="BU207" s="64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77"/>
      <c r="FT207" s="15"/>
      <c r="FU207" s="15"/>
      <c r="FV207" s="15"/>
      <c r="FW207" s="41"/>
      <c r="FX207" s="41"/>
      <c r="FY207" s="41"/>
      <c r="FZ207" s="41"/>
      <c r="GA207" s="41"/>
      <c r="GB207" s="41"/>
      <c r="GC207" s="41"/>
      <c r="GD207" s="41"/>
      <c r="GE207" s="41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40"/>
      <c r="GR207" s="42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</row>
    <row r="208" spans="1:243" ht="16.899999999999999" customHeight="1" x14ac:dyDescent="0.3">
      <c r="A208" s="15"/>
      <c r="B208" s="69"/>
      <c r="C208" s="15"/>
      <c r="D208" s="50"/>
      <c r="E208" s="15"/>
      <c r="F208" s="64"/>
      <c r="G208" s="49"/>
      <c r="H208" s="64"/>
      <c r="I208" s="64"/>
      <c r="J208" s="64"/>
      <c r="K208" s="64"/>
      <c r="L208" s="64"/>
      <c r="M208" s="64"/>
      <c r="N208" s="64"/>
      <c r="O208" s="15"/>
      <c r="P208" s="15"/>
      <c r="Q208" s="64"/>
      <c r="R208" s="64"/>
      <c r="S208" s="64"/>
      <c r="T208" s="64"/>
      <c r="U208" s="64"/>
      <c r="V208" s="64"/>
      <c r="W208" s="64"/>
      <c r="X208" s="50"/>
      <c r="Y208" s="15"/>
      <c r="Z208" s="49"/>
      <c r="AA208" s="15"/>
      <c r="AB208" s="64"/>
      <c r="AC208" s="64"/>
      <c r="AD208" s="64"/>
      <c r="AE208" s="64"/>
      <c r="AF208" s="64"/>
      <c r="AG208" s="64"/>
      <c r="AH208" s="64"/>
      <c r="AI208" s="15"/>
      <c r="AJ208" s="15"/>
      <c r="AK208" s="15"/>
      <c r="AL208" s="15"/>
      <c r="AM208" s="15"/>
      <c r="AN208" s="15"/>
      <c r="AO208" s="15"/>
      <c r="AP208" s="69"/>
      <c r="AQ208" s="15"/>
      <c r="AR208" s="50"/>
      <c r="AS208" s="15"/>
      <c r="AT208" s="64"/>
      <c r="AU208" s="49"/>
      <c r="AV208" s="64"/>
      <c r="AW208" s="64"/>
      <c r="AX208" s="64"/>
      <c r="AY208" s="64"/>
      <c r="AZ208" s="64"/>
      <c r="BA208" s="64"/>
      <c r="BB208" s="64"/>
      <c r="BC208" s="15"/>
      <c r="BD208" s="15"/>
      <c r="BE208" s="64"/>
      <c r="BF208" s="64"/>
      <c r="BG208" s="64"/>
      <c r="BH208" s="64"/>
      <c r="BI208" s="64"/>
      <c r="BJ208" s="64"/>
      <c r="BK208" s="64"/>
      <c r="BL208" s="50"/>
      <c r="BM208" s="15"/>
      <c r="BN208" s="49"/>
      <c r="BO208" s="15"/>
      <c r="BP208" s="64"/>
      <c r="BQ208" s="64"/>
      <c r="BR208" s="64"/>
      <c r="BS208" s="64"/>
      <c r="BT208" s="64"/>
      <c r="BU208" s="64"/>
      <c r="BV208" s="64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77"/>
      <c r="FT208" s="15"/>
      <c r="FU208" s="15"/>
      <c r="FV208" s="15"/>
      <c r="FW208" s="41"/>
      <c r="FX208" s="41"/>
      <c r="FY208" s="41"/>
      <c r="FZ208" s="41"/>
      <c r="GA208" s="41"/>
      <c r="GB208" s="41"/>
      <c r="GC208" s="41"/>
      <c r="GD208" s="41"/>
      <c r="GE208" s="41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40"/>
      <c r="GR208" s="42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</row>
    <row r="209" spans="1:243" ht="16.899999999999999" customHeight="1" x14ac:dyDescent="0.25">
      <c r="A209" s="15"/>
      <c r="B209" s="15"/>
      <c r="C209" s="15"/>
      <c r="D209" s="15"/>
      <c r="E209" s="12"/>
      <c r="F209" s="15"/>
      <c r="G209" s="255"/>
      <c r="H209" s="15"/>
      <c r="I209" s="15"/>
      <c r="J209" s="12"/>
      <c r="K209" s="15"/>
      <c r="L209" s="12"/>
      <c r="M209" s="48"/>
      <c r="N209" s="15"/>
      <c r="O209" s="15"/>
      <c r="P209" s="15"/>
      <c r="Q209" s="15"/>
      <c r="R209" s="12"/>
      <c r="S209" s="315"/>
      <c r="T209" s="70"/>
      <c r="U209" s="15"/>
      <c r="V209" s="15"/>
      <c r="W209" s="15"/>
      <c r="X209" s="15"/>
      <c r="Y209" s="12"/>
      <c r="Z209" s="255"/>
      <c r="AA209" s="12"/>
      <c r="AB209" s="15"/>
      <c r="AC209" s="15"/>
      <c r="AD209" s="12"/>
      <c r="AE209" s="12"/>
      <c r="AF209" s="48"/>
      <c r="AG209" s="15"/>
      <c r="AH209" s="15"/>
      <c r="AI209" s="15"/>
      <c r="AJ209" s="15"/>
      <c r="AK209" s="12"/>
      <c r="AL209" s="315"/>
      <c r="AM209" s="15"/>
      <c r="AN209" s="15"/>
      <c r="AO209" s="15"/>
      <c r="AP209" s="15"/>
      <c r="AQ209" s="15"/>
      <c r="AR209" s="15"/>
      <c r="AS209" s="12"/>
      <c r="AT209" s="15"/>
      <c r="AU209" s="255"/>
      <c r="AV209" s="15"/>
      <c r="AW209" s="15"/>
      <c r="AX209" s="12"/>
      <c r="AY209" s="15"/>
      <c r="AZ209" s="12"/>
      <c r="BA209" s="48"/>
      <c r="BB209" s="15"/>
      <c r="BC209" s="15"/>
      <c r="BD209" s="15"/>
      <c r="BE209" s="15"/>
      <c r="BF209" s="12"/>
      <c r="BG209" s="315"/>
      <c r="BH209" s="70"/>
      <c r="BI209" s="15"/>
      <c r="BJ209" s="15"/>
      <c r="BK209" s="15"/>
      <c r="BL209" s="15"/>
      <c r="BM209" s="12"/>
      <c r="BN209" s="255"/>
      <c r="BO209" s="12"/>
      <c r="BP209" s="15"/>
      <c r="BQ209" s="15"/>
      <c r="BR209" s="12"/>
      <c r="BS209" s="12"/>
      <c r="BT209" s="48"/>
      <c r="BU209" s="15"/>
      <c r="BV209" s="15"/>
      <c r="BW209" s="15"/>
      <c r="BX209" s="15"/>
      <c r="BY209" s="12"/>
      <c r="BZ209" s="3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</row>
    <row r="210" spans="1:243" ht="16.899999999999999" customHeight="1" x14ac:dyDescent="0.25">
      <c r="A210" s="15"/>
      <c r="B210" s="15"/>
      <c r="C210" s="15"/>
      <c r="D210" s="70"/>
      <c r="E210" s="12"/>
      <c r="F210" s="70"/>
      <c r="G210" s="255"/>
      <c r="H210" s="70"/>
      <c r="I210" s="65"/>
      <c r="J210" s="65"/>
      <c r="K210" s="65"/>
      <c r="L210" s="64"/>
      <c r="M210" s="64"/>
      <c r="N210" s="15"/>
      <c r="O210" s="65"/>
      <c r="P210" s="12"/>
      <c r="Q210" s="188"/>
      <c r="R210" s="188"/>
      <c r="S210" s="15"/>
      <c r="T210" s="15"/>
      <c r="U210" s="15"/>
      <c r="V210" s="70"/>
      <c r="W210" s="70"/>
      <c r="X210" s="15"/>
      <c r="Y210" s="12"/>
      <c r="Z210" s="255"/>
      <c r="AA210" s="65"/>
      <c r="AB210" s="15"/>
      <c r="AC210" s="14"/>
      <c r="AD210" s="14"/>
      <c r="AE210" s="14"/>
      <c r="AF210" s="65"/>
      <c r="AG210" s="15"/>
      <c r="AH210" s="65"/>
      <c r="AI210" s="12"/>
      <c r="AJ210" s="188"/>
      <c r="AK210" s="188"/>
      <c r="AL210" s="15"/>
      <c r="AM210" s="15"/>
      <c r="AN210" s="15"/>
      <c r="AO210" s="15"/>
      <c r="AP210" s="15"/>
      <c r="AQ210" s="15"/>
      <c r="AR210" s="70"/>
      <c r="AS210" s="12"/>
      <c r="AT210" s="70"/>
      <c r="AU210" s="255"/>
      <c r="AV210" s="70"/>
      <c r="AW210" s="65"/>
      <c r="AX210" s="65"/>
      <c r="AY210" s="65"/>
      <c r="AZ210" s="64"/>
      <c r="BA210" s="64"/>
      <c r="BB210" s="15"/>
      <c r="BC210" s="65"/>
      <c r="BD210" s="12"/>
      <c r="BE210" s="188"/>
      <c r="BF210" s="188"/>
      <c r="BG210" s="15"/>
      <c r="BH210" s="15"/>
      <c r="BI210" s="15"/>
      <c r="BJ210" s="70"/>
      <c r="BK210" s="70"/>
      <c r="BL210" s="15"/>
      <c r="BM210" s="12"/>
      <c r="BN210" s="255"/>
      <c r="BO210" s="65"/>
      <c r="BP210" s="15"/>
      <c r="BQ210" s="14"/>
      <c r="BR210" s="14"/>
      <c r="BS210" s="14"/>
      <c r="BT210" s="65"/>
      <c r="BU210" s="15"/>
      <c r="BV210" s="65"/>
      <c r="BW210" s="12"/>
      <c r="BX210" s="188"/>
      <c r="BY210" s="188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</row>
    <row r="211" spans="1:243" ht="16.899999999999999" customHeight="1" x14ac:dyDescent="0.25">
      <c r="A211" s="15"/>
      <c r="B211" s="15"/>
      <c r="C211" s="15"/>
      <c r="D211" s="70"/>
      <c r="E211" s="70"/>
      <c r="F211" s="70"/>
      <c r="G211" s="70"/>
      <c r="H211" s="15"/>
      <c r="I211" s="15"/>
      <c r="J211" s="12"/>
      <c r="K211" s="12"/>
      <c r="L211" s="64"/>
      <c r="M211" s="64"/>
      <c r="N211" s="64"/>
      <c r="O211" s="15"/>
      <c r="P211" s="15"/>
      <c r="Q211" s="15"/>
      <c r="R211" s="15"/>
      <c r="S211" s="15"/>
      <c r="T211" s="15"/>
      <c r="U211" s="70"/>
      <c r="V211" s="70"/>
      <c r="W211" s="70"/>
      <c r="X211" s="70"/>
      <c r="Y211" s="15"/>
      <c r="Z211" s="15"/>
      <c r="AA211" s="12"/>
      <c r="AB211" s="13"/>
      <c r="AC211" s="12"/>
      <c r="AD211" s="12"/>
      <c r="AE211" s="12"/>
      <c r="AF211" s="15"/>
      <c r="AG211" s="6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70"/>
      <c r="AS211" s="70"/>
      <c r="AT211" s="70"/>
      <c r="AU211" s="70"/>
      <c r="AV211" s="15"/>
      <c r="AW211" s="15"/>
      <c r="AX211" s="12"/>
      <c r="AY211" s="12"/>
      <c r="AZ211" s="64"/>
      <c r="BA211" s="64"/>
      <c r="BB211" s="64"/>
      <c r="BC211" s="15"/>
      <c r="BD211" s="15"/>
      <c r="BE211" s="15"/>
      <c r="BF211" s="15"/>
      <c r="BG211" s="15"/>
      <c r="BH211" s="15"/>
      <c r="BI211" s="70"/>
      <c r="BJ211" s="70"/>
      <c r="BK211" s="70"/>
      <c r="BL211" s="70"/>
      <c r="BM211" s="15"/>
      <c r="BN211" s="15"/>
      <c r="BO211" s="12"/>
      <c r="BP211" s="13"/>
      <c r="BQ211" s="12"/>
      <c r="BR211" s="12"/>
      <c r="BS211" s="12"/>
      <c r="BT211" s="15"/>
      <c r="BU211" s="6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</row>
    <row r="212" spans="1:243" ht="16.899999999999999" customHeight="1" x14ac:dyDescent="0.25">
      <c r="A212" s="15"/>
      <c r="B212" s="73"/>
      <c r="C212" s="15"/>
      <c r="D212" s="56"/>
      <c r="E212" s="92"/>
      <c r="F212" s="92"/>
      <c r="G212" s="53"/>
      <c r="H212" s="53"/>
      <c r="I212" s="53"/>
      <c r="J212" s="15"/>
      <c r="K212" s="73"/>
      <c r="L212" s="15"/>
      <c r="M212" s="56"/>
      <c r="N212" s="56"/>
      <c r="O212" s="56"/>
      <c r="P212" s="56"/>
      <c r="Q212" s="56"/>
      <c r="R212" s="53"/>
      <c r="S212" s="15"/>
      <c r="T212" s="15"/>
      <c r="U212" s="15"/>
      <c r="V212" s="72"/>
      <c r="W212" s="56"/>
      <c r="X212" s="92"/>
      <c r="Y212" s="92"/>
      <c r="Z212" s="92"/>
      <c r="AA212" s="92"/>
      <c r="AB212" s="53"/>
      <c r="AC212" s="15"/>
      <c r="AD212" s="15"/>
      <c r="AE212" s="135"/>
      <c r="AF212" s="56"/>
      <c r="AG212" s="56"/>
      <c r="AH212" s="56"/>
      <c r="AI212" s="56"/>
      <c r="AJ212" s="56"/>
      <c r="AK212" s="56"/>
      <c r="AL212" s="15"/>
      <c r="AM212" s="15"/>
      <c r="AN212" s="15"/>
      <c r="AO212" s="15"/>
      <c r="AP212" s="73"/>
      <c r="AQ212" s="15"/>
      <c r="AR212" s="56"/>
      <c r="AS212" s="92"/>
      <c r="AT212" s="92"/>
      <c r="AU212" s="53"/>
      <c r="AV212" s="53"/>
      <c r="AW212" s="53"/>
      <c r="AX212" s="15"/>
      <c r="AY212" s="73"/>
      <c r="AZ212" s="15"/>
      <c r="BA212" s="56"/>
      <c r="BB212" s="56"/>
      <c r="BC212" s="56"/>
      <c r="BD212" s="56"/>
      <c r="BE212" s="56"/>
      <c r="BF212" s="53"/>
      <c r="BG212" s="15"/>
      <c r="BH212" s="15"/>
      <c r="BI212" s="15"/>
      <c r="BJ212" s="72"/>
      <c r="BK212" s="56"/>
      <c r="BL212" s="92"/>
      <c r="BM212" s="92"/>
      <c r="BN212" s="92"/>
      <c r="BO212" s="92"/>
      <c r="BP212" s="53"/>
      <c r="BQ212" s="15"/>
      <c r="BR212" s="15"/>
      <c r="BS212" s="135"/>
      <c r="BT212" s="56"/>
      <c r="BU212" s="56"/>
      <c r="BV212" s="56"/>
      <c r="BW212" s="56"/>
      <c r="BX212" s="56"/>
      <c r="BY212" s="56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</row>
    <row r="213" spans="1:243" ht="16.899999999999999" customHeight="1" x14ac:dyDescent="0.25">
      <c r="A213" s="15"/>
      <c r="B213" s="69"/>
      <c r="C213" s="15"/>
      <c r="D213" s="15"/>
      <c r="E213" s="15"/>
      <c r="F213" s="15"/>
      <c r="G213" s="15"/>
      <c r="H213" s="15"/>
      <c r="I213" s="15"/>
      <c r="J213" s="15"/>
      <c r="K213" s="12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69"/>
      <c r="AQ213" s="15"/>
      <c r="AR213" s="15"/>
      <c r="AS213" s="15"/>
      <c r="AT213" s="15"/>
      <c r="AU213" s="15"/>
      <c r="AV213" s="15"/>
      <c r="AW213" s="15"/>
      <c r="AX213" s="15"/>
      <c r="AY213" s="12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</row>
    <row r="214" spans="1:243" ht="16.899999999999999" customHeight="1" x14ac:dyDescent="0.25">
      <c r="A214" s="15"/>
      <c r="B214" s="73"/>
      <c r="C214" s="15"/>
      <c r="D214" s="74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73"/>
      <c r="V214" s="72"/>
      <c r="W214" s="74"/>
      <c r="X214" s="15"/>
      <c r="Y214" s="15"/>
      <c r="Z214" s="15"/>
      <c r="AA214" s="13"/>
      <c r="AB214" s="12"/>
      <c r="AC214" s="15"/>
      <c r="AD214" s="12"/>
      <c r="AE214" s="50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73"/>
      <c r="AQ214" s="15"/>
      <c r="AR214" s="74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73"/>
      <c r="BJ214" s="72"/>
      <c r="BK214" s="74"/>
      <c r="BL214" s="15"/>
      <c r="BM214" s="15"/>
      <c r="BN214" s="15"/>
      <c r="BO214" s="13"/>
      <c r="BP214" s="12"/>
      <c r="BQ214" s="15"/>
      <c r="BR214" s="12"/>
      <c r="BS214" s="50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</row>
    <row r="215" spans="1:243" ht="16.899999999999999" customHeight="1" x14ac:dyDescent="0.25">
      <c r="A215" s="15"/>
      <c r="B215" s="73"/>
      <c r="C215" s="15"/>
      <c r="D215" s="74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72"/>
      <c r="W215" s="74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73"/>
      <c r="AQ215" s="15"/>
      <c r="AR215" s="74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72"/>
      <c r="BK215" s="74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</row>
    <row r="216" spans="1:243" ht="16.899999999999999" customHeight="1" x14ac:dyDescent="0.25">
      <c r="A216" s="15"/>
      <c r="B216" s="69"/>
      <c r="C216" s="15"/>
      <c r="D216" s="76"/>
      <c r="E216" s="15"/>
      <c r="F216" s="74"/>
      <c r="G216" s="74"/>
      <c r="H216" s="74"/>
      <c r="I216" s="48"/>
      <c r="J216" s="48"/>
      <c r="K216" s="48"/>
      <c r="L216" s="15"/>
      <c r="M216" s="15"/>
      <c r="N216" s="15"/>
      <c r="O216" s="15"/>
      <c r="P216" s="15"/>
      <c r="Q216" s="15"/>
      <c r="R216" s="15"/>
      <c r="S216" s="15"/>
      <c r="T216" s="15"/>
      <c r="U216" s="73"/>
      <c r="V216" s="75"/>
      <c r="W216" s="76"/>
      <c r="X216" s="74"/>
      <c r="Y216" s="48"/>
      <c r="Z216" s="48"/>
      <c r="AA216" s="48"/>
      <c r="AB216" s="48"/>
      <c r="AC216" s="15"/>
      <c r="AD216" s="48"/>
      <c r="AE216" s="48"/>
      <c r="AF216" s="48"/>
      <c r="AG216" s="52"/>
      <c r="AH216" s="15"/>
      <c r="AI216" s="15"/>
      <c r="AJ216" s="15"/>
      <c r="AK216" s="15"/>
      <c r="AL216" s="15"/>
      <c r="AM216" s="15"/>
      <c r="AN216" s="15"/>
      <c r="AO216" s="15"/>
      <c r="AP216" s="69"/>
      <c r="AQ216" s="15"/>
      <c r="AR216" s="76"/>
      <c r="AS216" s="15"/>
      <c r="AT216" s="74"/>
      <c r="AU216" s="74"/>
      <c r="AV216" s="74"/>
      <c r="AW216" s="48"/>
      <c r="AX216" s="48"/>
      <c r="AY216" s="48"/>
      <c r="AZ216" s="15"/>
      <c r="BA216" s="15"/>
      <c r="BB216" s="15"/>
      <c r="BC216" s="15"/>
      <c r="BD216" s="15"/>
      <c r="BE216" s="15"/>
      <c r="BF216" s="15"/>
      <c r="BG216" s="15"/>
      <c r="BH216" s="15"/>
      <c r="BI216" s="73"/>
      <c r="BJ216" s="75"/>
      <c r="BK216" s="76"/>
      <c r="BL216" s="74"/>
      <c r="BM216" s="48"/>
      <c r="BN216" s="48"/>
      <c r="BO216" s="48"/>
      <c r="BP216" s="48"/>
      <c r="BQ216" s="15"/>
      <c r="BR216" s="48"/>
      <c r="BS216" s="48"/>
      <c r="BT216" s="48"/>
      <c r="BU216" s="52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</row>
    <row r="217" spans="1:243" ht="16.899999999999999" customHeight="1" x14ac:dyDescent="0.25">
      <c r="A217" s="15"/>
      <c r="B217" s="73"/>
      <c r="C217" s="15"/>
      <c r="D217" s="74"/>
      <c r="E217" s="15"/>
      <c r="F217" s="74"/>
      <c r="G217" s="74"/>
      <c r="H217" s="74"/>
      <c r="I217" s="52"/>
      <c r="J217" s="52"/>
      <c r="K217" s="52"/>
      <c r="L217" s="15"/>
      <c r="M217" s="15"/>
      <c r="N217" s="15"/>
      <c r="O217" s="15"/>
      <c r="P217" s="15"/>
      <c r="Q217" s="15"/>
      <c r="R217" s="15"/>
      <c r="S217" s="15"/>
      <c r="T217" s="15"/>
      <c r="U217" s="73"/>
      <c r="V217" s="72"/>
      <c r="W217" s="74"/>
      <c r="X217" s="74"/>
      <c r="Y217" s="52"/>
      <c r="Z217" s="52"/>
      <c r="AA217" s="52"/>
      <c r="AB217" s="52"/>
      <c r="AC217" s="15"/>
      <c r="AD217" s="52"/>
      <c r="AE217" s="52"/>
      <c r="AF217" s="52"/>
      <c r="AG217" s="52"/>
      <c r="AH217" s="15"/>
      <c r="AI217" s="15"/>
      <c r="AJ217" s="15"/>
      <c r="AK217" s="15"/>
      <c r="AL217" s="15"/>
      <c r="AM217" s="15"/>
      <c r="AN217" s="15"/>
      <c r="AO217" s="15"/>
      <c r="AP217" s="73"/>
      <c r="AQ217" s="15"/>
      <c r="AR217" s="74"/>
      <c r="AS217" s="15"/>
      <c r="AT217" s="74"/>
      <c r="AU217" s="74"/>
      <c r="AV217" s="74"/>
      <c r="AW217" s="52"/>
      <c r="AX217" s="52"/>
      <c r="AY217" s="52"/>
      <c r="AZ217" s="15"/>
      <c r="BA217" s="15"/>
      <c r="BB217" s="15"/>
      <c r="BC217" s="15"/>
      <c r="BD217" s="15"/>
      <c r="BE217" s="15"/>
      <c r="BF217" s="15"/>
      <c r="BG217" s="15"/>
      <c r="BH217" s="15"/>
      <c r="BI217" s="73"/>
      <c r="BJ217" s="72"/>
      <c r="BK217" s="74"/>
      <c r="BL217" s="74"/>
      <c r="BM217" s="52"/>
      <c r="BN217" s="52"/>
      <c r="BO217" s="52"/>
      <c r="BP217" s="52"/>
      <c r="BQ217" s="15"/>
      <c r="BR217" s="52"/>
      <c r="BS217" s="52"/>
      <c r="BT217" s="52"/>
      <c r="BU217" s="52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</row>
    <row r="218" spans="1:243" ht="16.899999999999999" customHeight="1" x14ac:dyDescent="0.25">
      <c r="A218" s="15"/>
      <c r="B218" s="73"/>
      <c r="C218" s="15"/>
      <c r="D218" s="74"/>
      <c r="E218" s="15"/>
      <c r="F218" s="76"/>
      <c r="G218" s="76"/>
      <c r="H218" s="76"/>
      <c r="I218" s="70"/>
      <c r="J218" s="70"/>
      <c r="K218" s="70"/>
      <c r="L218" s="15"/>
      <c r="M218" s="15"/>
      <c r="N218" s="15"/>
      <c r="O218" s="15"/>
      <c r="P218" s="15"/>
      <c r="Q218" s="15"/>
      <c r="R218" s="15"/>
      <c r="S218" s="15"/>
      <c r="T218" s="15"/>
      <c r="U218" s="69"/>
      <c r="V218" s="72"/>
      <c r="W218" s="74"/>
      <c r="X218" s="76"/>
      <c r="Y218" s="70"/>
      <c r="Z218" s="70"/>
      <c r="AA218" s="70"/>
      <c r="AB218" s="70"/>
      <c r="AC218" s="15"/>
      <c r="AD218" s="70"/>
      <c r="AE218" s="70"/>
      <c r="AF218" s="70"/>
      <c r="AG218" s="70"/>
      <c r="AH218" s="15"/>
      <c r="AI218" s="15"/>
      <c r="AJ218" s="15"/>
      <c r="AK218" s="15"/>
      <c r="AL218" s="15"/>
      <c r="AM218" s="15"/>
      <c r="AN218" s="15"/>
      <c r="AO218" s="15"/>
      <c r="AP218" s="73"/>
      <c r="AQ218" s="15"/>
      <c r="AR218" s="74"/>
      <c r="AS218" s="15"/>
      <c r="AT218" s="76"/>
      <c r="AU218" s="76"/>
      <c r="AV218" s="76"/>
      <c r="AW218" s="70"/>
      <c r="AX218" s="70"/>
      <c r="AY218" s="70"/>
      <c r="AZ218" s="15"/>
      <c r="BA218" s="15"/>
      <c r="BB218" s="15"/>
      <c r="BC218" s="15"/>
      <c r="BD218" s="15"/>
      <c r="BE218" s="15"/>
      <c r="BF218" s="15"/>
      <c r="BG218" s="15"/>
      <c r="BH218" s="15"/>
      <c r="BI218" s="69"/>
      <c r="BJ218" s="72"/>
      <c r="BK218" s="74"/>
      <c r="BL218" s="76"/>
      <c r="BM218" s="70"/>
      <c r="BN218" s="70"/>
      <c r="BO218" s="70"/>
      <c r="BP218" s="70"/>
      <c r="BQ218" s="15"/>
      <c r="BR218" s="70"/>
      <c r="BS218" s="70"/>
      <c r="BT218" s="70"/>
      <c r="BU218" s="70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</row>
    <row r="219" spans="1:243" ht="16.899999999999999" customHeight="1" x14ac:dyDescent="0.25">
      <c r="A219" s="15"/>
      <c r="B219" s="69"/>
      <c r="C219" s="15"/>
      <c r="D219" s="76"/>
      <c r="E219" s="15"/>
      <c r="F219" s="74"/>
      <c r="G219" s="74"/>
      <c r="H219" s="74"/>
      <c r="I219" s="52"/>
      <c r="J219" s="52"/>
      <c r="K219" s="52"/>
      <c r="L219" s="15"/>
      <c r="M219" s="15"/>
      <c r="N219" s="15"/>
      <c r="O219" s="15"/>
      <c r="P219" s="15"/>
      <c r="Q219" s="15"/>
      <c r="R219" s="15"/>
      <c r="S219" s="15"/>
      <c r="T219" s="15"/>
      <c r="U219" s="73"/>
      <c r="V219" s="75"/>
      <c r="W219" s="76"/>
      <c r="X219" s="74"/>
      <c r="Y219" s="52"/>
      <c r="Z219" s="52"/>
      <c r="AA219" s="52"/>
      <c r="AB219" s="52"/>
      <c r="AC219" s="15"/>
      <c r="AD219" s="52"/>
      <c r="AE219" s="52"/>
      <c r="AF219" s="52"/>
      <c r="AG219" s="52"/>
      <c r="AH219" s="15"/>
      <c r="AI219" s="15"/>
      <c r="AJ219" s="15"/>
      <c r="AK219" s="15"/>
      <c r="AL219" s="15"/>
      <c r="AM219" s="15"/>
      <c r="AN219" s="15"/>
      <c r="AO219" s="15"/>
      <c r="AP219" s="69"/>
      <c r="AQ219" s="15"/>
      <c r="AR219" s="76"/>
      <c r="AS219" s="15"/>
      <c r="AT219" s="74"/>
      <c r="AU219" s="74"/>
      <c r="AV219" s="74"/>
      <c r="AW219" s="52"/>
      <c r="AX219" s="52"/>
      <c r="AY219" s="52"/>
      <c r="AZ219" s="15"/>
      <c r="BA219" s="15"/>
      <c r="BB219" s="15"/>
      <c r="BC219" s="15"/>
      <c r="BD219" s="15"/>
      <c r="BE219" s="15"/>
      <c r="BF219" s="15"/>
      <c r="BG219" s="15"/>
      <c r="BH219" s="15"/>
      <c r="BI219" s="73"/>
      <c r="BJ219" s="75"/>
      <c r="BK219" s="76"/>
      <c r="BL219" s="74"/>
      <c r="BM219" s="52"/>
      <c r="BN219" s="52"/>
      <c r="BO219" s="52"/>
      <c r="BP219" s="52"/>
      <c r="BQ219" s="15"/>
      <c r="BR219" s="52"/>
      <c r="BS219" s="52"/>
      <c r="BT219" s="52"/>
      <c r="BU219" s="52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</row>
    <row r="220" spans="1:243" ht="16.899999999999999" customHeight="1" x14ac:dyDescent="0.25">
      <c r="A220" s="15"/>
      <c r="B220" s="73"/>
      <c r="C220" s="15"/>
      <c r="D220" s="74"/>
      <c r="E220" s="15"/>
      <c r="F220" s="74"/>
      <c r="G220" s="74"/>
      <c r="H220" s="74"/>
      <c r="I220" s="52"/>
      <c r="J220" s="52"/>
      <c r="K220" s="52"/>
      <c r="L220" s="15"/>
      <c r="M220" s="15"/>
      <c r="N220" s="15"/>
      <c r="O220" s="15"/>
      <c r="P220" s="15"/>
      <c r="Q220" s="15"/>
      <c r="R220" s="15"/>
      <c r="S220" s="15"/>
      <c r="T220" s="15"/>
      <c r="U220" s="73"/>
      <c r="V220" s="72"/>
      <c r="W220" s="74"/>
      <c r="X220" s="74"/>
      <c r="Y220" s="52"/>
      <c r="Z220" s="52"/>
      <c r="AA220" s="52"/>
      <c r="AB220" s="52"/>
      <c r="AC220" s="15"/>
      <c r="AD220" s="52"/>
      <c r="AE220" s="52"/>
      <c r="AF220" s="52"/>
      <c r="AG220" s="52"/>
      <c r="AH220" s="15"/>
      <c r="AI220" s="15"/>
      <c r="AJ220" s="15"/>
      <c r="AK220" s="15"/>
      <c r="AL220" s="15"/>
      <c r="AM220" s="15"/>
      <c r="AN220" s="15"/>
      <c r="AO220" s="15"/>
      <c r="AP220" s="73"/>
      <c r="AQ220" s="15"/>
      <c r="AR220" s="74"/>
      <c r="AS220" s="15"/>
      <c r="AT220" s="74"/>
      <c r="AU220" s="74"/>
      <c r="AV220" s="74"/>
      <c r="AW220" s="52"/>
      <c r="AX220" s="52"/>
      <c r="AY220" s="52"/>
      <c r="AZ220" s="15"/>
      <c r="BA220" s="15"/>
      <c r="BB220" s="15"/>
      <c r="BC220" s="15"/>
      <c r="BD220" s="15"/>
      <c r="BE220" s="15"/>
      <c r="BF220" s="15"/>
      <c r="BG220" s="15"/>
      <c r="BH220" s="15"/>
      <c r="BI220" s="73"/>
      <c r="BJ220" s="72"/>
      <c r="BK220" s="74"/>
      <c r="BL220" s="74"/>
      <c r="BM220" s="52"/>
      <c r="BN220" s="52"/>
      <c r="BO220" s="52"/>
      <c r="BP220" s="52"/>
      <c r="BQ220" s="15"/>
      <c r="BR220" s="52"/>
      <c r="BS220" s="52"/>
      <c r="BT220" s="52"/>
      <c r="BU220" s="52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</row>
    <row r="221" spans="1:243" ht="16.899999999999999" customHeight="1" x14ac:dyDescent="0.25">
      <c r="A221" s="15"/>
      <c r="B221" s="73"/>
      <c r="C221" s="15"/>
      <c r="D221" s="74"/>
      <c r="E221" s="15"/>
      <c r="F221" s="76"/>
      <c r="G221" s="76"/>
      <c r="H221" s="76"/>
      <c r="I221" s="70"/>
      <c r="J221" s="70"/>
      <c r="K221" s="70"/>
      <c r="L221" s="15"/>
      <c r="M221" s="15"/>
      <c r="N221" s="15"/>
      <c r="O221" s="15"/>
      <c r="P221" s="15"/>
      <c r="Q221" s="15"/>
      <c r="R221" s="15"/>
      <c r="S221" s="15"/>
      <c r="T221" s="15"/>
      <c r="U221" s="69"/>
      <c r="V221" s="72"/>
      <c r="W221" s="74"/>
      <c r="X221" s="76"/>
      <c r="Y221" s="70"/>
      <c r="Z221" s="70"/>
      <c r="AA221" s="70"/>
      <c r="AB221" s="70"/>
      <c r="AC221" s="15"/>
      <c r="AD221" s="70"/>
      <c r="AE221" s="70"/>
      <c r="AF221" s="70"/>
      <c r="AG221" s="70"/>
      <c r="AH221" s="15"/>
      <c r="AI221" s="15"/>
      <c r="AJ221" s="15"/>
      <c r="AK221" s="15"/>
      <c r="AL221" s="15"/>
      <c r="AM221" s="15"/>
      <c r="AN221" s="15"/>
      <c r="AO221" s="15"/>
      <c r="AP221" s="73"/>
      <c r="AQ221" s="15"/>
      <c r="AR221" s="74"/>
      <c r="AS221" s="15"/>
      <c r="AT221" s="76"/>
      <c r="AU221" s="76"/>
      <c r="AV221" s="76"/>
      <c r="AW221" s="70"/>
      <c r="AX221" s="70"/>
      <c r="AY221" s="70"/>
      <c r="AZ221" s="15"/>
      <c r="BA221" s="15"/>
      <c r="BB221" s="15"/>
      <c r="BC221" s="15"/>
      <c r="BD221" s="15"/>
      <c r="BE221" s="15"/>
      <c r="BF221" s="15"/>
      <c r="BG221" s="15"/>
      <c r="BH221" s="15"/>
      <c r="BI221" s="69"/>
      <c r="BJ221" s="72"/>
      <c r="BK221" s="74"/>
      <c r="BL221" s="76"/>
      <c r="BM221" s="70"/>
      <c r="BN221" s="70"/>
      <c r="BO221" s="70"/>
      <c r="BP221" s="70"/>
      <c r="BQ221" s="15"/>
      <c r="BR221" s="70"/>
      <c r="BS221" s="70"/>
      <c r="BT221" s="70"/>
      <c r="BU221" s="70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</row>
    <row r="222" spans="1:243" ht="16.899999999999999" customHeight="1" x14ac:dyDescent="0.25">
      <c r="A222" s="15"/>
      <c r="B222" s="69"/>
      <c r="C222" s="15"/>
      <c r="D222" s="15"/>
      <c r="E222" s="15"/>
      <c r="F222" s="15"/>
      <c r="G222" s="73"/>
      <c r="H222" s="74"/>
      <c r="I222" s="74"/>
      <c r="J222" s="74"/>
      <c r="K222" s="74"/>
      <c r="L222" s="52"/>
      <c r="M222" s="52"/>
      <c r="N222" s="52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73"/>
      <c r="AE222" s="15"/>
      <c r="AF222" s="74"/>
      <c r="AG222" s="74"/>
      <c r="AH222" s="74"/>
      <c r="AI222" s="52"/>
      <c r="AJ222" s="52"/>
      <c r="AK222" s="52"/>
      <c r="AL222" s="52"/>
      <c r="AM222" s="52"/>
      <c r="AN222" s="15"/>
      <c r="AO222" s="15"/>
      <c r="AP222" s="69"/>
      <c r="AQ222" s="15"/>
      <c r="AR222" s="15"/>
      <c r="AS222" s="15"/>
      <c r="AT222" s="15"/>
      <c r="AU222" s="73"/>
      <c r="AV222" s="74"/>
      <c r="AW222" s="74"/>
      <c r="AX222" s="74"/>
      <c r="AY222" s="74"/>
      <c r="AZ222" s="52"/>
      <c r="BA222" s="52"/>
      <c r="BB222" s="52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73"/>
      <c r="BS222" s="15"/>
      <c r="BT222" s="74"/>
      <c r="BU222" s="74"/>
      <c r="BV222" s="74"/>
      <c r="BW222" s="52"/>
      <c r="BX222" s="52"/>
      <c r="BY222" s="52"/>
      <c r="BZ222" s="52"/>
      <c r="CA222" s="52"/>
      <c r="CB222" s="52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</row>
    <row r="223" spans="1:243" ht="16.899999999999999" customHeight="1" x14ac:dyDescent="0.25">
      <c r="A223" s="15"/>
      <c r="B223" s="69"/>
      <c r="C223" s="15"/>
      <c r="D223" s="15"/>
      <c r="E223" s="49"/>
      <c r="F223" s="15"/>
      <c r="G223" s="15"/>
      <c r="H223" s="15"/>
      <c r="I223" s="15"/>
      <c r="J223" s="74"/>
      <c r="K223" s="74"/>
      <c r="L223" s="74"/>
      <c r="M223" s="52"/>
      <c r="N223" s="52"/>
      <c r="O223" s="15"/>
      <c r="P223" s="15"/>
      <c r="Q223" s="15"/>
      <c r="R223" s="15"/>
      <c r="S223" s="15"/>
      <c r="T223" s="15"/>
      <c r="U223" s="15"/>
      <c r="V223" s="15"/>
      <c r="W223" s="15"/>
      <c r="X223" s="49"/>
      <c r="Y223" s="15"/>
      <c r="Z223" s="15"/>
      <c r="AA223" s="15"/>
      <c r="AB223" s="15"/>
      <c r="AC223" s="15"/>
      <c r="AD223" s="73"/>
      <c r="AE223" s="15"/>
      <c r="AF223" s="74"/>
      <c r="AG223" s="74"/>
      <c r="AH223" s="74"/>
      <c r="AI223" s="52"/>
      <c r="AJ223" s="52"/>
      <c r="AK223" s="52"/>
      <c r="AL223" s="52"/>
      <c r="AM223" s="52"/>
      <c r="AN223" s="15"/>
      <c r="AO223" s="15"/>
      <c r="AP223" s="69"/>
      <c r="AQ223" s="15"/>
      <c r="AR223" s="15"/>
      <c r="AS223" s="49"/>
      <c r="AT223" s="15"/>
      <c r="AU223" s="15"/>
      <c r="AV223" s="15"/>
      <c r="AW223" s="15"/>
      <c r="AX223" s="74"/>
      <c r="AY223" s="74"/>
      <c r="AZ223" s="74"/>
      <c r="BA223" s="52"/>
      <c r="BB223" s="52"/>
      <c r="BC223" s="15"/>
      <c r="BD223" s="15"/>
      <c r="BE223" s="15"/>
      <c r="BF223" s="15"/>
      <c r="BG223" s="15"/>
      <c r="BH223" s="15"/>
      <c r="BI223" s="15"/>
      <c r="BJ223" s="15"/>
      <c r="BK223" s="15"/>
      <c r="BL223" s="49"/>
      <c r="BM223" s="15"/>
      <c r="BN223" s="15"/>
      <c r="BO223" s="15"/>
      <c r="BP223" s="15"/>
      <c r="BQ223" s="15"/>
      <c r="BR223" s="73"/>
      <c r="BS223" s="15"/>
      <c r="BT223" s="74"/>
      <c r="BU223" s="74"/>
      <c r="BV223" s="74"/>
      <c r="BW223" s="52"/>
      <c r="BX223" s="52"/>
      <c r="BY223" s="52"/>
      <c r="BZ223" s="52"/>
      <c r="CA223" s="52"/>
      <c r="CB223" s="52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</row>
    <row r="224" spans="1:243" ht="16.899999999999999" customHeight="1" x14ac:dyDescent="0.2">
      <c r="A224" s="15"/>
      <c r="B224" s="69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52"/>
      <c r="AL224" s="15"/>
      <c r="AM224" s="15"/>
      <c r="AN224" s="15"/>
      <c r="AO224" s="15"/>
      <c r="AP224" s="69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52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</row>
    <row r="225" spans="1:243" ht="16.899999999999999" customHeight="1" x14ac:dyDescent="0.2">
      <c r="A225" s="15"/>
      <c r="B225" s="69"/>
      <c r="C225" s="15"/>
      <c r="D225" s="15"/>
      <c r="E225" s="4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52"/>
      <c r="S225" s="15"/>
      <c r="T225" s="15"/>
      <c r="U225" s="15"/>
      <c r="V225" s="15"/>
      <c r="W225" s="15"/>
      <c r="X225" s="49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52"/>
      <c r="AL225" s="15"/>
      <c r="AM225" s="15"/>
      <c r="AN225" s="15"/>
      <c r="AO225" s="15"/>
      <c r="AP225" s="69"/>
      <c r="AQ225" s="15"/>
      <c r="AR225" s="15"/>
      <c r="AS225" s="49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52"/>
      <c r="BG225" s="15"/>
      <c r="BH225" s="15"/>
      <c r="BI225" s="15"/>
      <c r="BJ225" s="15"/>
      <c r="BK225" s="15"/>
      <c r="BL225" s="49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52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</row>
    <row r="226" spans="1:243" ht="16.899999999999999" customHeight="1" x14ac:dyDescent="0.2">
      <c r="A226" s="15"/>
      <c r="B226" s="69"/>
      <c r="C226" s="15"/>
      <c r="D226" s="15"/>
      <c r="E226" s="15"/>
      <c r="F226" s="15"/>
      <c r="G226" s="15"/>
      <c r="H226" s="15"/>
      <c r="I226" s="15"/>
      <c r="J226" s="64"/>
      <c r="K226" s="64"/>
      <c r="L226" s="64"/>
      <c r="M226" s="64"/>
      <c r="N226" s="64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64"/>
      <c r="AG226" s="64"/>
      <c r="AH226" s="64"/>
      <c r="AI226" s="64"/>
      <c r="AJ226" s="64"/>
      <c r="AK226" s="52"/>
      <c r="AL226" s="64"/>
      <c r="AM226" s="64"/>
      <c r="AN226" s="15"/>
      <c r="AO226" s="15"/>
      <c r="AP226" s="69"/>
      <c r="AQ226" s="15"/>
      <c r="AR226" s="15"/>
      <c r="AS226" s="15"/>
      <c r="AT226" s="15"/>
      <c r="AU226" s="15"/>
      <c r="AV226" s="15"/>
      <c r="AW226" s="15"/>
      <c r="AX226" s="64"/>
      <c r="AY226" s="64"/>
      <c r="AZ226" s="64"/>
      <c r="BA226" s="64"/>
      <c r="BB226" s="64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64"/>
      <c r="BU226" s="64"/>
      <c r="BV226" s="64"/>
      <c r="BW226" s="64"/>
      <c r="BX226" s="64"/>
      <c r="BY226" s="52"/>
      <c r="BZ226" s="64"/>
      <c r="CA226" s="64"/>
      <c r="CB226" s="64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</row>
    <row r="227" spans="1:243" ht="16.899999999999999" customHeight="1" x14ac:dyDescent="0.2">
      <c r="A227" s="15"/>
      <c r="B227" s="69"/>
      <c r="C227" s="15"/>
      <c r="D227" s="15"/>
      <c r="E227" s="49"/>
      <c r="F227" s="15"/>
      <c r="G227" s="15"/>
      <c r="H227" s="15"/>
      <c r="I227" s="15"/>
      <c r="J227" s="64"/>
      <c r="K227" s="64"/>
      <c r="L227" s="64"/>
      <c r="M227" s="64"/>
      <c r="N227" s="64"/>
      <c r="O227" s="15"/>
      <c r="P227" s="15"/>
      <c r="Q227" s="15"/>
      <c r="R227" s="15"/>
      <c r="S227" s="15"/>
      <c r="T227" s="15"/>
      <c r="U227" s="15"/>
      <c r="V227" s="15"/>
      <c r="W227" s="15"/>
      <c r="X227" s="49"/>
      <c r="Y227" s="15"/>
      <c r="Z227" s="15"/>
      <c r="AA227" s="15"/>
      <c r="AB227" s="15"/>
      <c r="AC227" s="15"/>
      <c r="AD227" s="69"/>
      <c r="AE227" s="15"/>
      <c r="AF227" s="64"/>
      <c r="AG227" s="64"/>
      <c r="AH227" s="64"/>
      <c r="AI227" s="64"/>
      <c r="AJ227" s="64"/>
      <c r="AK227" s="52"/>
      <c r="AL227" s="64"/>
      <c r="AM227" s="64"/>
      <c r="AN227" s="15"/>
      <c r="AO227" s="15"/>
      <c r="AP227" s="69"/>
      <c r="AQ227" s="15"/>
      <c r="AR227" s="15"/>
      <c r="AS227" s="49"/>
      <c r="AT227" s="15"/>
      <c r="AU227" s="15"/>
      <c r="AV227" s="15"/>
      <c r="AW227" s="15"/>
      <c r="AX227" s="64"/>
      <c r="AY227" s="64"/>
      <c r="AZ227" s="64"/>
      <c r="BA227" s="64"/>
      <c r="BB227" s="64"/>
      <c r="BC227" s="15"/>
      <c r="BD227" s="15"/>
      <c r="BE227" s="15"/>
      <c r="BF227" s="15"/>
      <c r="BG227" s="15"/>
      <c r="BH227" s="15"/>
      <c r="BI227" s="15"/>
      <c r="BJ227" s="15"/>
      <c r="BK227" s="15"/>
      <c r="BL227" s="49"/>
      <c r="BM227" s="15"/>
      <c r="BN227" s="15"/>
      <c r="BO227" s="15"/>
      <c r="BP227" s="15"/>
      <c r="BQ227" s="15"/>
      <c r="BR227" s="69"/>
      <c r="BS227" s="15"/>
      <c r="BT227" s="64"/>
      <c r="BU227" s="64"/>
      <c r="BV227" s="64"/>
      <c r="BW227" s="64"/>
      <c r="BX227" s="64"/>
      <c r="BY227" s="52"/>
      <c r="BZ227" s="64"/>
      <c r="CA227" s="64"/>
      <c r="CB227" s="64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</row>
    <row r="228" spans="1:243" ht="16.899999999999999" customHeight="1" x14ac:dyDescent="0.2">
      <c r="A228" s="15"/>
      <c r="B228" s="69"/>
      <c r="C228" s="15"/>
      <c r="D228" s="15"/>
      <c r="E228" s="15"/>
      <c r="F228" s="64"/>
      <c r="G228" s="64"/>
      <c r="H228" s="64"/>
      <c r="I228" s="64"/>
      <c r="J228" s="64"/>
      <c r="K228" s="64"/>
      <c r="L228" s="64"/>
      <c r="M228" s="64"/>
      <c r="N228" s="64"/>
      <c r="O228" s="15"/>
      <c r="P228" s="15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52"/>
      <c r="AF228" s="52"/>
      <c r="AG228" s="64"/>
      <c r="AH228" s="15"/>
      <c r="AI228" s="15"/>
      <c r="AJ228" s="15"/>
      <c r="AK228" s="15"/>
      <c r="AL228" s="15"/>
      <c r="AM228" s="15"/>
      <c r="AN228" s="15"/>
      <c r="AO228" s="15"/>
      <c r="AP228" s="69"/>
      <c r="AQ228" s="15"/>
      <c r="AR228" s="15"/>
      <c r="AS228" s="15"/>
      <c r="AT228" s="64"/>
      <c r="AU228" s="64"/>
      <c r="AV228" s="64"/>
      <c r="AW228" s="64"/>
      <c r="AX228" s="64"/>
      <c r="AY228" s="64"/>
      <c r="AZ228" s="64"/>
      <c r="BA228" s="64"/>
      <c r="BB228" s="64"/>
      <c r="BC228" s="15"/>
      <c r="BD228" s="15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52"/>
      <c r="BT228" s="52"/>
      <c r="BU228" s="64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</row>
    <row r="229" spans="1:243" ht="16.899999999999999" customHeight="1" x14ac:dyDescent="0.2">
      <c r="A229" s="15"/>
      <c r="B229" s="69"/>
      <c r="C229" s="15"/>
      <c r="D229" s="50"/>
      <c r="E229" s="15"/>
      <c r="F229" s="64"/>
      <c r="G229" s="49"/>
      <c r="H229" s="64"/>
      <c r="I229" s="64"/>
      <c r="J229" s="64"/>
      <c r="K229" s="64"/>
      <c r="L229" s="64"/>
      <c r="M229" s="64"/>
      <c r="N229" s="64"/>
      <c r="O229" s="15"/>
      <c r="P229" s="15"/>
      <c r="Q229" s="64"/>
      <c r="R229" s="64"/>
      <c r="S229" s="64"/>
      <c r="T229" s="64"/>
      <c r="U229" s="64"/>
      <c r="V229" s="64"/>
      <c r="W229" s="64"/>
      <c r="X229" s="50"/>
      <c r="Y229" s="15"/>
      <c r="Z229" s="49"/>
      <c r="AA229" s="15"/>
      <c r="AB229" s="64"/>
      <c r="AC229" s="64"/>
      <c r="AD229" s="64"/>
      <c r="AE229" s="64"/>
      <c r="AF229" s="64"/>
      <c r="AG229" s="64"/>
      <c r="AH229" s="64"/>
      <c r="AI229" s="15"/>
      <c r="AJ229" s="15"/>
      <c r="AK229" s="15"/>
      <c r="AL229" s="15"/>
      <c r="AM229" s="15"/>
      <c r="AN229" s="15"/>
      <c r="AO229" s="15"/>
      <c r="AP229" s="69"/>
      <c r="AQ229" s="15"/>
      <c r="AR229" s="50"/>
      <c r="AS229" s="15"/>
      <c r="AT229" s="64"/>
      <c r="AU229" s="49"/>
      <c r="AV229" s="64"/>
      <c r="AW229" s="64"/>
      <c r="AX229" s="64"/>
      <c r="AY229" s="64"/>
      <c r="AZ229" s="64"/>
      <c r="BA229" s="64"/>
      <c r="BB229" s="64"/>
      <c r="BC229" s="15"/>
      <c r="BD229" s="15"/>
      <c r="BE229" s="64"/>
      <c r="BF229" s="64"/>
      <c r="BG229" s="64"/>
      <c r="BH229" s="64"/>
      <c r="BI229" s="64"/>
      <c r="BJ229" s="64"/>
      <c r="BK229" s="64"/>
      <c r="BL229" s="50"/>
      <c r="BM229" s="15"/>
      <c r="BN229" s="49"/>
      <c r="BO229" s="15"/>
      <c r="BP229" s="64"/>
      <c r="BQ229" s="64"/>
      <c r="BR229" s="64"/>
      <c r="BS229" s="64"/>
      <c r="BT229" s="64"/>
      <c r="BU229" s="64"/>
      <c r="BV229" s="64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</row>
    <row r="230" spans="1:243" ht="16.899999999999999" customHeight="1" x14ac:dyDescent="0.25">
      <c r="A230" s="15"/>
      <c r="B230" s="15"/>
      <c r="C230" s="15"/>
      <c r="D230" s="15"/>
      <c r="E230" s="12"/>
      <c r="F230" s="15"/>
      <c r="G230" s="255"/>
      <c r="H230" s="15"/>
      <c r="I230" s="15"/>
      <c r="J230" s="12"/>
      <c r="K230" s="15"/>
      <c r="L230" s="12"/>
      <c r="M230" s="48"/>
      <c r="N230" s="15"/>
      <c r="O230" s="15"/>
      <c r="P230" s="15"/>
      <c r="Q230" s="15"/>
      <c r="R230" s="12"/>
      <c r="S230" s="315"/>
      <c r="T230" s="70"/>
      <c r="U230" s="15"/>
      <c r="V230" s="15"/>
      <c r="W230" s="15"/>
      <c r="X230" s="15"/>
      <c r="Y230" s="12"/>
      <c r="Z230" s="255"/>
      <c r="AA230" s="12"/>
      <c r="AB230" s="15"/>
      <c r="AC230" s="15"/>
      <c r="AD230" s="12"/>
      <c r="AE230" s="12"/>
      <c r="AF230" s="48"/>
      <c r="AG230" s="15"/>
      <c r="AH230" s="15"/>
      <c r="AI230" s="15"/>
      <c r="AJ230" s="15"/>
      <c r="AK230" s="12"/>
      <c r="AL230" s="315"/>
      <c r="AM230" s="15"/>
      <c r="AN230" s="15"/>
      <c r="AO230" s="15"/>
      <c r="AP230" s="15"/>
      <c r="AQ230" s="15"/>
      <c r="AR230" s="15"/>
      <c r="AS230" s="12"/>
      <c r="AT230" s="15"/>
      <c r="AU230" s="255"/>
      <c r="AV230" s="15"/>
      <c r="AW230" s="15"/>
      <c r="AX230" s="12"/>
      <c r="AY230" s="15"/>
      <c r="AZ230" s="12"/>
      <c r="BA230" s="48"/>
      <c r="BB230" s="15"/>
      <c r="BC230" s="15"/>
      <c r="BD230" s="15"/>
      <c r="BE230" s="15"/>
      <c r="BF230" s="12"/>
      <c r="BG230" s="315"/>
      <c r="BH230" s="70"/>
      <c r="BI230" s="15"/>
      <c r="BJ230" s="15"/>
      <c r="BK230" s="15"/>
      <c r="BL230" s="15"/>
      <c r="BM230" s="12"/>
      <c r="BN230" s="255"/>
      <c r="BO230" s="12"/>
      <c r="BP230" s="15"/>
      <c r="BQ230" s="15"/>
      <c r="BR230" s="12"/>
      <c r="BS230" s="12"/>
      <c r="BT230" s="48"/>
      <c r="BU230" s="15"/>
      <c r="BV230" s="15"/>
      <c r="BW230" s="15"/>
      <c r="BX230" s="15"/>
      <c r="BY230" s="12"/>
      <c r="BZ230" s="3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</row>
    <row r="231" spans="1:243" ht="16.899999999999999" customHeight="1" x14ac:dyDescent="0.25">
      <c r="A231" s="15"/>
      <c r="B231" s="15"/>
      <c r="C231" s="15"/>
      <c r="D231" s="70"/>
      <c r="E231" s="12"/>
      <c r="F231" s="70"/>
      <c r="G231" s="255"/>
      <c r="H231" s="70"/>
      <c r="I231" s="65"/>
      <c r="J231" s="65"/>
      <c r="K231" s="65"/>
      <c r="L231" s="64"/>
      <c r="M231" s="64"/>
      <c r="N231" s="15"/>
      <c r="O231" s="65"/>
      <c r="P231" s="12"/>
      <c r="Q231" s="188"/>
      <c r="R231" s="188"/>
      <c r="S231" s="15"/>
      <c r="T231" s="15"/>
      <c r="U231" s="15"/>
      <c r="V231" s="70"/>
      <c r="W231" s="70"/>
      <c r="X231" s="15"/>
      <c r="Y231" s="12"/>
      <c r="Z231" s="255"/>
      <c r="AA231" s="65"/>
      <c r="AB231" s="15"/>
      <c r="AC231" s="14"/>
      <c r="AD231" s="14"/>
      <c r="AE231" s="14"/>
      <c r="AF231" s="65"/>
      <c r="AG231" s="15"/>
      <c r="AH231" s="65"/>
      <c r="AI231" s="12"/>
      <c r="AJ231" s="188"/>
      <c r="AK231" s="188"/>
      <c r="AL231" s="15"/>
      <c r="AM231" s="15"/>
      <c r="AN231" s="15"/>
      <c r="AO231" s="15"/>
      <c r="AP231" s="15"/>
      <c r="AQ231" s="15"/>
      <c r="AR231" s="70"/>
      <c r="AS231" s="12"/>
      <c r="AT231" s="70"/>
      <c r="AU231" s="255"/>
      <c r="AV231" s="70"/>
      <c r="AW231" s="65"/>
      <c r="AX231" s="65"/>
      <c r="AY231" s="65"/>
      <c r="AZ231" s="64"/>
      <c r="BA231" s="64"/>
      <c r="BB231" s="15"/>
      <c r="BC231" s="65"/>
      <c r="BD231" s="12"/>
      <c r="BE231" s="188"/>
      <c r="BF231" s="188"/>
      <c r="BG231" s="15"/>
      <c r="BH231" s="15"/>
      <c r="BI231" s="15"/>
      <c r="BJ231" s="70"/>
      <c r="BK231" s="70"/>
      <c r="BL231" s="15"/>
      <c r="BM231" s="12"/>
      <c r="BN231" s="255"/>
      <c r="BO231" s="65"/>
      <c r="BP231" s="15"/>
      <c r="BQ231" s="14"/>
      <c r="BR231" s="14"/>
      <c r="BS231" s="14"/>
      <c r="BT231" s="65"/>
      <c r="BU231" s="15"/>
      <c r="BV231" s="65"/>
      <c r="BW231" s="12"/>
      <c r="BX231" s="188"/>
      <c r="BY231" s="188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</row>
    <row r="232" spans="1:243" ht="16.899999999999999" customHeight="1" x14ac:dyDescent="0.25">
      <c r="A232" s="15"/>
      <c r="B232" s="15"/>
      <c r="C232" s="15"/>
      <c r="D232" s="70"/>
      <c r="E232" s="70"/>
      <c r="F232" s="70"/>
      <c r="G232" s="70"/>
      <c r="H232" s="15"/>
      <c r="I232" s="15"/>
      <c r="J232" s="12"/>
      <c r="K232" s="12"/>
      <c r="L232" s="64"/>
      <c r="M232" s="64"/>
      <c r="N232" s="64"/>
      <c r="O232" s="15"/>
      <c r="P232" s="15"/>
      <c r="Q232" s="15"/>
      <c r="R232" s="15"/>
      <c r="S232" s="15"/>
      <c r="T232" s="15"/>
      <c r="U232" s="70"/>
      <c r="V232" s="70"/>
      <c r="W232" s="70"/>
      <c r="X232" s="70"/>
      <c r="Y232" s="15"/>
      <c r="Z232" s="15"/>
      <c r="AA232" s="12"/>
      <c r="AB232" s="13"/>
      <c r="AC232" s="12"/>
      <c r="AD232" s="12"/>
      <c r="AE232" s="12"/>
      <c r="AF232" s="15"/>
      <c r="AG232" s="6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70"/>
      <c r="AS232" s="70"/>
      <c r="AT232" s="70"/>
      <c r="AU232" s="70"/>
      <c r="AV232" s="15"/>
      <c r="AW232" s="15"/>
      <c r="AX232" s="12"/>
      <c r="AY232" s="12"/>
      <c r="AZ232" s="64"/>
      <c r="BA232" s="64"/>
      <c r="BB232" s="64"/>
      <c r="BC232" s="15"/>
      <c r="BD232" s="15"/>
      <c r="BE232" s="15"/>
      <c r="BF232" s="15"/>
      <c r="BG232" s="15"/>
      <c r="BH232" s="15"/>
      <c r="BI232" s="70"/>
      <c r="BJ232" s="70"/>
      <c r="BK232" s="70"/>
      <c r="BL232" s="70"/>
      <c r="BM232" s="15"/>
      <c r="BN232" s="15"/>
      <c r="BO232" s="12"/>
      <c r="BP232" s="13"/>
      <c r="BQ232" s="12"/>
      <c r="BR232" s="12"/>
      <c r="BS232" s="12"/>
      <c r="BT232" s="15"/>
      <c r="BU232" s="6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</row>
    <row r="233" spans="1:243" ht="16.899999999999999" customHeight="1" x14ac:dyDescent="0.25">
      <c r="A233" s="15"/>
      <c r="B233" s="73"/>
      <c r="C233" s="15"/>
      <c r="D233" s="56"/>
      <c r="E233" s="92"/>
      <c r="F233" s="92"/>
      <c r="G233" s="53"/>
      <c r="H233" s="53"/>
      <c r="I233" s="53"/>
      <c r="J233" s="15"/>
      <c r="K233" s="73"/>
      <c r="L233" s="15"/>
      <c r="M233" s="56"/>
      <c r="N233" s="56"/>
      <c r="O233" s="56"/>
      <c r="P233" s="56"/>
      <c r="Q233" s="56"/>
      <c r="R233" s="53"/>
      <c r="S233" s="15"/>
      <c r="T233" s="15"/>
      <c r="U233" s="15"/>
      <c r="V233" s="72"/>
      <c r="W233" s="56"/>
      <c r="X233" s="92"/>
      <c r="Y233" s="92"/>
      <c r="Z233" s="92"/>
      <c r="AA233" s="92"/>
      <c r="AB233" s="53"/>
      <c r="AC233" s="15"/>
      <c r="AD233" s="15"/>
      <c r="AE233" s="135"/>
      <c r="AF233" s="56"/>
      <c r="AG233" s="56"/>
      <c r="AH233" s="56"/>
      <c r="AI233" s="56"/>
      <c r="AJ233" s="56"/>
      <c r="AK233" s="56"/>
      <c r="AL233" s="15"/>
      <c r="AM233" s="15"/>
      <c r="AN233" s="15"/>
      <c r="AO233" s="15"/>
      <c r="AP233" s="73"/>
      <c r="AQ233" s="15"/>
      <c r="AR233" s="56"/>
      <c r="AS233" s="92"/>
      <c r="AT233" s="92"/>
      <c r="AU233" s="53"/>
      <c r="AV233" s="53"/>
      <c r="AW233" s="53"/>
      <c r="AX233" s="15"/>
      <c r="AY233" s="73"/>
      <c r="AZ233" s="15"/>
      <c r="BA233" s="56"/>
      <c r="BB233" s="56"/>
      <c r="BC233" s="56"/>
      <c r="BD233" s="56"/>
      <c r="BE233" s="56"/>
      <c r="BF233" s="53"/>
      <c r="BG233" s="15"/>
      <c r="BH233" s="15"/>
      <c r="BI233" s="15"/>
      <c r="BJ233" s="72"/>
      <c r="BK233" s="56"/>
      <c r="BL233" s="92"/>
      <c r="BM233" s="92"/>
      <c r="BN233" s="92"/>
      <c r="BO233" s="92"/>
      <c r="BP233" s="53"/>
      <c r="BQ233" s="15"/>
      <c r="BR233" s="15"/>
      <c r="BS233" s="135"/>
      <c r="BT233" s="56"/>
      <c r="BU233" s="56"/>
      <c r="BV233" s="56"/>
      <c r="BW233" s="56"/>
      <c r="BX233" s="56"/>
      <c r="BY233" s="56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</row>
    <row r="234" spans="1:243" ht="16.899999999999999" customHeight="1" x14ac:dyDescent="0.25">
      <c r="A234" s="15"/>
      <c r="B234" s="69"/>
      <c r="C234" s="15"/>
      <c r="D234" s="15"/>
      <c r="E234" s="15"/>
      <c r="F234" s="15"/>
      <c r="G234" s="15"/>
      <c r="H234" s="15"/>
      <c r="I234" s="15"/>
      <c r="J234" s="15"/>
      <c r="K234" s="12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69"/>
      <c r="AQ234" s="15"/>
      <c r="AR234" s="15"/>
      <c r="AS234" s="15"/>
      <c r="AT234" s="15"/>
      <c r="AU234" s="15"/>
      <c r="AV234" s="15"/>
      <c r="AW234" s="15"/>
      <c r="AX234" s="15"/>
      <c r="AY234" s="12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</row>
    <row r="235" spans="1:243" ht="16.899999999999999" customHeight="1" x14ac:dyDescent="0.25">
      <c r="A235" s="15"/>
      <c r="B235" s="73"/>
      <c r="C235" s="15"/>
      <c r="D235" s="74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73"/>
      <c r="V235" s="72"/>
      <c r="W235" s="74"/>
      <c r="X235" s="15"/>
      <c r="Y235" s="15"/>
      <c r="Z235" s="15"/>
      <c r="AA235" s="13"/>
      <c r="AB235" s="12"/>
      <c r="AC235" s="15"/>
      <c r="AD235" s="12"/>
      <c r="AE235" s="50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73"/>
      <c r="AQ235" s="15"/>
      <c r="AR235" s="74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73"/>
      <c r="BJ235" s="72"/>
      <c r="BK235" s="74"/>
      <c r="BL235" s="15"/>
      <c r="BM235" s="15"/>
      <c r="BN235" s="15"/>
      <c r="BO235" s="13"/>
      <c r="BP235" s="12"/>
      <c r="BQ235" s="15"/>
      <c r="BR235" s="12"/>
      <c r="BS235" s="50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</row>
    <row r="236" spans="1:243" ht="16.899999999999999" customHeight="1" x14ac:dyDescent="0.25">
      <c r="A236" s="15"/>
      <c r="B236" s="73"/>
      <c r="C236" s="15"/>
      <c r="D236" s="74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72"/>
      <c r="W236" s="74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73"/>
      <c r="AQ236" s="15"/>
      <c r="AR236" s="74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72"/>
      <c r="BK236" s="74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</row>
    <row r="237" spans="1:243" ht="16.899999999999999" customHeight="1" x14ac:dyDescent="0.25">
      <c r="A237" s="15"/>
      <c r="B237" s="69"/>
      <c r="C237" s="15"/>
      <c r="D237" s="76"/>
      <c r="E237" s="15"/>
      <c r="F237" s="74"/>
      <c r="G237" s="74"/>
      <c r="H237" s="74"/>
      <c r="I237" s="48"/>
      <c r="J237" s="48"/>
      <c r="K237" s="48"/>
      <c r="L237" s="15"/>
      <c r="M237" s="15"/>
      <c r="N237" s="15"/>
      <c r="O237" s="15"/>
      <c r="P237" s="15"/>
      <c r="Q237" s="15"/>
      <c r="R237" s="15"/>
      <c r="S237" s="15"/>
      <c r="T237" s="15"/>
      <c r="U237" s="73"/>
      <c r="V237" s="75"/>
      <c r="W237" s="76"/>
      <c r="X237" s="74"/>
      <c r="Y237" s="48"/>
      <c r="Z237" s="48"/>
      <c r="AA237" s="48"/>
      <c r="AB237" s="48"/>
      <c r="AC237" s="15"/>
      <c r="AD237" s="48"/>
      <c r="AE237" s="48"/>
      <c r="AF237" s="48"/>
      <c r="AG237" s="52"/>
      <c r="AH237" s="15"/>
      <c r="AI237" s="15"/>
      <c r="AJ237" s="15"/>
      <c r="AK237" s="15"/>
      <c r="AL237" s="15"/>
      <c r="AM237" s="15"/>
      <c r="AN237" s="15"/>
      <c r="AO237" s="15"/>
      <c r="AP237" s="69"/>
      <c r="AQ237" s="15"/>
      <c r="AR237" s="76"/>
      <c r="AS237" s="15"/>
      <c r="AT237" s="74"/>
      <c r="AU237" s="74"/>
      <c r="AV237" s="74"/>
      <c r="AW237" s="48"/>
      <c r="AX237" s="48"/>
      <c r="AY237" s="48"/>
      <c r="AZ237" s="15"/>
      <c r="BA237" s="15"/>
      <c r="BB237" s="15"/>
      <c r="BC237" s="15"/>
      <c r="BD237" s="15"/>
      <c r="BE237" s="15"/>
      <c r="BF237" s="15"/>
      <c r="BG237" s="15"/>
      <c r="BH237" s="15"/>
      <c r="BI237" s="73"/>
      <c r="BJ237" s="75"/>
      <c r="BK237" s="76"/>
      <c r="BL237" s="74"/>
      <c r="BM237" s="48"/>
      <c r="BN237" s="48"/>
      <c r="BO237" s="48"/>
      <c r="BP237" s="48"/>
      <c r="BQ237" s="15"/>
      <c r="BR237" s="48"/>
      <c r="BS237" s="48"/>
      <c r="BT237" s="48"/>
      <c r="BU237" s="52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</row>
    <row r="238" spans="1:243" ht="16.899999999999999" customHeight="1" x14ac:dyDescent="0.25">
      <c r="A238" s="15"/>
      <c r="B238" s="73"/>
      <c r="C238" s="15"/>
      <c r="D238" s="74"/>
      <c r="E238" s="15"/>
      <c r="F238" s="74"/>
      <c r="G238" s="74"/>
      <c r="H238" s="74"/>
      <c r="I238" s="52"/>
      <c r="J238" s="52"/>
      <c r="K238" s="52"/>
      <c r="L238" s="15"/>
      <c r="M238" s="15"/>
      <c r="N238" s="15"/>
      <c r="O238" s="15"/>
      <c r="P238" s="15"/>
      <c r="Q238" s="15"/>
      <c r="R238" s="15"/>
      <c r="S238" s="15"/>
      <c r="T238" s="15"/>
      <c r="U238" s="73"/>
      <c r="V238" s="72"/>
      <c r="W238" s="74"/>
      <c r="X238" s="74"/>
      <c r="Y238" s="52"/>
      <c r="Z238" s="52"/>
      <c r="AA238" s="52"/>
      <c r="AB238" s="52"/>
      <c r="AC238" s="15"/>
      <c r="AD238" s="52"/>
      <c r="AE238" s="52"/>
      <c r="AF238" s="52"/>
      <c r="AG238" s="52"/>
      <c r="AH238" s="15"/>
      <c r="AI238" s="15"/>
      <c r="AJ238" s="15"/>
      <c r="AK238" s="15"/>
      <c r="AL238" s="15"/>
      <c r="AM238" s="15"/>
      <c r="AN238" s="15"/>
      <c r="AO238" s="15"/>
      <c r="AP238" s="73"/>
      <c r="AQ238" s="15"/>
      <c r="AR238" s="74"/>
      <c r="AS238" s="15"/>
      <c r="AT238" s="74"/>
      <c r="AU238" s="74"/>
      <c r="AV238" s="74"/>
      <c r="AW238" s="52"/>
      <c r="AX238" s="52"/>
      <c r="AY238" s="52"/>
      <c r="AZ238" s="15"/>
      <c r="BA238" s="15"/>
      <c r="BB238" s="15"/>
      <c r="BC238" s="15"/>
      <c r="BD238" s="15"/>
      <c r="BE238" s="15"/>
      <c r="BF238" s="15"/>
      <c r="BG238" s="15"/>
      <c r="BH238" s="15"/>
      <c r="BI238" s="73"/>
      <c r="BJ238" s="72"/>
      <c r="BK238" s="74"/>
      <c r="BL238" s="74"/>
      <c r="BM238" s="52"/>
      <c r="BN238" s="52"/>
      <c r="BO238" s="52"/>
      <c r="BP238" s="52"/>
      <c r="BQ238" s="15"/>
      <c r="BR238" s="52"/>
      <c r="BS238" s="52"/>
      <c r="BT238" s="52"/>
      <c r="BU238" s="52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</row>
    <row r="239" spans="1:243" ht="16.899999999999999" customHeight="1" x14ac:dyDescent="0.25">
      <c r="A239" s="15"/>
      <c r="B239" s="73"/>
      <c r="C239" s="15"/>
      <c r="D239" s="74"/>
      <c r="E239" s="15"/>
      <c r="F239" s="76"/>
      <c r="G239" s="76"/>
      <c r="H239" s="76"/>
      <c r="I239" s="70"/>
      <c r="J239" s="70"/>
      <c r="K239" s="70"/>
      <c r="L239" s="15"/>
      <c r="M239" s="15"/>
      <c r="N239" s="15"/>
      <c r="O239" s="15"/>
      <c r="P239" s="15"/>
      <c r="Q239" s="15"/>
      <c r="R239" s="15"/>
      <c r="S239" s="15"/>
      <c r="T239" s="15"/>
      <c r="U239" s="69"/>
      <c r="V239" s="72"/>
      <c r="W239" s="74"/>
      <c r="X239" s="76"/>
      <c r="Y239" s="70"/>
      <c r="Z239" s="70"/>
      <c r="AA239" s="70"/>
      <c r="AB239" s="70"/>
      <c r="AC239" s="15"/>
      <c r="AD239" s="70"/>
      <c r="AE239" s="70"/>
      <c r="AF239" s="70"/>
      <c r="AG239" s="70"/>
      <c r="AH239" s="15"/>
      <c r="AI239" s="15"/>
      <c r="AJ239" s="15"/>
      <c r="AK239" s="15"/>
      <c r="AL239" s="15"/>
      <c r="AM239" s="15"/>
      <c r="AN239" s="15"/>
      <c r="AO239" s="15"/>
      <c r="AP239" s="73"/>
      <c r="AQ239" s="15"/>
      <c r="AR239" s="74"/>
      <c r="AS239" s="15"/>
      <c r="AT239" s="76"/>
      <c r="AU239" s="76"/>
      <c r="AV239" s="76"/>
      <c r="AW239" s="70"/>
      <c r="AX239" s="70"/>
      <c r="AY239" s="70"/>
      <c r="AZ239" s="15"/>
      <c r="BA239" s="15"/>
      <c r="BB239" s="15"/>
      <c r="BC239" s="15"/>
      <c r="BD239" s="15"/>
      <c r="BE239" s="15"/>
      <c r="BF239" s="15"/>
      <c r="BG239" s="15"/>
      <c r="BH239" s="15"/>
      <c r="BI239" s="69"/>
      <c r="BJ239" s="72"/>
      <c r="BK239" s="74"/>
      <c r="BL239" s="76"/>
      <c r="BM239" s="70"/>
      <c r="BN239" s="70"/>
      <c r="BO239" s="70"/>
      <c r="BP239" s="70"/>
      <c r="BQ239" s="15"/>
      <c r="BR239" s="70"/>
      <c r="BS239" s="70"/>
      <c r="BT239" s="70"/>
      <c r="BU239" s="70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</row>
    <row r="240" spans="1:243" ht="16.899999999999999" customHeight="1" x14ac:dyDescent="0.25">
      <c r="A240" s="15"/>
      <c r="B240" s="69"/>
      <c r="C240" s="15"/>
      <c r="D240" s="76"/>
      <c r="E240" s="15"/>
      <c r="F240" s="74"/>
      <c r="G240" s="74"/>
      <c r="H240" s="74"/>
      <c r="I240" s="52"/>
      <c r="J240" s="52"/>
      <c r="K240" s="52"/>
      <c r="L240" s="15"/>
      <c r="M240" s="15"/>
      <c r="N240" s="15"/>
      <c r="O240" s="15"/>
      <c r="P240" s="15"/>
      <c r="Q240" s="15"/>
      <c r="R240" s="15"/>
      <c r="S240" s="15"/>
      <c r="T240" s="15"/>
      <c r="U240" s="73"/>
      <c r="V240" s="75"/>
      <c r="W240" s="76"/>
      <c r="X240" s="74"/>
      <c r="Y240" s="52"/>
      <c r="Z240" s="52"/>
      <c r="AA240" s="52"/>
      <c r="AB240" s="52"/>
      <c r="AC240" s="15"/>
      <c r="AD240" s="52"/>
      <c r="AE240" s="52"/>
      <c r="AF240" s="52"/>
      <c r="AG240" s="52"/>
      <c r="AH240" s="15"/>
      <c r="AI240" s="15"/>
      <c r="AJ240" s="15"/>
      <c r="AK240" s="15"/>
      <c r="AL240" s="15"/>
      <c r="AM240" s="15"/>
      <c r="AN240" s="15"/>
      <c r="AO240" s="15"/>
      <c r="AP240" s="69"/>
      <c r="AQ240" s="15"/>
      <c r="AR240" s="76"/>
      <c r="AS240" s="15"/>
      <c r="AT240" s="74"/>
      <c r="AU240" s="74"/>
      <c r="AV240" s="74"/>
      <c r="AW240" s="52"/>
      <c r="AX240" s="52"/>
      <c r="AY240" s="52"/>
      <c r="AZ240" s="15"/>
      <c r="BA240" s="15"/>
      <c r="BB240" s="15"/>
      <c r="BC240" s="15"/>
      <c r="BD240" s="15"/>
      <c r="BE240" s="15"/>
      <c r="BF240" s="15"/>
      <c r="BG240" s="15"/>
      <c r="BH240" s="15"/>
      <c r="BI240" s="73"/>
      <c r="BJ240" s="75"/>
      <c r="BK240" s="76"/>
      <c r="BL240" s="74"/>
      <c r="BM240" s="52"/>
      <c r="BN240" s="52"/>
      <c r="BO240" s="52"/>
      <c r="BP240" s="52"/>
      <c r="BQ240" s="15"/>
      <c r="BR240" s="52"/>
      <c r="BS240" s="52"/>
      <c r="BT240" s="52"/>
      <c r="BU240" s="52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</row>
    <row r="241" spans="1:243" ht="16.899999999999999" customHeight="1" x14ac:dyDescent="0.25">
      <c r="A241" s="15"/>
      <c r="B241" s="73"/>
      <c r="C241" s="15"/>
      <c r="D241" s="74"/>
      <c r="E241" s="15"/>
      <c r="F241" s="74"/>
      <c r="G241" s="74"/>
      <c r="H241" s="74"/>
      <c r="I241" s="52"/>
      <c r="J241" s="52"/>
      <c r="K241" s="52"/>
      <c r="L241" s="15"/>
      <c r="M241" s="15"/>
      <c r="N241" s="15"/>
      <c r="O241" s="15"/>
      <c r="P241" s="15"/>
      <c r="Q241" s="15"/>
      <c r="R241" s="15"/>
      <c r="S241" s="15"/>
      <c r="T241" s="15"/>
      <c r="U241" s="73"/>
      <c r="V241" s="72"/>
      <c r="W241" s="74"/>
      <c r="X241" s="74"/>
      <c r="Y241" s="52"/>
      <c r="Z241" s="52"/>
      <c r="AA241" s="52"/>
      <c r="AB241" s="52"/>
      <c r="AC241" s="15"/>
      <c r="AD241" s="52"/>
      <c r="AE241" s="52"/>
      <c r="AF241" s="52"/>
      <c r="AG241" s="52"/>
      <c r="AH241" s="15"/>
      <c r="AI241" s="15"/>
      <c r="AJ241" s="15"/>
      <c r="AK241" s="15"/>
      <c r="AL241" s="15"/>
      <c r="AM241" s="15"/>
      <c r="AN241" s="15"/>
      <c r="AO241" s="15"/>
      <c r="AP241" s="73"/>
      <c r="AQ241" s="15"/>
      <c r="AR241" s="74"/>
      <c r="AS241" s="15"/>
      <c r="AT241" s="74"/>
      <c r="AU241" s="74"/>
      <c r="AV241" s="74"/>
      <c r="AW241" s="52"/>
      <c r="AX241" s="52"/>
      <c r="AY241" s="52"/>
      <c r="AZ241" s="15"/>
      <c r="BA241" s="15"/>
      <c r="BB241" s="15"/>
      <c r="BC241" s="15"/>
      <c r="BD241" s="15"/>
      <c r="BE241" s="15"/>
      <c r="BF241" s="15"/>
      <c r="BG241" s="15"/>
      <c r="BH241" s="15"/>
      <c r="BI241" s="73"/>
      <c r="BJ241" s="72"/>
      <c r="BK241" s="74"/>
      <c r="BL241" s="74"/>
      <c r="BM241" s="52"/>
      <c r="BN241" s="52"/>
      <c r="BO241" s="52"/>
      <c r="BP241" s="52"/>
      <c r="BQ241" s="15"/>
      <c r="BR241" s="52"/>
      <c r="BS241" s="52"/>
      <c r="BT241" s="52"/>
      <c r="BU241" s="52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</row>
    <row r="242" spans="1:243" ht="16.899999999999999" customHeight="1" x14ac:dyDescent="0.25">
      <c r="A242" s="15"/>
      <c r="B242" s="73"/>
      <c r="C242" s="15"/>
      <c r="D242" s="74"/>
      <c r="E242" s="15"/>
      <c r="F242" s="76"/>
      <c r="G242" s="76"/>
      <c r="H242" s="76"/>
      <c r="I242" s="70"/>
      <c r="J242" s="70"/>
      <c r="K242" s="70"/>
      <c r="L242" s="15"/>
      <c r="M242" s="15"/>
      <c r="N242" s="15"/>
      <c r="O242" s="15"/>
      <c r="P242" s="15"/>
      <c r="Q242" s="15"/>
      <c r="R242" s="15"/>
      <c r="S242" s="15"/>
      <c r="T242" s="15"/>
      <c r="U242" s="69"/>
      <c r="V242" s="72"/>
      <c r="W242" s="74"/>
      <c r="X242" s="76"/>
      <c r="Y242" s="70"/>
      <c r="Z242" s="70"/>
      <c r="AA242" s="70"/>
      <c r="AB242" s="70"/>
      <c r="AC242" s="15"/>
      <c r="AD242" s="70"/>
      <c r="AE242" s="70"/>
      <c r="AF242" s="70"/>
      <c r="AG242" s="70"/>
      <c r="AH242" s="15"/>
      <c r="AI242" s="15"/>
      <c r="AJ242" s="15"/>
      <c r="AK242" s="15"/>
      <c r="AL242" s="15"/>
      <c r="AM242" s="15"/>
      <c r="AN242" s="15"/>
      <c r="AO242" s="15"/>
      <c r="AP242" s="73"/>
      <c r="AQ242" s="15"/>
      <c r="AR242" s="74"/>
      <c r="AS242" s="15"/>
      <c r="AT242" s="76"/>
      <c r="AU242" s="76"/>
      <c r="AV242" s="76"/>
      <c r="AW242" s="70"/>
      <c r="AX242" s="70"/>
      <c r="AY242" s="70"/>
      <c r="AZ242" s="15"/>
      <c r="BA242" s="15"/>
      <c r="BB242" s="15"/>
      <c r="BC242" s="15"/>
      <c r="BD242" s="15"/>
      <c r="BE242" s="15"/>
      <c r="BF242" s="15"/>
      <c r="BG242" s="15"/>
      <c r="BH242" s="15"/>
      <c r="BI242" s="69"/>
      <c r="BJ242" s="72"/>
      <c r="BK242" s="74"/>
      <c r="BL242" s="76"/>
      <c r="BM242" s="70"/>
      <c r="BN242" s="70"/>
      <c r="BO242" s="70"/>
      <c r="BP242" s="70"/>
      <c r="BQ242" s="15"/>
      <c r="BR242" s="70"/>
      <c r="BS242" s="70"/>
      <c r="BT242" s="70"/>
      <c r="BU242" s="70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</row>
    <row r="243" spans="1:243" ht="16.899999999999999" customHeight="1" x14ac:dyDescent="0.25">
      <c r="A243" s="15"/>
      <c r="B243" s="69"/>
      <c r="C243" s="15"/>
      <c r="D243" s="15"/>
      <c r="E243" s="15"/>
      <c r="F243" s="15"/>
      <c r="G243" s="73"/>
      <c r="H243" s="74"/>
      <c r="I243" s="74"/>
      <c r="J243" s="74"/>
      <c r="K243" s="74"/>
      <c r="L243" s="52"/>
      <c r="M243" s="52"/>
      <c r="N243" s="52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73"/>
      <c r="AE243" s="15"/>
      <c r="AF243" s="74"/>
      <c r="AG243" s="74"/>
      <c r="AH243" s="74"/>
      <c r="AI243" s="52"/>
      <c r="AJ243" s="52"/>
      <c r="AK243" s="52"/>
      <c r="AL243" s="52"/>
      <c r="AM243" s="52"/>
      <c r="AN243" s="15"/>
      <c r="AO243" s="15"/>
      <c r="AP243" s="69"/>
      <c r="AQ243" s="15"/>
      <c r="AR243" s="15"/>
      <c r="AS243" s="15"/>
      <c r="AT243" s="15"/>
      <c r="AU243" s="73"/>
      <c r="AV243" s="74"/>
      <c r="AW243" s="74"/>
      <c r="AX243" s="74"/>
      <c r="AY243" s="74"/>
      <c r="AZ243" s="52"/>
      <c r="BA243" s="52"/>
      <c r="BB243" s="52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73"/>
      <c r="BS243" s="15"/>
      <c r="BT243" s="74"/>
      <c r="BU243" s="74"/>
      <c r="BV243" s="74"/>
      <c r="BW243" s="52"/>
      <c r="BX243" s="52"/>
      <c r="BY243" s="52"/>
      <c r="BZ243" s="52"/>
      <c r="CA243" s="52"/>
      <c r="CB243" s="52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</row>
    <row r="244" spans="1:243" ht="16.899999999999999" customHeight="1" x14ac:dyDescent="0.25">
      <c r="A244" s="15"/>
      <c r="B244" s="69"/>
      <c r="C244" s="15"/>
      <c r="D244" s="15"/>
      <c r="E244" s="49"/>
      <c r="F244" s="15"/>
      <c r="G244" s="15"/>
      <c r="H244" s="15"/>
      <c r="I244" s="15"/>
      <c r="J244" s="74"/>
      <c r="K244" s="74"/>
      <c r="L244" s="74"/>
      <c r="M244" s="52"/>
      <c r="N244" s="52"/>
      <c r="O244" s="15"/>
      <c r="P244" s="15"/>
      <c r="Q244" s="15"/>
      <c r="R244" s="15"/>
      <c r="S244" s="15"/>
      <c r="T244" s="15"/>
      <c r="U244" s="15"/>
      <c r="V244" s="15"/>
      <c r="W244" s="15"/>
      <c r="X244" s="49"/>
      <c r="Y244" s="15"/>
      <c r="Z244" s="15"/>
      <c r="AA244" s="15"/>
      <c r="AB244" s="15"/>
      <c r="AC244" s="15"/>
      <c r="AD244" s="73"/>
      <c r="AE244" s="15"/>
      <c r="AF244" s="74"/>
      <c r="AG244" s="74"/>
      <c r="AH244" s="74"/>
      <c r="AI244" s="52"/>
      <c r="AJ244" s="52"/>
      <c r="AK244" s="52"/>
      <c r="AL244" s="52"/>
      <c r="AM244" s="52"/>
      <c r="AN244" s="15"/>
      <c r="AO244" s="15"/>
      <c r="AP244" s="69"/>
      <c r="AQ244" s="15"/>
      <c r="AR244" s="15"/>
      <c r="AS244" s="49"/>
      <c r="AT244" s="15"/>
      <c r="AU244" s="15"/>
      <c r="AV244" s="15"/>
      <c r="AW244" s="15"/>
      <c r="AX244" s="74"/>
      <c r="AY244" s="74"/>
      <c r="AZ244" s="74"/>
      <c r="BA244" s="52"/>
      <c r="BB244" s="52"/>
      <c r="BC244" s="15"/>
      <c r="BD244" s="15"/>
      <c r="BE244" s="15"/>
      <c r="BF244" s="15"/>
      <c r="BG244" s="15"/>
      <c r="BH244" s="15"/>
      <c r="BI244" s="15"/>
      <c r="BJ244" s="15"/>
      <c r="BK244" s="15"/>
      <c r="BL244" s="49"/>
      <c r="BM244" s="15"/>
      <c r="BN244" s="15"/>
      <c r="BO244" s="15"/>
      <c r="BP244" s="15"/>
      <c r="BQ244" s="15"/>
      <c r="BR244" s="73"/>
      <c r="BS244" s="15"/>
      <c r="BT244" s="74"/>
      <c r="BU244" s="74"/>
      <c r="BV244" s="74"/>
      <c r="BW244" s="52"/>
      <c r="BX244" s="52"/>
      <c r="BY244" s="52"/>
      <c r="BZ244" s="52"/>
      <c r="CA244" s="52"/>
      <c r="CB244" s="52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</row>
    <row r="245" spans="1:243" ht="16.899999999999999" customHeight="1" x14ac:dyDescent="0.2">
      <c r="A245" s="15"/>
      <c r="B245" s="69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52"/>
      <c r="AL245" s="15"/>
      <c r="AM245" s="15"/>
      <c r="AN245" s="15"/>
      <c r="AO245" s="15"/>
      <c r="AP245" s="69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52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</row>
    <row r="246" spans="1:243" ht="16.899999999999999" customHeight="1" x14ac:dyDescent="0.2">
      <c r="A246" s="15"/>
      <c r="B246" s="69"/>
      <c r="C246" s="15"/>
      <c r="D246" s="15"/>
      <c r="E246" s="4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52"/>
      <c r="S246" s="15"/>
      <c r="T246" s="15"/>
      <c r="U246" s="15"/>
      <c r="V246" s="15"/>
      <c r="W246" s="15"/>
      <c r="X246" s="49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52"/>
      <c r="AL246" s="15"/>
      <c r="AM246" s="15"/>
      <c r="AN246" s="15"/>
      <c r="AO246" s="15"/>
      <c r="AP246" s="69"/>
      <c r="AQ246" s="15"/>
      <c r="AR246" s="15"/>
      <c r="AS246" s="49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52"/>
      <c r="BG246" s="15"/>
      <c r="BH246" s="15"/>
      <c r="BI246" s="15"/>
      <c r="BJ246" s="15"/>
      <c r="BK246" s="15"/>
      <c r="BL246" s="49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52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</row>
    <row r="247" spans="1:243" ht="16.899999999999999" customHeight="1" x14ac:dyDescent="0.2">
      <c r="A247" s="15"/>
      <c r="B247" s="69"/>
      <c r="C247" s="15"/>
      <c r="D247" s="15"/>
      <c r="E247" s="15"/>
      <c r="F247" s="15"/>
      <c r="G247" s="15"/>
      <c r="H247" s="15"/>
      <c r="I247" s="15"/>
      <c r="J247" s="64"/>
      <c r="K247" s="64"/>
      <c r="L247" s="64"/>
      <c r="M247" s="64"/>
      <c r="N247" s="64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64"/>
      <c r="AG247" s="64"/>
      <c r="AH247" s="64"/>
      <c r="AI247" s="64"/>
      <c r="AJ247" s="64"/>
      <c r="AK247" s="52"/>
      <c r="AL247" s="64"/>
      <c r="AM247" s="64"/>
      <c r="AN247" s="15"/>
      <c r="AO247" s="15"/>
      <c r="AP247" s="69"/>
      <c r="AQ247" s="15"/>
      <c r="AR247" s="15"/>
      <c r="AS247" s="15"/>
      <c r="AT247" s="15"/>
      <c r="AU247" s="15"/>
      <c r="AV247" s="15"/>
      <c r="AW247" s="15"/>
      <c r="AX247" s="64"/>
      <c r="AY247" s="64"/>
      <c r="AZ247" s="64"/>
      <c r="BA247" s="64"/>
      <c r="BB247" s="64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64"/>
      <c r="BU247" s="64"/>
      <c r="BV247" s="64"/>
      <c r="BW247" s="64"/>
      <c r="BX247" s="64"/>
      <c r="BY247" s="52"/>
      <c r="BZ247" s="64"/>
      <c r="CA247" s="64"/>
      <c r="CB247" s="64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</row>
    <row r="248" spans="1:243" ht="16.899999999999999" customHeight="1" x14ac:dyDescent="0.2">
      <c r="A248" s="15"/>
      <c r="B248" s="69"/>
      <c r="C248" s="15"/>
      <c r="D248" s="15"/>
      <c r="E248" s="49"/>
      <c r="F248" s="15"/>
      <c r="G248" s="15"/>
      <c r="H248" s="15"/>
      <c r="I248" s="15"/>
      <c r="J248" s="64"/>
      <c r="K248" s="64"/>
      <c r="L248" s="64"/>
      <c r="M248" s="64"/>
      <c r="N248" s="64"/>
      <c r="O248" s="15"/>
      <c r="P248" s="15"/>
      <c r="Q248" s="15"/>
      <c r="R248" s="15"/>
      <c r="S248" s="15"/>
      <c r="T248" s="15"/>
      <c r="U248" s="15"/>
      <c r="V248" s="15"/>
      <c r="W248" s="15"/>
      <c r="X248" s="49"/>
      <c r="Y248" s="15"/>
      <c r="Z248" s="15"/>
      <c r="AA248" s="15"/>
      <c r="AB248" s="15"/>
      <c r="AC248" s="15"/>
      <c r="AD248" s="69"/>
      <c r="AE248" s="15"/>
      <c r="AF248" s="64"/>
      <c r="AG248" s="64"/>
      <c r="AH248" s="64"/>
      <c r="AI248" s="64"/>
      <c r="AJ248" s="64"/>
      <c r="AK248" s="52"/>
      <c r="AL248" s="64"/>
      <c r="AM248" s="64"/>
      <c r="AN248" s="15"/>
      <c r="AO248" s="15"/>
      <c r="AP248" s="69"/>
      <c r="AQ248" s="15"/>
      <c r="AR248" s="15"/>
      <c r="AS248" s="49"/>
      <c r="AT248" s="15"/>
      <c r="AU248" s="15"/>
      <c r="AV248" s="15"/>
      <c r="AW248" s="15"/>
      <c r="AX248" s="64"/>
      <c r="AY248" s="64"/>
      <c r="AZ248" s="64"/>
      <c r="BA248" s="64"/>
      <c r="BB248" s="64"/>
      <c r="BC248" s="15"/>
      <c r="BD248" s="15"/>
      <c r="BE248" s="15"/>
      <c r="BF248" s="15"/>
      <c r="BG248" s="15"/>
      <c r="BH248" s="15"/>
      <c r="BI248" s="15"/>
      <c r="BJ248" s="15"/>
      <c r="BK248" s="15"/>
      <c r="BL248" s="49"/>
      <c r="BM248" s="15"/>
      <c r="BN248" s="15"/>
      <c r="BO248" s="15"/>
      <c r="BP248" s="15"/>
      <c r="BQ248" s="15"/>
      <c r="BR248" s="69"/>
      <c r="BS248" s="15"/>
      <c r="BT248" s="64"/>
      <c r="BU248" s="64"/>
      <c r="BV248" s="64"/>
      <c r="BW248" s="64"/>
      <c r="BX248" s="64"/>
      <c r="BY248" s="52"/>
      <c r="BZ248" s="64"/>
      <c r="CA248" s="64"/>
      <c r="CB248" s="64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</row>
    <row r="249" spans="1:243" ht="27" customHeight="1" x14ac:dyDescent="0.2">
      <c r="A249" s="15"/>
      <c r="B249" s="69"/>
      <c r="C249" s="15"/>
      <c r="D249" s="15"/>
      <c r="E249" s="15"/>
      <c r="F249" s="64"/>
      <c r="G249" s="64"/>
      <c r="H249" s="64"/>
      <c r="I249" s="64"/>
      <c r="J249" s="64"/>
      <c r="K249" s="64"/>
      <c r="L249" s="64"/>
      <c r="M249" s="64"/>
      <c r="N249" s="64"/>
      <c r="O249" s="15"/>
      <c r="P249" s="15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52"/>
      <c r="AF249" s="52"/>
      <c r="AG249" s="64"/>
      <c r="AH249" s="15"/>
      <c r="AI249" s="15"/>
      <c r="AJ249" s="15"/>
      <c r="AK249" s="15"/>
      <c r="AL249" s="15"/>
      <c r="AM249" s="15"/>
      <c r="AN249" s="15"/>
      <c r="AO249" s="15"/>
      <c r="AP249" s="69"/>
      <c r="AQ249" s="15"/>
      <c r="AR249" s="15"/>
      <c r="AS249" s="15"/>
      <c r="AT249" s="64"/>
      <c r="AU249" s="64"/>
      <c r="AV249" s="64"/>
      <c r="AW249" s="64"/>
      <c r="AX249" s="64"/>
      <c r="AY249" s="64"/>
      <c r="AZ249" s="64"/>
      <c r="BA249" s="64"/>
      <c r="BB249" s="64"/>
      <c r="BC249" s="15"/>
      <c r="BD249" s="15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52"/>
      <c r="BT249" s="52"/>
      <c r="BU249" s="64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</row>
    <row r="250" spans="1:243" ht="16.899999999999999" customHeight="1" x14ac:dyDescent="0.2">
      <c r="A250" s="15"/>
      <c r="B250" s="69"/>
      <c r="C250" s="15"/>
      <c r="D250" s="50"/>
      <c r="E250" s="15"/>
      <c r="F250" s="64"/>
      <c r="G250" s="49"/>
      <c r="H250" s="64"/>
      <c r="I250" s="64"/>
      <c r="J250" s="64"/>
      <c r="K250" s="64"/>
      <c r="L250" s="64"/>
      <c r="M250" s="64"/>
      <c r="N250" s="64"/>
      <c r="O250" s="15"/>
      <c r="P250" s="15"/>
      <c r="Q250" s="64"/>
      <c r="R250" s="64"/>
      <c r="S250" s="64"/>
      <c r="T250" s="64"/>
      <c r="U250" s="64"/>
      <c r="V250" s="64"/>
      <c r="W250" s="64"/>
      <c r="X250" s="50"/>
      <c r="Y250" s="15"/>
      <c r="Z250" s="49"/>
      <c r="AA250" s="15"/>
      <c r="AB250" s="64"/>
      <c r="AC250" s="64"/>
      <c r="AD250" s="64"/>
      <c r="AE250" s="64"/>
      <c r="AF250" s="64"/>
      <c r="AG250" s="64"/>
      <c r="AH250" s="64"/>
      <c r="AI250" s="15"/>
      <c r="AJ250" s="15"/>
      <c r="AK250" s="15"/>
      <c r="AL250" s="15"/>
      <c r="AM250" s="15"/>
      <c r="AN250" s="15"/>
      <c r="AO250" s="15"/>
      <c r="AP250" s="69"/>
      <c r="AQ250" s="15"/>
      <c r="AR250" s="50"/>
      <c r="AS250" s="15"/>
      <c r="AT250" s="64"/>
      <c r="AU250" s="49"/>
      <c r="AV250" s="64"/>
      <c r="AW250" s="64"/>
      <c r="AX250" s="64"/>
      <c r="AY250" s="64"/>
      <c r="AZ250" s="64"/>
      <c r="BA250" s="64"/>
      <c r="BB250" s="64"/>
      <c r="BC250" s="15"/>
      <c r="BD250" s="15"/>
      <c r="BE250" s="64"/>
      <c r="BF250" s="64"/>
      <c r="BG250" s="64"/>
      <c r="BH250" s="64"/>
      <c r="BI250" s="64"/>
      <c r="BJ250" s="64"/>
      <c r="BK250" s="64"/>
      <c r="BL250" s="50"/>
      <c r="BM250" s="15"/>
      <c r="BN250" s="49"/>
      <c r="BO250" s="15"/>
      <c r="BP250" s="64"/>
      <c r="BQ250" s="64"/>
      <c r="BR250" s="64"/>
      <c r="BS250" s="64"/>
      <c r="BT250" s="64"/>
      <c r="BU250" s="64"/>
      <c r="BV250" s="64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</row>
    <row r="251" spans="1:243" ht="16.899999999999999" customHeight="1" x14ac:dyDescent="0.25">
      <c r="A251" s="15"/>
      <c r="B251" s="15"/>
      <c r="C251" s="15"/>
      <c r="D251" s="15"/>
      <c r="E251" s="12"/>
      <c r="F251" s="15"/>
      <c r="G251" s="255"/>
      <c r="H251" s="15"/>
      <c r="I251" s="15"/>
      <c r="J251" s="12"/>
      <c r="K251" s="15"/>
      <c r="L251" s="12"/>
      <c r="M251" s="48"/>
      <c r="N251" s="15"/>
      <c r="O251" s="15"/>
      <c r="P251" s="15"/>
      <c r="Q251" s="15"/>
      <c r="R251" s="12"/>
      <c r="S251" s="315"/>
      <c r="T251" s="70"/>
      <c r="U251" s="15"/>
      <c r="V251" s="15"/>
      <c r="W251" s="15"/>
      <c r="X251" s="15"/>
      <c r="Y251" s="12"/>
      <c r="Z251" s="255"/>
      <c r="AA251" s="12"/>
      <c r="AB251" s="15"/>
      <c r="AC251" s="15"/>
      <c r="AD251" s="12"/>
      <c r="AE251" s="12"/>
      <c r="AF251" s="48"/>
      <c r="AG251" s="15"/>
      <c r="AH251" s="15"/>
      <c r="AI251" s="15"/>
      <c r="AJ251" s="15"/>
      <c r="AK251" s="12"/>
      <c r="AL251" s="315"/>
      <c r="AM251" s="15"/>
      <c r="AN251" s="15"/>
      <c r="AO251" s="15"/>
      <c r="AP251" s="15"/>
      <c r="AQ251" s="15"/>
      <c r="AR251" s="15"/>
      <c r="AS251" s="12"/>
      <c r="AT251" s="15"/>
      <c r="AU251" s="255"/>
      <c r="AV251" s="15"/>
      <c r="AW251" s="15"/>
      <c r="AX251" s="12"/>
      <c r="AY251" s="15"/>
      <c r="AZ251" s="12"/>
      <c r="BA251" s="48"/>
      <c r="BB251" s="15"/>
      <c r="BC251" s="15"/>
      <c r="BD251" s="15"/>
      <c r="BE251" s="15"/>
      <c r="BF251" s="12"/>
      <c r="BG251" s="315"/>
      <c r="BH251" s="70"/>
      <c r="BI251" s="15"/>
      <c r="BJ251" s="15"/>
      <c r="BK251" s="15"/>
      <c r="BL251" s="15"/>
      <c r="BM251" s="12"/>
      <c r="BN251" s="255"/>
      <c r="BO251" s="12"/>
      <c r="BP251" s="15"/>
      <c r="BQ251" s="15"/>
      <c r="BR251" s="12"/>
      <c r="BS251" s="12"/>
      <c r="BT251" s="48"/>
      <c r="BU251" s="15"/>
      <c r="BV251" s="15"/>
      <c r="BW251" s="15"/>
      <c r="BX251" s="15"/>
      <c r="BY251" s="12"/>
      <c r="BZ251" s="3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</row>
    <row r="252" spans="1:243" ht="16.899999999999999" customHeight="1" x14ac:dyDescent="0.25">
      <c r="A252" s="15"/>
      <c r="B252" s="15"/>
      <c r="C252" s="15"/>
      <c r="D252" s="70"/>
      <c r="E252" s="12"/>
      <c r="F252" s="70"/>
      <c r="G252" s="255"/>
      <c r="H252" s="70"/>
      <c r="I252" s="65"/>
      <c r="J252" s="65"/>
      <c r="K252" s="65"/>
      <c r="L252" s="64"/>
      <c r="M252" s="64"/>
      <c r="N252" s="15"/>
      <c r="O252" s="65"/>
      <c r="P252" s="12"/>
      <c r="Q252" s="188"/>
      <c r="R252" s="188"/>
      <c r="S252" s="15"/>
      <c r="T252" s="15"/>
      <c r="U252" s="15"/>
      <c r="V252" s="70"/>
      <c r="W252" s="70"/>
      <c r="X252" s="15"/>
      <c r="Y252" s="12"/>
      <c r="Z252" s="255"/>
      <c r="AA252" s="65"/>
      <c r="AB252" s="15"/>
      <c r="AC252" s="14"/>
      <c r="AD252" s="14"/>
      <c r="AE252" s="14"/>
      <c r="AF252" s="65"/>
      <c r="AG252" s="15"/>
      <c r="AH252" s="65"/>
      <c r="AI252" s="12"/>
      <c r="AJ252" s="188"/>
      <c r="AK252" s="188"/>
      <c r="AL252" s="15"/>
      <c r="AM252" s="15"/>
      <c r="AN252" s="15"/>
      <c r="AO252" s="15"/>
      <c r="AP252" s="15"/>
      <c r="AQ252" s="15"/>
      <c r="AR252" s="70"/>
      <c r="AS252" s="12"/>
      <c r="AT252" s="70"/>
      <c r="AU252" s="255"/>
      <c r="AV252" s="70"/>
      <c r="AW252" s="65"/>
      <c r="AX252" s="65"/>
      <c r="AY252" s="65"/>
      <c r="AZ252" s="64"/>
      <c r="BA252" s="64"/>
      <c r="BB252" s="15"/>
      <c r="BC252" s="65"/>
      <c r="BD252" s="12"/>
      <c r="BE252" s="188"/>
      <c r="BF252" s="188"/>
      <c r="BG252" s="15"/>
      <c r="BH252" s="15"/>
      <c r="BI252" s="15"/>
      <c r="BJ252" s="70"/>
      <c r="BK252" s="70"/>
      <c r="BL252" s="15"/>
      <c r="BM252" s="12"/>
      <c r="BN252" s="255"/>
      <c r="BO252" s="65"/>
      <c r="BP252" s="15"/>
      <c r="BQ252" s="14"/>
      <c r="BR252" s="14"/>
      <c r="BS252" s="14"/>
      <c r="BT252" s="65"/>
      <c r="BU252" s="15"/>
      <c r="BV252" s="65"/>
      <c r="BW252" s="12"/>
      <c r="BX252" s="188"/>
      <c r="BY252" s="188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</row>
    <row r="253" spans="1:243" ht="16.899999999999999" customHeight="1" x14ac:dyDescent="0.25">
      <c r="A253" s="15"/>
      <c r="B253" s="15"/>
      <c r="C253" s="15"/>
      <c r="D253" s="70"/>
      <c r="E253" s="70"/>
      <c r="F253" s="70"/>
      <c r="G253" s="70"/>
      <c r="H253" s="15"/>
      <c r="I253" s="15"/>
      <c r="J253" s="12"/>
      <c r="K253" s="12"/>
      <c r="L253" s="64"/>
      <c r="M253" s="64"/>
      <c r="N253" s="64"/>
      <c r="O253" s="15"/>
      <c r="P253" s="15"/>
      <c r="Q253" s="15"/>
      <c r="R253" s="15"/>
      <c r="S253" s="15"/>
      <c r="T253" s="15"/>
      <c r="U253" s="70"/>
      <c r="V253" s="70"/>
      <c r="W253" s="70"/>
      <c r="X253" s="70"/>
      <c r="Y253" s="15"/>
      <c r="Z253" s="15"/>
      <c r="AA253" s="12"/>
      <c r="AB253" s="13"/>
      <c r="AC253" s="12"/>
      <c r="AD253" s="12"/>
      <c r="AE253" s="12"/>
      <c r="AF253" s="15"/>
      <c r="AG253" s="6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70"/>
      <c r="AS253" s="70"/>
      <c r="AT253" s="70"/>
      <c r="AU253" s="70"/>
      <c r="AV253" s="15"/>
      <c r="AW253" s="15"/>
      <c r="AX253" s="12"/>
      <c r="AY253" s="12"/>
      <c r="AZ253" s="64"/>
      <c r="BA253" s="64"/>
      <c r="BB253" s="64"/>
      <c r="BC253" s="15"/>
      <c r="BD253" s="15"/>
      <c r="BE253" s="15"/>
      <c r="BF253" s="15"/>
      <c r="BG253" s="15"/>
      <c r="BH253" s="15"/>
      <c r="BI253" s="70"/>
      <c r="BJ253" s="70"/>
      <c r="BK253" s="70"/>
      <c r="BL253" s="70"/>
      <c r="BM253" s="15"/>
      <c r="BN253" s="15"/>
      <c r="BO253" s="12"/>
      <c r="BP253" s="13"/>
      <c r="BQ253" s="12"/>
      <c r="BR253" s="12"/>
      <c r="BS253" s="12"/>
      <c r="BT253" s="15"/>
      <c r="BU253" s="6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</row>
    <row r="254" spans="1:243" ht="16.899999999999999" customHeight="1" x14ac:dyDescent="0.25">
      <c r="A254" s="15"/>
      <c r="B254" s="73"/>
      <c r="C254" s="15"/>
      <c r="D254" s="56"/>
      <c r="E254" s="92"/>
      <c r="F254" s="92"/>
      <c r="G254" s="53"/>
      <c r="H254" s="53"/>
      <c r="I254" s="53"/>
      <c r="J254" s="15"/>
      <c r="K254" s="73"/>
      <c r="L254" s="15"/>
      <c r="M254" s="56"/>
      <c r="N254" s="56"/>
      <c r="O254" s="56"/>
      <c r="P254" s="56"/>
      <c r="Q254" s="56"/>
      <c r="R254" s="53"/>
      <c r="S254" s="15"/>
      <c r="T254" s="15"/>
      <c r="U254" s="15"/>
      <c r="V254" s="72"/>
      <c r="W254" s="56"/>
      <c r="X254" s="92"/>
      <c r="Y254" s="92"/>
      <c r="Z254" s="92"/>
      <c r="AA254" s="92"/>
      <c r="AB254" s="53"/>
      <c r="AC254" s="15"/>
      <c r="AD254" s="15"/>
      <c r="AE254" s="135"/>
      <c r="AF254" s="56"/>
      <c r="AG254" s="56"/>
      <c r="AH254" s="56"/>
      <c r="AI254" s="56"/>
      <c r="AJ254" s="56"/>
      <c r="AK254" s="56"/>
      <c r="AL254" s="15"/>
      <c r="AM254" s="15"/>
      <c r="AN254" s="15"/>
      <c r="AO254" s="15"/>
      <c r="AP254" s="73"/>
      <c r="AQ254" s="15"/>
      <c r="AR254" s="56"/>
      <c r="AS254" s="92"/>
      <c r="AT254" s="92"/>
      <c r="AU254" s="53"/>
      <c r="AV254" s="53"/>
      <c r="AW254" s="53"/>
      <c r="AX254" s="15"/>
      <c r="AY254" s="73"/>
      <c r="AZ254" s="15"/>
      <c r="BA254" s="56"/>
      <c r="BB254" s="56"/>
      <c r="BC254" s="56"/>
      <c r="BD254" s="56"/>
      <c r="BE254" s="56"/>
      <c r="BF254" s="53"/>
      <c r="BG254" s="15"/>
      <c r="BH254" s="15"/>
      <c r="BI254" s="15"/>
      <c r="BJ254" s="72"/>
      <c r="BK254" s="56"/>
      <c r="BL254" s="92"/>
      <c r="BM254" s="92"/>
      <c r="BN254" s="92"/>
      <c r="BO254" s="92"/>
      <c r="BP254" s="53"/>
      <c r="BQ254" s="15"/>
      <c r="BR254" s="15"/>
      <c r="BS254" s="135"/>
      <c r="BT254" s="56"/>
      <c r="BU254" s="56"/>
      <c r="BV254" s="56"/>
      <c r="BW254" s="56"/>
      <c r="BX254" s="56"/>
      <c r="BY254" s="56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</row>
    <row r="255" spans="1:243" ht="16.899999999999999" customHeight="1" x14ac:dyDescent="0.25">
      <c r="A255" s="15"/>
      <c r="B255" s="69"/>
      <c r="C255" s="15"/>
      <c r="D255" s="15"/>
      <c r="E255" s="15"/>
      <c r="F255" s="15"/>
      <c r="G255" s="15"/>
      <c r="H255" s="15"/>
      <c r="I255" s="15"/>
      <c r="J255" s="15"/>
      <c r="K255" s="12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69"/>
      <c r="AQ255" s="15"/>
      <c r="AR255" s="15"/>
      <c r="AS255" s="15"/>
      <c r="AT255" s="15"/>
      <c r="AU255" s="15"/>
      <c r="AV255" s="15"/>
      <c r="AW255" s="15"/>
      <c r="AX255" s="15"/>
      <c r="AY255" s="12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</row>
    <row r="256" spans="1:243" ht="16.899999999999999" customHeight="1" x14ac:dyDescent="0.25">
      <c r="A256" s="15"/>
      <c r="B256" s="73"/>
      <c r="C256" s="15"/>
      <c r="D256" s="74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73"/>
      <c r="V256" s="72"/>
      <c r="W256" s="74"/>
      <c r="X256" s="15"/>
      <c r="Y256" s="15"/>
      <c r="Z256" s="15"/>
      <c r="AA256" s="13"/>
      <c r="AB256" s="12"/>
      <c r="AC256" s="15"/>
      <c r="AD256" s="12"/>
      <c r="AE256" s="50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73"/>
      <c r="AQ256" s="15"/>
      <c r="AR256" s="74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73"/>
      <c r="BJ256" s="72"/>
      <c r="BK256" s="74"/>
      <c r="BL256" s="15"/>
      <c r="BM256" s="15"/>
      <c r="BN256" s="15"/>
      <c r="BO256" s="13"/>
      <c r="BP256" s="12"/>
      <c r="BQ256" s="15"/>
      <c r="BR256" s="12"/>
      <c r="BS256" s="50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</row>
    <row r="257" spans="1:243" ht="16.899999999999999" customHeight="1" x14ac:dyDescent="0.25">
      <c r="A257" s="15"/>
      <c r="B257" s="73"/>
      <c r="C257" s="15"/>
      <c r="D257" s="74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72"/>
      <c r="W257" s="74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73"/>
      <c r="AQ257" s="15"/>
      <c r="AR257" s="74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72"/>
      <c r="BK257" s="74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</row>
    <row r="258" spans="1:243" ht="16.899999999999999" customHeight="1" x14ac:dyDescent="0.25">
      <c r="A258" s="15"/>
      <c r="B258" s="69"/>
      <c r="C258" s="15"/>
      <c r="D258" s="76"/>
      <c r="E258" s="15"/>
      <c r="F258" s="74"/>
      <c r="G258" s="74"/>
      <c r="H258" s="74"/>
      <c r="I258" s="48"/>
      <c r="J258" s="48"/>
      <c r="K258" s="48"/>
      <c r="L258" s="15"/>
      <c r="M258" s="15"/>
      <c r="N258" s="15"/>
      <c r="O258" s="15"/>
      <c r="P258" s="15"/>
      <c r="Q258" s="15"/>
      <c r="R258" s="15"/>
      <c r="S258" s="15"/>
      <c r="T258" s="15"/>
      <c r="U258" s="73"/>
      <c r="V258" s="75"/>
      <c r="W258" s="76"/>
      <c r="X258" s="74"/>
      <c r="Y258" s="48"/>
      <c r="Z258" s="48"/>
      <c r="AA258" s="48"/>
      <c r="AB258" s="48"/>
      <c r="AC258" s="15"/>
      <c r="AD258" s="48"/>
      <c r="AE258" s="48"/>
      <c r="AF258" s="48"/>
      <c r="AG258" s="52"/>
      <c r="AH258" s="15"/>
      <c r="AI258" s="15"/>
      <c r="AJ258" s="15"/>
      <c r="AK258" s="15"/>
      <c r="AL258" s="15"/>
      <c r="AM258" s="15"/>
      <c r="AN258" s="15"/>
      <c r="AO258" s="15"/>
      <c r="AP258" s="69"/>
      <c r="AQ258" s="15"/>
      <c r="AR258" s="76"/>
      <c r="AS258" s="15"/>
      <c r="AT258" s="74"/>
      <c r="AU258" s="74"/>
      <c r="AV258" s="74"/>
      <c r="AW258" s="48"/>
      <c r="AX258" s="48"/>
      <c r="AY258" s="48"/>
      <c r="AZ258" s="15"/>
      <c r="BA258" s="15"/>
      <c r="BB258" s="15"/>
      <c r="BC258" s="15"/>
      <c r="BD258" s="15"/>
      <c r="BE258" s="15"/>
      <c r="BF258" s="15"/>
      <c r="BG258" s="15"/>
      <c r="BH258" s="15"/>
      <c r="BI258" s="73"/>
      <c r="BJ258" s="75"/>
      <c r="BK258" s="76"/>
      <c r="BL258" s="74"/>
      <c r="BM258" s="48"/>
      <c r="BN258" s="48"/>
      <c r="BO258" s="48"/>
      <c r="BP258" s="48"/>
      <c r="BQ258" s="15"/>
      <c r="BR258" s="48"/>
      <c r="BS258" s="48"/>
      <c r="BT258" s="48"/>
      <c r="BU258" s="52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</row>
    <row r="259" spans="1:243" ht="16.899999999999999" customHeight="1" x14ac:dyDescent="0.25">
      <c r="A259" s="15"/>
      <c r="B259" s="73"/>
      <c r="C259" s="15"/>
      <c r="D259" s="74"/>
      <c r="E259" s="15"/>
      <c r="F259" s="74"/>
      <c r="G259" s="74"/>
      <c r="H259" s="74"/>
      <c r="I259" s="52"/>
      <c r="J259" s="52"/>
      <c r="K259" s="52"/>
      <c r="L259" s="15"/>
      <c r="M259" s="15"/>
      <c r="N259" s="15"/>
      <c r="O259" s="15"/>
      <c r="P259" s="15"/>
      <c r="Q259" s="15"/>
      <c r="R259" s="15"/>
      <c r="S259" s="15"/>
      <c r="T259" s="15"/>
      <c r="U259" s="73"/>
      <c r="V259" s="72"/>
      <c r="W259" s="74"/>
      <c r="X259" s="74"/>
      <c r="Y259" s="52"/>
      <c r="Z259" s="52"/>
      <c r="AA259" s="52"/>
      <c r="AB259" s="52"/>
      <c r="AC259" s="15"/>
      <c r="AD259" s="52"/>
      <c r="AE259" s="52"/>
      <c r="AF259" s="52"/>
      <c r="AG259" s="52"/>
      <c r="AH259" s="15"/>
      <c r="AI259" s="15"/>
      <c r="AJ259" s="15"/>
      <c r="AK259" s="15"/>
      <c r="AL259" s="15"/>
      <c r="AM259" s="15"/>
      <c r="AN259" s="15"/>
      <c r="AO259" s="15"/>
      <c r="AP259" s="73"/>
      <c r="AQ259" s="15"/>
      <c r="AR259" s="74"/>
      <c r="AS259" s="15"/>
      <c r="AT259" s="74"/>
      <c r="AU259" s="74"/>
      <c r="AV259" s="74"/>
      <c r="AW259" s="52"/>
      <c r="AX259" s="52"/>
      <c r="AY259" s="52"/>
      <c r="AZ259" s="15"/>
      <c r="BA259" s="15"/>
      <c r="BB259" s="15"/>
      <c r="BC259" s="15"/>
      <c r="BD259" s="15"/>
      <c r="BE259" s="15"/>
      <c r="BF259" s="15"/>
      <c r="BG259" s="15"/>
      <c r="BH259" s="15"/>
      <c r="BI259" s="73"/>
      <c r="BJ259" s="72"/>
      <c r="BK259" s="74"/>
      <c r="BL259" s="74"/>
      <c r="BM259" s="52"/>
      <c r="BN259" s="52"/>
      <c r="BO259" s="52"/>
      <c r="BP259" s="52"/>
      <c r="BQ259" s="15"/>
      <c r="BR259" s="52"/>
      <c r="BS259" s="52"/>
      <c r="BT259" s="52"/>
      <c r="BU259" s="52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</row>
    <row r="260" spans="1:243" ht="16.899999999999999" customHeight="1" x14ac:dyDescent="0.25">
      <c r="A260" s="15"/>
      <c r="B260" s="73"/>
      <c r="C260" s="15"/>
      <c r="D260" s="74"/>
      <c r="E260" s="15"/>
      <c r="F260" s="76"/>
      <c r="G260" s="76"/>
      <c r="H260" s="76"/>
      <c r="I260" s="70"/>
      <c r="J260" s="70"/>
      <c r="K260" s="70"/>
      <c r="L260" s="15"/>
      <c r="M260" s="15"/>
      <c r="N260" s="15"/>
      <c r="O260" s="15"/>
      <c r="P260" s="15"/>
      <c r="Q260" s="15"/>
      <c r="R260" s="15"/>
      <c r="S260" s="15"/>
      <c r="T260" s="15"/>
      <c r="U260" s="69"/>
      <c r="V260" s="72"/>
      <c r="W260" s="74"/>
      <c r="X260" s="76"/>
      <c r="Y260" s="70"/>
      <c r="Z260" s="70"/>
      <c r="AA260" s="70"/>
      <c r="AB260" s="70"/>
      <c r="AC260" s="15"/>
      <c r="AD260" s="70"/>
      <c r="AE260" s="70"/>
      <c r="AF260" s="70"/>
      <c r="AG260" s="70"/>
      <c r="AH260" s="15"/>
      <c r="AI260" s="15"/>
      <c r="AJ260" s="15"/>
      <c r="AK260" s="15"/>
      <c r="AL260" s="15"/>
      <c r="AM260" s="15"/>
      <c r="AN260" s="15"/>
      <c r="AO260" s="15"/>
      <c r="AP260" s="73"/>
      <c r="AQ260" s="15"/>
      <c r="AR260" s="74"/>
      <c r="AS260" s="15"/>
      <c r="AT260" s="76"/>
      <c r="AU260" s="76"/>
      <c r="AV260" s="76"/>
      <c r="AW260" s="70"/>
      <c r="AX260" s="70"/>
      <c r="AY260" s="70"/>
      <c r="AZ260" s="15"/>
      <c r="BA260" s="15"/>
      <c r="BB260" s="15"/>
      <c r="BC260" s="15"/>
      <c r="BD260" s="15"/>
      <c r="BE260" s="15"/>
      <c r="BF260" s="15"/>
      <c r="BG260" s="15"/>
      <c r="BH260" s="15"/>
      <c r="BI260" s="69"/>
      <c r="BJ260" s="72"/>
      <c r="BK260" s="74"/>
      <c r="BL260" s="76"/>
      <c r="BM260" s="70"/>
      <c r="BN260" s="70"/>
      <c r="BO260" s="70"/>
      <c r="BP260" s="70"/>
      <c r="BQ260" s="15"/>
      <c r="BR260" s="70"/>
      <c r="BS260" s="70"/>
      <c r="BT260" s="70"/>
      <c r="BU260" s="70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</row>
    <row r="261" spans="1:243" ht="16.899999999999999" customHeight="1" x14ac:dyDescent="0.25">
      <c r="A261" s="15"/>
      <c r="B261" s="69"/>
      <c r="C261" s="15"/>
      <c r="D261" s="76"/>
      <c r="E261" s="15"/>
      <c r="F261" s="74"/>
      <c r="G261" s="74"/>
      <c r="H261" s="74"/>
      <c r="I261" s="52"/>
      <c r="J261" s="52"/>
      <c r="K261" s="52"/>
      <c r="L261" s="15"/>
      <c r="M261" s="15"/>
      <c r="N261" s="15"/>
      <c r="O261" s="15"/>
      <c r="P261" s="15"/>
      <c r="Q261" s="15"/>
      <c r="R261" s="15"/>
      <c r="S261" s="15"/>
      <c r="T261" s="15"/>
      <c r="U261" s="73"/>
      <c r="V261" s="75"/>
      <c r="W261" s="76"/>
      <c r="X261" s="74"/>
      <c r="Y261" s="52"/>
      <c r="Z261" s="52"/>
      <c r="AA261" s="52"/>
      <c r="AB261" s="52"/>
      <c r="AC261" s="15"/>
      <c r="AD261" s="52"/>
      <c r="AE261" s="52"/>
      <c r="AF261" s="52"/>
      <c r="AG261" s="52"/>
      <c r="AH261" s="15"/>
      <c r="AI261" s="15"/>
      <c r="AJ261" s="15"/>
      <c r="AK261" s="15"/>
      <c r="AL261" s="15"/>
      <c r="AM261" s="15"/>
      <c r="AN261" s="15"/>
      <c r="AO261" s="15"/>
      <c r="AP261" s="69"/>
      <c r="AQ261" s="15"/>
      <c r="AR261" s="76"/>
      <c r="AS261" s="15"/>
      <c r="AT261" s="74"/>
      <c r="AU261" s="74"/>
      <c r="AV261" s="74"/>
      <c r="AW261" s="52"/>
      <c r="AX261" s="52"/>
      <c r="AY261" s="52"/>
      <c r="AZ261" s="15"/>
      <c r="BA261" s="15"/>
      <c r="BB261" s="15"/>
      <c r="BC261" s="15"/>
      <c r="BD261" s="15"/>
      <c r="BE261" s="15"/>
      <c r="BF261" s="15"/>
      <c r="BG261" s="15"/>
      <c r="BH261" s="15"/>
      <c r="BI261" s="73"/>
      <c r="BJ261" s="75"/>
      <c r="BK261" s="76"/>
      <c r="BL261" s="74"/>
      <c r="BM261" s="52"/>
      <c r="BN261" s="52"/>
      <c r="BO261" s="52"/>
      <c r="BP261" s="52"/>
      <c r="BQ261" s="15"/>
      <c r="BR261" s="52"/>
      <c r="BS261" s="52"/>
      <c r="BT261" s="52"/>
      <c r="BU261" s="52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</row>
    <row r="262" spans="1:243" ht="16.899999999999999" customHeight="1" x14ac:dyDescent="0.25">
      <c r="A262" s="15"/>
      <c r="B262" s="73"/>
      <c r="C262" s="15"/>
      <c r="D262" s="74"/>
      <c r="E262" s="15"/>
      <c r="F262" s="74"/>
      <c r="G262" s="74"/>
      <c r="H262" s="74"/>
      <c r="I262" s="52"/>
      <c r="J262" s="52"/>
      <c r="K262" s="52"/>
      <c r="L262" s="15"/>
      <c r="M262" s="15"/>
      <c r="N262" s="15"/>
      <c r="O262" s="15"/>
      <c r="P262" s="15"/>
      <c r="Q262" s="15"/>
      <c r="R262" s="15"/>
      <c r="S262" s="15"/>
      <c r="T262" s="15"/>
      <c r="U262" s="73"/>
      <c r="V262" s="72"/>
      <c r="W262" s="74"/>
      <c r="X262" s="74"/>
      <c r="Y262" s="52"/>
      <c r="Z262" s="52"/>
      <c r="AA262" s="52"/>
      <c r="AB262" s="52"/>
      <c r="AC262" s="15"/>
      <c r="AD262" s="52"/>
      <c r="AE262" s="52"/>
      <c r="AF262" s="52"/>
      <c r="AG262" s="52"/>
      <c r="AH262" s="15"/>
      <c r="AI262" s="15"/>
      <c r="AJ262" s="15"/>
      <c r="AK262" s="15"/>
      <c r="AL262" s="15"/>
      <c r="AM262" s="15"/>
      <c r="AN262" s="15"/>
      <c r="AO262" s="15"/>
      <c r="AP262" s="73"/>
      <c r="AQ262" s="15"/>
      <c r="AR262" s="74"/>
      <c r="AS262" s="15"/>
      <c r="AT262" s="74"/>
      <c r="AU262" s="74"/>
      <c r="AV262" s="74"/>
      <c r="AW262" s="52"/>
      <c r="AX262" s="52"/>
      <c r="AY262" s="52"/>
      <c r="AZ262" s="15"/>
      <c r="BA262" s="15"/>
      <c r="BB262" s="15"/>
      <c r="BC262" s="15"/>
      <c r="BD262" s="15"/>
      <c r="BE262" s="15"/>
      <c r="BF262" s="15"/>
      <c r="BG262" s="15"/>
      <c r="BH262" s="15"/>
      <c r="BI262" s="73"/>
      <c r="BJ262" s="72"/>
      <c r="BK262" s="74"/>
      <c r="BL262" s="74"/>
      <c r="BM262" s="52"/>
      <c r="BN262" s="52"/>
      <c r="BO262" s="52"/>
      <c r="BP262" s="52"/>
      <c r="BQ262" s="15"/>
      <c r="BR262" s="52"/>
      <c r="BS262" s="52"/>
      <c r="BT262" s="52"/>
      <c r="BU262" s="52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</row>
    <row r="263" spans="1:243" ht="16.899999999999999" customHeight="1" x14ac:dyDescent="0.25">
      <c r="A263" s="15"/>
      <c r="B263" s="73"/>
      <c r="C263" s="15"/>
      <c r="D263" s="74"/>
      <c r="E263" s="15"/>
      <c r="F263" s="76"/>
      <c r="G263" s="76"/>
      <c r="H263" s="76"/>
      <c r="I263" s="70"/>
      <c r="J263" s="70"/>
      <c r="K263" s="70"/>
      <c r="L263" s="15"/>
      <c r="M263" s="15"/>
      <c r="N263" s="15"/>
      <c r="O263" s="15"/>
      <c r="P263" s="15"/>
      <c r="Q263" s="15"/>
      <c r="R263" s="15"/>
      <c r="S263" s="15"/>
      <c r="T263" s="15"/>
      <c r="U263" s="69"/>
      <c r="V263" s="72"/>
      <c r="W263" s="74"/>
      <c r="X263" s="76"/>
      <c r="Y263" s="70"/>
      <c r="Z263" s="70"/>
      <c r="AA263" s="70"/>
      <c r="AB263" s="70"/>
      <c r="AC263" s="15"/>
      <c r="AD263" s="70"/>
      <c r="AE263" s="70"/>
      <c r="AF263" s="70"/>
      <c r="AG263" s="70"/>
      <c r="AH263" s="15"/>
      <c r="AI263" s="15"/>
      <c r="AJ263" s="15"/>
      <c r="AK263" s="15"/>
      <c r="AL263" s="15"/>
      <c r="AM263" s="15"/>
      <c r="AN263" s="15"/>
      <c r="AO263" s="15"/>
      <c r="AP263" s="73"/>
      <c r="AQ263" s="15"/>
      <c r="AR263" s="74"/>
      <c r="AS263" s="15"/>
      <c r="AT263" s="76"/>
      <c r="AU263" s="76"/>
      <c r="AV263" s="76"/>
      <c r="AW263" s="70"/>
      <c r="AX263" s="70"/>
      <c r="AY263" s="70"/>
      <c r="AZ263" s="15"/>
      <c r="BA263" s="15"/>
      <c r="BB263" s="15"/>
      <c r="BC263" s="15"/>
      <c r="BD263" s="15"/>
      <c r="BE263" s="15"/>
      <c r="BF263" s="15"/>
      <c r="BG263" s="15"/>
      <c r="BH263" s="15"/>
      <c r="BI263" s="69"/>
      <c r="BJ263" s="72"/>
      <c r="BK263" s="74"/>
      <c r="BL263" s="76"/>
      <c r="BM263" s="70"/>
      <c r="BN263" s="70"/>
      <c r="BO263" s="70"/>
      <c r="BP263" s="70"/>
      <c r="BQ263" s="15"/>
      <c r="BR263" s="70"/>
      <c r="BS263" s="70"/>
      <c r="BT263" s="70"/>
      <c r="BU263" s="70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</row>
    <row r="264" spans="1:243" ht="16.899999999999999" customHeight="1" x14ac:dyDescent="0.25">
      <c r="A264" s="15"/>
      <c r="B264" s="69"/>
      <c r="C264" s="15"/>
      <c r="D264" s="15"/>
      <c r="E264" s="15"/>
      <c r="F264" s="15"/>
      <c r="G264" s="73"/>
      <c r="H264" s="74"/>
      <c r="I264" s="74"/>
      <c r="J264" s="74"/>
      <c r="K264" s="74"/>
      <c r="L264" s="52"/>
      <c r="M264" s="52"/>
      <c r="N264" s="52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73"/>
      <c r="AE264" s="15"/>
      <c r="AF264" s="74"/>
      <c r="AG264" s="74"/>
      <c r="AH264" s="74"/>
      <c r="AI264" s="52"/>
      <c r="AJ264" s="52"/>
      <c r="AK264" s="52"/>
      <c r="AL264" s="52"/>
      <c r="AM264" s="52"/>
      <c r="AN264" s="15"/>
      <c r="AO264" s="15"/>
      <c r="AP264" s="69"/>
      <c r="AQ264" s="15"/>
      <c r="AR264" s="15"/>
      <c r="AS264" s="15"/>
      <c r="AT264" s="15"/>
      <c r="AU264" s="73"/>
      <c r="AV264" s="74"/>
      <c r="AW264" s="74"/>
      <c r="AX264" s="74"/>
      <c r="AY264" s="74"/>
      <c r="AZ264" s="52"/>
      <c r="BA264" s="52"/>
      <c r="BB264" s="52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73"/>
      <c r="BS264" s="15"/>
      <c r="BT264" s="74"/>
      <c r="BU264" s="74"/>
      <c r="BV264" s="74"/>
      <c r="BW264" s="52"/>
      <c r="BX264" s="52"/>
      <c r="BY264" s="52"/>
      <c r="BZ264" s="52"/>
      <c r="CA264" s="52"/>
      <c r="CB264" s="52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</row>
    <row r="265" spans="1:243" ht="16.899999999999999" customHeight="1" x14ac:dyDescent="0.25">
      <c r="A265" s="15"/>
      <c r="B265" s="69"/>
      <c r="C265" s="15"/>
      <c r="D265" s="15"/>
      <c r="E265" s="49"/>
      <c r="F265" s="15"/>
      <c r="G265" s="15"/>
      <c r="H265" s="15"/>
      <c r="I265" s="15"/>
      <c r="J265" s="74"/>
      <c r="K265" s="74"/>
      <c r="L265" s="74"/>
      <c r="M265" s="52"/>
      <c r="N265" s="52"/>
      <c r="O265" s="15"/>
      <c r="P265" s="15"/>
      <c r="Q265" s="15"/>
      <c r="R265" s="15"/>
      <c r="S265" s="15"/>
      <c r="T265" s="15"/>
      <c r="U265" s="15"/>
      <c r="V265" s="15"/>
      <c r="W265" s="15"/>
      <c r="X265" s="49"/>
      <c r="Y265" s="15"/>
      <c r="Z265" s="15"/>
      <c r="AA265" s="15"/>
      <c r="AB265" s="15"/>
      <c r="AC265" s="15"/>
      <c r="AD265" s="73"/>
      <c r="AE265" s="15"/>
      <c r="AF265" s="74"/>
      <c r="AG265" s="74"/>
      <c r="AH265" s="74"/>
      <c r="AI265" s="52"/>
      <c r="AJ265" s="52"/>
      <c r="AK265" s="52"/>
      <c r="AL265" s="52"/>
      <c r="AM265" s="52"/>
      <c r="AN265" s="15"/>
      <c r="AO265" s="15"/>
      <c r="AP265" s="69"/>
      <c r="AQ265" s="15"/>
      <c r="AR265" s="15"/>
      <c r="AS265" s="49"/>
      <c r="AT265" s="15"/>
      <c r="AU265" s="15"/>
      <c r="AV265" s="15"/>
      <c r="AW265" s="15"/>
      <c r="AX265" s="74"/>
      <c r="AY265" s="74"/>
      <c r="AZ265" s="74"/>
      <c r="BA265" s="52"/>
      <c r="BB265" s="52"/>
      <c r="BC265" s="15"/>
      <c r="BD265" s="15"/>
      <c r="BE265" s="15"/>
      <c r="BF265" s="15"/>
      <c r="BG265" s="15"/>
      <c r="BH265" s="15"/>
      <c r="BI265" s="15"/>
      <c r="BJ265" s="15"/>
      <c r="BK265" s="15"/>
      <c r="BL265" s="49"/>
      <c r="BM265" s="15"/>
      <c r="BN265" s="15"/>
      <c r="BO265" s="15"/>
      <c r="BP265" s="15"/>
      <c r="BQ265" s="15"/>
      <c r="BR265" s="73"/>
      <c r="BS265" s="15"/>
      <c r="BT265" s="74"/>
      <c r="BU265" s="74"/>
      <c r="BV265" s="74"/>
      <c r="BW265" s="52"/>
      <c r="BX265" s="52"/>
      <c r="BY265" s="52"/>
      <c r="BZ265" s="52"/>
      <c r="CA265" s="52"/>
      <c r="CB265" s="52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</row>
    <row r="266" spans="1:243" ht="16.899999999999999" customHeight="1" x14ac:dyDescent="0.2">
      <c r="A266" s="15"/>
      <c r="B266" s="69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52"/>
      <c r="AL266" s="15"/>
      <c r="AM266" s="15"/>
      <c r="AN266" s="15"/>
      <c r="AO266" s="15"/>
      <c r="AP266" s="69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52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</row>
    <row r="267" spans="1:243" ht="16.899999999999999" customHeight="1" x14ac:dyDescent="0.2">
      <c r="A267" s="15"/>
      <c r="B267" s="69"/>
      <c r="C267" s="15"/>
      <c r="D267" s="15"/>
      <c r="E267" s="4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52"/>
      <c r="S267" s="15"/>
      <c r="T267" s="15"/>
      <c r="U267" s="15"/>
      <c r="V267" s="15"/>
      <c r="W267" s="15"/>
      <c r="X267" s="49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52"/>
      <c r="AL267" s="15"/>
      <c r="AM267" s="15"/>
      <c r="AN267" s="15"/>
      <c r="AO267" s="15"/>
      <c r="AP267" s="69"/>
      <c r="AQ267" s="15"/>
      <c r="AR267" s="15"/>
      <c r="AS267" s="49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52"/>
      <c r="BG267" s="15"/>
      <c r="BH267" s="15"/>
      <c r="BI267" s="15"/>
      <c r="BJ267" s="15"/>
      <c r="BK267" s="15"/>
      <c r="BL267" s="49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52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</row>
    <row r="268" spans="1:243" ht="16.899999999999999" customHeight="1" x14ac:dyDescent="0.2">
      <c r="A268" s="15"/>
      <c r="B268" s="69"/>
      <c r="C268" s="15"/>
      <c r="D268" s="15"/>
      <c r="E268" s="15"/>
      <c r="F268" s="15"/>
      <c r="G268" s="15"/>
      <c r="H268" s="15"/>
      <c r="I268" s="15"/>
      <c r="J268" s="64"/>
      <c r="K268" s="64"/>
      <c r="L268" s="64"/>
      <c r="M268" s="64"/>
      <c r="N268" s="64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64"/>
      <c r="AG268" s="64"/>
      <c r="AH268" s="64"/>
      <c r="AI268" s="64"/>
      <c r="AJ268" s="64"/>
      <c r="AK268" s="52"/>
      <c r="AL268" s="64"/>
      <c r="AM268" s="64"/>
      <c r="AN268" s="15"/>
      <c r="AO268" s="15"/>
      <c r="AP268" s="69"/>
      <c r="AQ268" s="15"/>
      <c r="AR268" s="15"/>
      <c r="AS268" s="15"/>
      <c r="AT268" s="15"/>
      <c r="AU268" s="15"/>
      <c r="AV268" s="15"/>
      <c r="AW268" s="15"/>
      <c r="AX268" s="64"/>
      <c r="AY268" s="64"/>
      <c r="AZ268" s="64"/>
      <c r="BA268" s="64"/>
      <c r="BB268" s="64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64"/>
      <c r="BU268" s="64"/>
      <c r="BV268" s="64"/>
      <c r="BW268" s="64"/>
      <c r="BX268" s="64"/>
      <c r="BY268" s="52"/>
      <c r="BZ268" s="64"/>
      <c r="CA268" s="64"/>
      <c r="CB268" s="64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</row>
    <row r="269" spans="1:243" ht="16.899999999999999" customHeight="1" x14ac:dyDescent="0.2">
      <c r="A269" s="15"/>
      <c r="B269" s="69"/>
      <c r="C269" s="15"/>
      <c r="D269" s="15"/>
      <c r="E269" s="49"/>
      <c r="F269" s="15"/>
      <c r="G269" s="15"/>
      <c r="H269" s="15"/>
      <c r="I269" s="15"/>
      <c r="J269" s="64"/>
      <c r="K269" s="64"/>
      <c r="L269" s="64"/>
      <c r="M269" s="64"/>
      <c r="N269" s="64"/>
      <c r="O269" s="15"/>
      <c r="P269" s="15"/>
      <c r="Q269" s="15"/>
      <c r="R269" s="15"/>
      <c r="S269" s="15"/>
      <c r="T269" s="15"/>
      <c r="U269" s="15"/>
      <c r="V269" s="15"/>
      <c r="W269" s="15"/>
      <c r="X269" s="49"/>
      <c r="Y269" s="15"/>
      <c r="Z269" s="15"/>
      <c r="AA269" s="15"/>
      <c r="AB269" s="15"/>
      <c r="AC269" s="15"/>
      <c r="AD269" s="69"/>
      <c r="AE269" s="15"/>
      <c r="AF269" s="64"/>
      <c r="AG269" s="64"/>
      <c r="AH269" s="64"/>
      <c r="AI269" s="64"/>
      <c r="AJ269" s="64"/>
      <c r="AK269" s="52"/>
      <c r="AL269" s="64"/>
      <c r="AM269" s="64"/>
      <c r="AN269" s="15"/>
      <c r="AO269" s="15"/>
      <c r="AP269" s="69"/>
      <c r="AQ269" s="15"/>
      <c r="AR269" s="15"/>
      <c r="AS269" s="49"/>
      <c r="AT269" s="15"/>
      <c r="AU269" s="15"/>
      <c r="AV269" s="15"/>
      <c r="AW269" s="15"/>
      <c r="AX269" s="64"/>
      <c r="AY269" s="64"/>
      <c r="AZ269" s="64"/>
      <c r="BA269" s="64"/>
      <c r="BB269" s="64"/>
      <c r="BC269" s="15"/>
      <c r="BD269" s="15"/>
      <c r="BE269" s="15"/>
      <c r="BF269" s="15"/>
      <c r="BG269" s="15"/>
      <c r="BH269" s="15"/>
      <c r="BI269" s="15"/>
      <c r="BJ269" s="15"/>
      <c r="BK269" s="15"/>
      <c r="BL269" s="49"/>
      <c r="BM269" s="15"/>
      <c r="BN269" s="15"/>
      <c r="BO269" s="15"/>
      <c r="BP269" s="15"/>
      <c r="BQ269" s="15"/>
      <c r="BR269" s="69"/>
      <c r="BS269" s="15"/>
      <c r="BT269" s="64"/>
      <c r="BU269" s="64"/>
      <c r="BV269" s="64"/>
      <c r="BW269" s="64"/>
      <c r="BX269" s="64"/>
      <c r="BY269" s="52"/>
      <c r="BZ269" s="64"/>
      <c r="CA269" s="64"/>
      <c r="CB269" s="64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</row>
    <row r="270" spans="1:243" ht="16.899999999999999" customHeight="1" x14ac:dyDescent="0.2">
      <c r="A270" s="15"/>
      <c r="B270" s="69"/>
      <c r="C270" s="15"/>
      <c r="D270" s="15"/>
      <c r="E270" s="15"/>
      <c r="F270" s="64"/>
      <c r="G270" s="64"/>
      <c r="H270" s="64"/>
      <c r="I270" s="64"/>
      <c r="J270" s="64"/>
      <c r="K270" s="64"/>
      <c r="L270" s="64"/>
      <c r="M270" s="64"/>
      <c r="N270" s="64"/>
      <c r="O270" s="15"/>
      <c r="P270" s="15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52"/>
      <c r="AF270" s="52"/>
      <c r="AG270" s="64"/>
      <c r="AH270" s="15"/>
      <c r="AI270" s="15"/>
      <c r="AJ270" s="15"/>
      <c r="AK270" s="15"/>
      <c r="AL270" s="15"/>
      <c r="AM270" s="15"/>
      <c r="AN270" s="15"/>
      <c r="AO270" s="15"/>
      <c r="AP270" s="69"/>
      <c r="AQ270" s="15"/>
      <c r="AR270" s="15"/>
      <c r="AS270" s="15"/>
      <c r="AT270" s="64"/>
      <c r="AU270" s="64"/>
      <c r="AV270" s="64"/>
      <c r="AW270" s="64"/>
      <c r="AX270" s="64"/>
      <c r="AY270" s="64"/>
      <c r="AZ270" s="64"/>
      <c r="BA270" s="64"/>
      <c r="BB270" s="64"/>
      <c r="BC270" s="15"/>
      <c r="BD270" s="15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52"/>
      <c r="BT270" s="52"/>
      <c r="BU270" s="64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</row>
    <row r="271" spans="1:243" ht="16.899999999999999" customHeight="1" x14ac:dyDescent="0.2">
      <c r="A271" s="15"/>
      <c r="B271" s="69"/>
      <c r="C271" s="15"/>
      <c r="D271" s="50"/>
      <c r="E271" s="15"/>
      <c r="F271" s="64"/>
      <c r="G271" s="49"/>
      <c r="H271" s="64"/>
      <c r="I271" s="64"/>
      <c r="J271" s="64"/>
      <c r="K271" s="64"/>
      <c r="L271" s="64"/>
      <c r="M271" s="64"/>
      <c r="N271" s="64"/>
      <c r="O271" s="15"/>
      <c r="P271" s="15"/>
      <c r="Q271" s="64"/>
      <c r="R271" s="64"/>
      <c r="S271" s="64"/>
      <c r="T271" s="64"/>
      <c r="U271" s="64"/>
      <c r="V271" s="64"/>
      <c r="W271" s="64"/>
      <c r="X271" s="50"/>
      <c r="Y271" s="15"/>
      <c r="Z271" s="49"/>
      <c r="AA271" s="15"/>
      <c r="AB271" s="64"/>
      <c r="AC271" s="64"/>
      <c r="AD271" s="64"/>
      <c r="AE271" s="64"/>
      <c r="AF271" s="64"/>
      <c r="AG271" s="64"/>
      <c r="AH271" s="64"/>
      <c r="AI271" s="15"/>
      <c r="AJ271" s="15"/>
      <c r="AK271" s="15"/>
      <c r="AL271" s="15"/>
      <c r="AM271" s="15"/>
      <c r="AN271" s="15"/>
      <c r="AO271" s="15"/>
      <c r="AP271" s="69"/>
      <c r="AQ271" s="15"/>
      <c r="AR271" s="50"/>
      <c r="AS271" s="15"/>
      <c r="AT271" s="64"/>
      <c r="AU271" s="49"/>
      <c r="AV271" s="64"/>
      <c r="AW271" s="64"/>
      <c r="AX271" s="64"/>
      <c r="AY271" s="64"/>
      <c r="AZ271" s="64"/>
      <c r="BA271" s="64"/>
      <c r="BB271" s="64"/>
      <c r="BC271" s="15"/>
      <c r="BD271" s="15"/>
      <c r="BE271" s="64"/>
      <c r="BF271" s="64"/>
      <c r="BG271" s="64"/>
      <c r="BH271" s="64"/>
      <c r="BI271" s="64"/>
      <c r="BJ271" s="64"/>
      <c r="BK271" s="64"/>
      <c r="BL271" s="50"/>
      <c r="BM271" s="15"/>
      <c r="BN271" s="49"/>
      <c r="BO271" s="15"/>
      <c r="BP271" s="64"/>
      <c r="BQ271" s="64"/>
      <c r="BR271" s="64"/>
      <c r="BS271" s="64"/>
      <c r="BT271" s="64"/>
      <c r="BU271" s="64"/>
      <c r="BV271" s="64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</row>
    <row r="272" spans="1:243" ht="16.899999999999999" customHeight="1" x14ac:dyDescent="0.25">
      <c r="A272" s="15"/>
      <c r="B272" s="15"/>
      <c r="C272" s="15"/>
      <c r="D272" s="15"/>
      <c r="E272" s="12"/>
      <c r="F272" s="15"/>
      <c r="G272" s="255"/>
      <c r="H272" s="15"/>
      <c r="I272" s="15"/>
      <c r="J272" s="12"/>
      <c r="K272" s="15"/>
      <c r="L272" s="12"/>
      <c r="M272" s="48"/>
      <c r="N272" s="15"/>
      <c r="O272" s="15"/>
      <c r="P272" s="15"/>
      <c r="Q272" s="15"/>
      <c r="R272" s="12"/>
      <c r="S272" s="315"/>
      <c r="T272" s="70"/>
      <c r="U272" s="15"/>
      <c r="V272" s="15"/>
      <c r="W272" s="15"/>
      <c r="X272" s="15"/>
      <c r="Y272" s="12"/>
      <c r="Z272" s="255"/>
      <c r="AA272" s="12"/>
      <c r="AB272" s="15"/>
      <c r="AC272" s="15"/>
      <c r="AD272" s="12"/>
      <c r="AE272" s="12"/>
      <c r="AF272" s="48"/>
      <c r="AG272" s="15"/>
      <c r="AH272" s="15"/>
      <c r="AI272" s="15"/>
      <c r="AJ272" s="15"/>
      <c r="AK272" s="12"/>
      <c r="AL272" s="315"/>
      <c r="AM272" s="15"/>
      <c r="AN272" s="15"/>
      <c r="AO272" s="15"/>
      <c r="AP272" s="15"/>
      <c r="AQ272" s="15"/>
      <c r="AR272" s="15"/>
      <c r="AS272" s="12"/>
      <c r="AT272" s="15"/>
      <c r="AU272" s="255"/>
      <c r="AV272" s="15"/>
      <c r="AW272" s="15"/>
      <c r="AX272" s="12"/>
      <c r="AY272" s="15"/>
      <c r="AZ272" s="12"/>
      <c r="BA272" s="48"/>
      <c r="BB272" s="15"/>
      <c r="BC272" s="15"/>
      <c r="BD272" s="15"/>
      <c r="BE272" s="15"/>
      <c r="BF272" s="12"/>
      <c r="BG272" s="315"/>
      <c r="BH272" s="70"/>
      <c r="BI272" s="15"/>
      <c r="BJ272" s="15"/>
      <c r="BK272" s="15"/>
      <c r="BL272" s="15"/>
      <c r="BM272" s="12"/>
      <c r="BN272" s="255"/>
      <c r="BO272" s="12"/>
      <c r="BP272" s="15"/>
      <c r="BQ272" s="15"/>
      <c r="BR272" s="12"/>
      <c r="BS272" s="12"/>
      <c r="BT272" s="48"/>
      <c r="BU272" s="15"/>
      <c r="BV272" s="15"/>
      <c r="BW272" s="15"/>
      <c r="BX272" s="15"/>
      <c r="BY272" s="12"/>
      <c r="BZ272" s="3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</row>
    <row r="273" spans="1:243" ht="16.899999999999999" customHeight="1" x14ac:dyDescent="0.25">
      <c r="A273" s="15"/>
      <c r="B273" s="15"/>
      <c r="C273" s="15"/>
      <c r="D273" s="70"/>
      <c r="E273" s="12"/>
      <c r="F273" s="70"/>
      <c r="G273" s="255"/>
      <c r="H273" s="70"/>
      <c r="I273" s="65"/>
      <c r="J273" s="65"/>
      <c r="K273" s="65"/>
      <c r="L273" s="64"/>
      <c r="M273" s="64"/>
      <c r="N273" s="15"/>
      <c r="O273" s="65"/>
      <c r="P273" s="12"/>
      <c r="Q273" s="188"/>
      <c r="R273" s="188"/>
      <c r="S273" s="15"/>
      <c r="T273" s="15"/>
      <c r="U273" s="15"/>
      <c r="V273" s="70"/>
      <c r="W273" s="70"/>
      <c r="X273" s="15"/>
      <c r="Y273" s="12"/>
      <c r="Z273" s="255"/>
      <c r="AA273" s="65"/>
      <c r="AB273" s="15"/>
      <c r="AC273" s="14"/>
      <c r="AD273" s="14"/>
      <c r="AE273" s="14"/>
      <c r="AF273" s="65"/>
      <c r="AG273" s="15"/>
      <c r="AH273" s="65"/>
      <c r="AI273" s="12"/>
      <c r="AJ273" s="188"/>
      <c r="AK273" s="188"/>
      <c r="AL273" s="15"/>
      <c r="AM273" s="15"/>
      <c r="AN273" s="15"/>
      <c r="AO273" s="15"/>
      <c r="AP273" s="15"/>
      <c r="AQ273" s="15"/>
      <c r="AR273" s="70"/>
      <c r="AS273" s="12"/>
      <c r="AT273" s="70"/>
      <c r="AU273" s="255"/>
      <c r="AV273" s="70"/>
      <c r="AW273" s="65"/>
      <c r="AX273" s="65"/>
      <c r="AY273" s="65"/>
      <c r="AZ273" s="64"/>
      <c r="BA273" s="64"/>
      <c r="BB273" s="15"/>
      <c r="BC273" s="65"/>
      <c r="BD273" s="12"/>
      <c r="BE273" s="188"/>
      <c r="BF273" s="188"/>
      <c r="BG273" s="15"/>
      <c r="BH273" s="15"/>
      <c r="BI273" s="15"/>
      <c r="BJ273" s="70"/>
      <c r="BK273" s="70"/>
      <c r="BL273" s="15"/>
      <c r="BM273" s="12"/>
      <c r="BN273" s="255"/>
      <c r="BO273" s="65"/>
      <c r="BP273" s="15"/>
      <c r="BQ273" s="14"/>
      <c r="BR273" s="14"/>
      <c r="BS273" s="14"/>
      <c r="BT273" s="65"/>
      <c r="BU273" s="15"/>
      <c r="BV273" s="65"/>
      <c r="BW273" s="12"/>
      <c r="BX273" s="188"/>
      <c r="BY273" s="188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</row>
    <row r="274" spans="1:243" ht="16.899999999999999" customHeight="1" x14ac:dyDescent="0.25">
      <c r="A274" s="15"/>
      <c r="B274" s="15"/>
      <c r="C274" s="15"/>
      <c r="D274" s="70"/>
      <c r="E274" s="70"/>
      <c r="F274" s="70"/>
      <c r="G274" s="70"/>
      <c r="H274" s="15"/>
      <c r="I274" s="15"/>
      <c r="J274" s="12"/>
      <c r="K274" s="12"/>
      <c r="L274" s="64"/>
      <c r="M274" s="64"/>
      <c r="N274" s="64"/>
      <c r="O274" s="15"/>
      <c r="P274" s="15"/>
      <c r="Q274" s="15"/>
      <c r="R274" s="15"/>
      <c r="S274" s="15"/>
      <c r="T274" s="15"/>
      <c r="U274" s="70"/>
      <c r="V274" s="70"/>
      <c r="W274" s="70"/>
      <c r="X274" s="70"/>
      <c r="Y274" s="15"/>
      <c r="Z274" s="15"/>
      <c r="AA274" s="12"/>
      <c r="AB274" s="13"/>
      <c r="AC274" s="12"/>
      <c r="AD274" s="12"/>
      <c r="AE274" s="12"/>
      <c r="AF274" s="15"/>
      <c r="AG274" s="6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70"/>
      <c r="AS274" s="70"/>
      <c r="AT274" s="70"/>
      <c r="AU274" s="70"/>
      <c r="AV274" s="15"/>
      <c r="AW274" s="15"/>
      <c r="AX274" s="12"/>
      <c r="AY274" s="12"/>
      <c r="AZ274" s="64"/>
      <c r="BA274" s="64"/>
      <c r="BB274" s="64"/>
      <c r="BC274" s="15"/>
      <c r="BD274" s="15"/>
      <c r="BE274" s="15"/>
      <c r="BF274" s="15"/>
      <c r="BG274" s="15"/>
      <c r="BH274" s="15"/>
      <c r="BI274" s="70"/>
      <c r="BJ274" s="70"/>
      <c r="BK274" s="70"/>
      <c r="BL274" s="70"/>
      <c r="BM274" s="15"/>
      <c r="BN274" s="15"/>
      <c r="BO274" s="12"/>
      <c r="BP274" s="13"/>
      <c r="BQ274" s="12"/>
      <c r="BR274" s="12"/>
      <c r="BS274" s="12"/>
      <c r="BT274" s="15"/>
      <c r="BU274" s="6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</row>
    <row r="275" spans="1:243" ht="16.899999999999999" customHeight="1" x14ac:dyDescent="0.25">
      <c r="A275" s="15"/>
      <c r="B275" s="73"/>
      <c r="C275" s="15"/>
      <c r="D275" s="56"/>
      <c r="E275" s="92"/>
      <c r="F275" s="92"/>
      <c r="G275" s="53"/>
      <c r="H275" s="53"/>
      <c r="I275" s="53"/>
      <c r="J275" s="15"/>
      <c r="K275" s="73"/>
      <c r="L275" s="15"/>
      <c r="M275" s="56"/>
      <c r="N275" s="56"/>
      <c r="O275" s="56"/>
      <c r="P275" s="56"/>
      <c r="Q275" s="56"/>
      <c r="R275" s="53"/>
      <c r="S275" s="15"/>
      <c r="T275" s="15"/>
      <c r="U275" s="15"/>
      <c r="V275" s="72"/>
      <c r="W275" s="56"/>
      <c r="X275" s="92"/>
      <c r="Y275" s="92"/>
      <c r="Z275" s="92"/>
      <c r="AA275" s="92"/>
      <c r="AB275" s="53"/>
      <c r="AC275" s="15"/>
      <c r="AD275" s="15"/>
      <c r="AE275" s="135"/>
      <c r="AF275" s="56"/>
      <c r="AG275" s="56"/>
      <c r="AH275" s="56"/>
      <c r="AI275" s="56"/>
      <c r="AJ275" s="56"/>
      <c r="AK275" s="56"/>
      <c r="AL275" s="15"/>
      <c r="AM275" s="15"/>
      <c r="AN275" s="15"/>
      <c r="AO275" s="15"/>
      <c r="AP275" s="73"/>
      <c r="AQ275" s="15"/>
      <c r="AR275" s="56"/>
      <c r="AS275" s="92"/>
      <c r="AT275" s="92"/>
      <c r="AU275" s="53"/>
      <c r="AV275" s="53"/>
      <c r="AW275" s="53"/>
      <c r="AX275" s="15"/>
      <c r="AY275" s="73"/>
      <c r="AZ275" s="15"/>
      <c r="BA275" s="56"/>
      <c r="BB275" s="56"/>
      <c r="BC275" s="56"/>
      <c r="BD275" s="56"/>
      <c r="BE275" s="56"/>
      <c r="BF275" s="53"/>
      <c r="BG275" s="15"/>
      <c r="BH275" s="15"/>
      <c r="BI275" s="15"/>
      <c r="BJ275" s="72"/>
      <c r="BK275" s="56"/>
      <c r="BL275" s="92"/>
      <c r="BM275" s="92"/>
      <c r="BN275" s="92"/>
      <c r="BO275" s="92"/>
      <c r="BP275" s="53"/>
      <c r="BQ275" s="15"/>
      <c r="BR275" s="15"/>
      <c r="BS275" s="135"/>
      <c r="BT275" s="56"/>
      <c r="BU275" s="56"/>
      <c r="BV275" s="56"/>
      <c r="BW275" s="56"/>
      <c r="BX275" s="56"/>
      <c r="BY275" s="56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</row>
    <row r="276" spans="1:243" ht="16.899999999999999" customHeight="1" x14ac:dyDescent="0.25">
      <c r="A276" s="15"/>
      <c r="B276" s="69"/>
      <c r="C276" s="15"/>
      <c r="D276" s="15"/>
      <c r="E276" s="15"/>
      <c r="F276" s="15"/>
      <c r="G276" s="15"/>
      <c r="H276" s="15"/>
      <c r="I276" s="15"/>
      <c r="J276" s="15"/>
      <c r="K276" s="12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69"/>
      <c r="AQ276" s="15"/>
      <c r="AR276" s="15"/>
      <c r="AS276" s="15"/>
      <c r="AT276" s="15"/>
      <c r="AU276" s="15"/>
      <c r="AV276" s="15"/>
      <c r="AW276" s="15"/>
      <c r="AX276" s="15"/>
      <c r="AY276" s="12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</row>
    <row r="277" spans="1:243" ht="16.899999999999999" customHeight="1" x14ac:dyDescent="0.25">
      <c r="A277" s="15"/>
      <c r="B277" s="73"/>
      <c r="C277" s="15"/>
      <c r="D277" s="74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73"/>
      <c r="V277" s="72"/>
      <c r="W277" s="74"/>
      <c r="X277" s="15"/>
      <c r="Y277" s="15"/>
      <c r="Z277" s="15"/>
      <c r="AA277" s="13"/>
      <c r="AB277" s="12"/>
      <c r="AC277" s="15"/>
      <c r="AD277" s="12"/>
      <c r="AE277" s="50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73"/>
      <c r="AQ277" s="15"/>
      <c r="AR277" s="74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73"/>
      <c r="BJ277" s="72"/>
      <c r="BK277" s="74"/>
      <c r="BL277" s="15"/>
      <c r="BM277" s="15"/>
      <c r="BN277" s="15"/>
      <c r="BO277" s="13"/>
      <c r="BP277" s="12"/>
      <c r="BQ277" s="15"/>
      <c r="BR277" s="12"/>
      <c r="BS277" s="50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</row>
    <row r="278" spans="1:243" ht="16.899999999999999" customHeight="1" x14ac:dyDescent="0.25">
      <c r="A278" s="15"/>
      <c r="B278" s="73"/>
      <c r="C278" s="15"/>
      <c r="D278" s="74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72"/>
      <c r="W278" s="74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73"/>
      <c r="AQ278" s="15"/>
      <c r="AR278" s="74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72"/>
      <c r="BK278" s="74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</row>
    <row r="279" spans="1:243" ht="16.899999999999999" customHeight="1" x14ac:dyDescent="0.25">
      <c r="A279" s="15"/>
      <c r="B279" s="69"/>
      <c r="C279" s="15"/>
      <c r="D279" s="76"/>
      <c r="E279" s="15"/>
      <c r="F279" s="74"/>
      <c r="G279" s="74"/>
      <c r="H279" s="74"/>
      <c r="I279" s="48"/>
      <c r="J279" s="48"/>
      <c r="K279" s="48"/>
      <c r="L279" s="15"/>
      <c r="M279" s="15"/>
      <c r="N279" s="15"/>
      <c r="O279" s="15"/>
      <c r="P279" s="15"/>
      <c r="Q279" s="15"/>
      <c r="R279" s="15"/>
      <c r="S279" s="15"/>
      <c r="T279" s="15"/>
      <c r="U279" s="73"/>
      <c r="V279" s="75"/>
      <c r="W279" s="76"/>
      <c r="X279" s="74"/>
      <c r="Y279" s="48"/>
      <c r="Z279" s="48"/>
      <c r="AA279" s="48"/>
      <c r="AB279" s="48"/>
      <c r="AC279" s="15"/>
      <c r="AD279" s="48"/>
      <c r="AE279" s="48"/>
      <c r="AF279" s="48"/>
      <c r="AG279" s="52"/>
      <c r="AH279" s="15"/>
      <c r="AI279" s="15"/>
      <c r="AJ279" s="15"/>
      <c r="AK279" s="15"/>
      <c r="AL279" s="15"/>
      <c r="AM279" s="15"/>
      <c r="AN279" s="15"/>
      <c r="AO279" s="15"/>
      <c r="AP279" s="69"/>
      <c r="AQ279" s="15"/>
      <c r="AR279" s="76"/>
      <c r="AS279" s="15"/>
      <c r="AT279" s="74"/>
      <c r="AU279" s="74"/>
      <c r="AV279" s="74"/>
      <c r="AW279" s="48"/>
      <c r="AX279" s="48"/>
      <c r="AY279" s="48"/>
      <c r="AZ279" s="15"/>
      <c r="BA279" s="15"/>
      <c r="BB279" s="15"/>
      <c r="BC279" s="15"/>
      <c r="BD279" s="15"/>
      <c r="BE279" s="15"/>
      <c r="BF279" s="15"/>
      <c r="BG279" s="15"/>
      <c r="BH279" s="15"/>
      <c r="BI279" s="73"/>
      <c r="BJ279" s="75"/>
      <c r="BK279" s="76"/>
      <c r="BL279" s="74"/>
      <c r="BM279" s="48"/>
      <c r="BN279" s="48"/>
      <c r="BO279" s="48"/>
      <c r="BP279" s="48"/>
      <c r="BQ279" s="15"/>
      <c r="BR279" s="48"/>
      <c r="BS279" s="48"/>
      <c r="BT279" s="48"/>
      <c r="BU279" s="52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</row>
    <row r="280" spans="1:243" ht="16.899999999999999" customHeight="1" x14ac:dyDescent="0.25">
      <c r="A280" s="15"/>
      <c r="B280" s="73"/>
      <c r="C280" s="15"/>
      <c r="D280" s="74"/>
      <c r="E280" s="15"/>
      <c r="F280" s="74"/>
      <c r="G280" s="74"/>
      <c r="H280" s="74"/>
      <c r="I280" s="52"/>
      <c r="J280" s="52"/>
      <c r="K280" s="52"/>
      <c r="L280" s="15"/>
      <c r="M280" s="15"/>
      <c r="N280" s="15"/>
      <c r="O280" s="15"/>
      <c r="P280" s="15"/>
      <c r="Q280" s="15"/>
      <c r="R280" s="15"/>
      <c r="S280" s="15"/>
      <c r="T280" s="15"/>
      <c r="U280" s="73"/>
      <c r="V280" s="72"/>
      <c r="W280" s="74"/>
      <c r="X280" s="74"/>
      <c r="Y280" s="52"/>
      <c r="Z280" s="52"/>
      <c r="AA280" s="52"/>
      <c r="AB280" s="52"/>
      <c r="AC280" s="15"/>
      <c r="AD280" s="52"/>
      <c r="AE280" s="52"/>
      <c r="AF280" s="52"/>
      <c r="AG280" s="52"/>
      <c r="AH280" s="15"/>
      <c r="AI280" s="15"/>
      <c r="AJ280" s="15"/>
      <c r="AK280" s="15"/>
      <c r="AL280" s="15"/>
      <c r="AM280" s="15"/>
      <c r="AN280" s="15"/>
      <c r="AO280" s="15"/>
      <c r="AP280" s="73"/>
      <c r="AQ280" s="15"/>
      <c r="AR280" s="74"/>
      <c r="AS280" s="15"/>
      <c r="AT280" s="74"/>
      <c r="AU280" s="74"/>
      <c r="AV280" s="74"/>
      <c r="AW280" s="52"/>
      <c r="AX280" s="52"/>
      <c r="AY280" s="52"/>
      <c r="AZ280" s="15"/>
      <c r="BA280" s="15"/>
      <c r="BB280" s="15"/>
      <c r="BC280" s="15"/>
      <c r="BD280" s="15"/>
      <c r="BE280" s="15"/>
      <c r="BF280" s="15"/>
      <c r="BG280" s="15"/>
      <c r="BH280" s="15"/>
      <c r="BI280" s="73"/>
      <c r="BJ280" s="72"/>
      <c r="BK280" s="74"/>
      <c r="BL280" s="74"/>
      <c r="BM280" s="52"/>
      <c r="BN280" s="52"/>
      <c r="BO280" s="52"/>
      <c r="BP280" s="52"/>
      <c r="BQ280" s="15"/>
      <c r="BR280" s="52"/>
      <c r="BS280" s="52"/>
      <c r="BT280" s="52"/>
      <c r="BU280" s="52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</row>
    <row r="281" spans="1:243" ht="16.899999999999999" customHeight="1" x14ac:dyDescent="0.25">
      <c r="A281" s="15"/>
      <c r="B281" s="73"/>
      <c r="C281" s="15"/>
      <c r="D281" s="74"/>
      <c r="E281" s="15"/>
      <c r="F281" s="76"/>
      <c r="G281" s="76"/>
      <c r="H281" s="76"/>
      <c r="I281" s="70"/>
      <c r="J281" s="70"/>
      <c r="K281" s="70"/>
      <c r="L281" s="15"/>
      <c r="M281" s="15"/>
      <c r="N281" s="15"/>
      <c r="O281" s="15"/>
      <c r="P281" s="15"/>
      <c r="Q281" s="15"/>
      <c r="R281" s="15"/>
      <c r="S281" s="15"/>
      <c r="T281" s="15"/>
      <c r="U281" s="69"/>
      <c r="V281" s="72"/>
      <c r="W281" s="74"/>
      <c r="X281" s="76"/>
      <c r="Y281" s="70"/>
      <c r="Z281" s="70"/>
      <c r="AA281" s="70"/>
      <c r="AB281" s="70"/>
      <c r="AC281" s="15"/>
      <c r="AD281" s="70"/>
      <c r="AE281" s="70"/>
      <c r="AF281" s="70"/>
      <c r="AG281" s="70"/>
      <c r="AH281" s="15"/>
      <c r="AI281" s="15"/>
      <c r="AJ281" s="15"/>
      <c r="AK281" s="15"/>
      <c r="AL281" s="15"/>
      <c r="AM281" s="15"/>
      <c r="AN281" s="15"/>
      <c r="AO281" s="15"/>
      <c r="AP281" s="73"/>
      <c r="AQ281" s="15"/>
      <c r="AR281" s="74"/>
      <c r="AS281" s="15"/>
      <c r="AT281" s="76"/>
      <c r="AU281" s="76"/>
      <c r="AV281" s="76"/>
      <c r="AW281" s="70"/>
      <c r="AX281" s="70"/>
      <c r="AY281" s="70"/>
      <c r="AZ281" s="15"/>
      <c r="BA281" s="15"/>
      <c r="BB281" s="15"/>
      <c r="BC281" s="15"/>
      <c r="BD281" s="15"/>
      <c r="BE281" s="15"/>
      <c r="BF281" s="15"/>
      <c r="BG281" s="15"/>
      <c r="BH281" s="15"/>
      <c r="BI281" s="69"/>
      <c r="BJ281" s="72"/>
      <c r="BK281" s="74"/>
      <c r="BL281" s="76"/>
      <c r="BM281" s="70"/>
      <c r="BN281" s="70"/>
      <c r="BO281" s="70"/>
      <c r="BP281" s="70"/>
      <c r="BQ281" s="15"/>
      <c r="BR281" s="70"/>
      <c r="BS281" s="70"/>
      <c r="BT281" s="70"/>
      <c r="BU281" s="70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</row>
    <row r="282" spans="1:243" ht="16.899999999999999" customHeight="1" x14ac:dyDescent="0.25">
      <c r="A282" s="15"/>
      <c r="B282" s="69"/>
      <c r="C282" s="15"/>
      <c r="D282" s="76"/>
      <c r="E282" s="15"/>
      <c r="F282" s="74"/>
      <c r="G282" s="74"/>
      <c r="H282" s="74"/>
      <c r="I282" s="52"/>
      <c r="J282" s="52"/>
      <c r="K282" s="52"/>
      <c r="L282" s="15"/>
      <c r="M282" s="15"/>
      <c r="N282" s="15"/>
      <c r="O282" s="15"/>
      <c r="P282" s="15"/>
      <c r="Q282" s="15"/>
      <c r="R282" s="15"/>
      <c r="S282" s="15"/>
      <c r="T282" s="15"/>
      <c r="U282" s="73"/>
      <c r="V282" s="75"/>
      <c r="W282" s="76"/>
      <c r="X282" s="74"/>
      <c r="Y282" s="52"/>
      <c r="Z282" s="52"/>
      <c r="AA282" s="52"/>
      <c r="AB282" s="52"/>
      <c r="AC282" s="15"/>
      <c r="AD282" s="52"/>
      <c r="AE282" s="52"/>
      <c r="AF282" s="52"/>
      <c r="AG282" s="52"/>
      <c r="AH282" s="15"/>
      <c r="AI282" s="15"/>
      <c r="AJ282" s="15"/>
      <c r="AK282" s="15"/>
      <c r="AL282" s="15"/>
      <c r="AM282" s="15"/>
      <c r="AN282" s="15"/>
      <c r="AO282" s="15"/>
      <c r="AP282" s="69"/>
      <c r="AQ282" s="15"/>
      <c r="AR282" s="76"/>
      <c r="AS282" s="15"/>
      <c r="AT282" s="74"/>
      <c r="AU282" s="74"/>
      <c r="AV282" s="74"/>
      <c r="AW282" s="52"/>
      <c r="AX282" s="52"/>
      <c r="AY282" s="52"/>
      <c r="AZ282" s="15"/>
      <c r="BA282" s="15"/>
      <c r="BB282" s="15"/>
      <c r="BC282" s="15"/>
      <c r="BD282" s="15"/>
      <c r="BE282" s="15"/>
      <c r="BF282" s="15"/>
      <c r="BG282" s="15"/>
      <c r="BH282" s="15"/>
      <c r="BI282" s="73"/>
      <c r="BJ282" s="75"/>
      <c r="BK282" s="76"/>
      <c r="BL282" s="74"/>
      <c r="BM282" s="52"/>
      <c r="BN282" s="52"/>
      <c r="BO282" s="52"/>
      <c r="BP282" s="52"/>
      <c r="BQ282" s="15"/>
      <c r="BR282" s="52"/>
      <c r="BS282" s="52"/>
      <c r="BT282" s="52"/>
      <c r="BU282" s="52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</row>
    <row r="283" spans="1:243" ht="16.899999999999999" customHeight="1" x14ac:dyDescent="0.25">
      <c r="A283" s="15"/>
      <c r="B283" s="73"/>
      <c r="C283" s="15"/>
      <c r="D283" s="74"/>
      <c r="E283" s="15"/>
      <c r="F283" s="74"/>
      <c r="G283" s="74"/>
      <c r="H283" s="74"/>
      <c r="I283" s="52"/>
      <c r="J283" s="52"/>
      <c r="K283" s="52"/>
      <c r="L283" s="15"/>
      <c r="M283" s="15"/>
      <c r="N283" s="15"/>
      <c r="O283" s="15"/>
      <c r="P283" s="15"/>
      <c r="Q283" s="15"/>
      <c r="R283" s="15"/>
      <c r="S283" s="15"/>
      <c r="T283" s="15"/>
      <c r="U283" s="73"/>
      <c r="V283" s="72"/>
      <c r="W283" s="74"/>
      <c r="X283" s="74"/>
      <c r="Y283" s="52"/>
      <c r="Z283" s="52"/>
      <c r="AA283" s="52"/>
      <c r="AB283" s="52"/>
      <c r="AC283" s="15"/>
      <c r="AD283" s="52"/>
      <c r="AE283" s="52"/>
      <c r="AF283" s="52"/>
      <c r="AG283" s="52"/>
      <c r="AH283" s="15"/>
      <c r="AI283" s="15"/>
      <c r="AJ283" s="15"/>
      <c r="AK283" s="15"/>
      <c r="AL283" s="15"/>
      <c r="AM283" s="15"/>
      <c r="AN283" s="15"/>
      <c r="AO283" s="15"/>
      <c r="AP283" s="73"/>
      <c r="AQ283" s="15"/>
      <c r="AR283" s="74"/>
      <c r="AS283" s="15"/>
      <c r="AT283" s="74"/>
      <c r="AU283" s="74"/>
      <c r="AV283" s="74"/>
      <c r="AW283" s="52"/>
      <c r="AX283" s="52"/>
      <c r="AY283" s="52"/>
      <c r="AZ283" s="15"/>
      <c r="BA283" s="15"/>
      <c r="BB283" s="15"/>
      <c r="BC283" s="15"/>
      <c r="BD283" s="15"/>
      <c r="BE283" s="15"/>
      <c r="BF283" s="15"/>
      <c r="BG283" s="15"/>
      <c r="BH283" s="15"/>
      <c r="BI283" s="73"/>
      <c r="BJ283" s="72"/>
      <c r="BK283" s="74"/>
      <c r="BL283" s="74"/>
      <c r="BM283" s="52"/>
      <c r="BN283" s="52"/>
      <c r="BO283" s="52"/>
      <c r="BP283" s="52"/>
      <c r="BQ283" s="15"/>
      <c r="BR283" s="52"/>
      <c r="BS283" s="52"/>
      <c r="BT283" s="52"/>
      <c r="BU283" s="52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</row>
    <row r="284" spans="1:243" ht="16.899999999999999" customHeight="1" x14ac:dyDescent="0.25">
      <c r="A284" s="15"/>
      <c r="B284" s="73"/>
      <c r="C284" s="15"/>
      <c r="D284" s="74"/>
      <c r="E284" s="15"/>
      <c r="F284" s="76"/>
      <c r="G284" s="76"/>
      <c r="H284" s="76"/>
      <c r="I284" s="70"/>
      <c r="J284" s="70"/>
      <c r="K284" s="70"/>
      <c r="L284" s="15"/>
      <c r="M284" s="15"/>
      <c r="N284" s="15"/>
      <c r="O284" s="15"/>
      <c r="P284" s="15"/>
      <c r="Q284" s="15"/>
      <c r="R284" s="15"/>
      <c r="S284" s="15"/>
      <c r="T284" s="15"/>
      <c r="U284" s="69"/>
      <c r="V284" s="72"/>
      <c r="W284" s="74"/>
      <c r="X284" s="76"/>
      <c r="Y284" s="70"/>
      <c r="Z284" s="70"/>
      <c r="AA284" s="70"/>
      <c r="AB284" s="70"/>
      <c r="AC284" s="15"/>
      <c r="AD284" s="70"/>
      <c r="AE284" s="70"/>
      <c r="AF284" s="70"/>
      <c r="AG284" s="70"/>
      <c r="AH284" s="15"/>
      <c r="AI284" s="15"/>
      <c r="AJ284" s="15"/>
      <c r="AK284" s="15"/>
      <c r="AL284" s="15"/>
      <c r="AM284" s="15"/>
      <c r="AN284" s="15"/>
      <c r="AO284" s="15"/>
      <c r="AP284" s="73"/>
      <c r="AQ284" s="15"/>
      <c r="AR284" s="74"/>
      <c r="AS284" s="15"/>
      <c r="AT284" s="76"/>
      <c r="AU284" s="76"/>
      <c r="AV284" s="76"/>
      <c r="AW284" s="70"/>
      <c r="AX284" s="70"/>
      <c r="AY284" s="70"/>
      <c r="AZ284" s="15"/>
      <c r="BA284" s="15"/>
      <c r="BB284" s="15"/>
      <c r="BC284" s="15"/>
      <c r="BD284" s="15"/>
      <c r="BE284" s="15"/>
      <c r="BF284" s="15"/>
      <c r="BG284" s="15"/>
      <c r="BH284" s="15"/>
      <c r="BI284" s="69"/>
      <c r="BJ284" s="72"/>
      <c r="BK284" s="74"/>
      <c r="BL284" s="76"/>
      <c r="BM284" s="70"/>
      <c r="BN284" s="70"/>
      <c r="BO284" s="70"/>
      <c r="BP284" s="70"/>
      <c r="BQ284" s="15"/>
      <c r="BR284" s="70"/>
      <c r="BS284" s="70"/>
      <c r="BT284" s="70"/>
      <c r="BU284" s="70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</row>
    <row r="285" spans="1:243" ht="16.899999999999999" customHeight="1" x14ac:dyDescent="0.25">
      <c r="A285" s="15"/>
      <c r="B285" s="69"/>
      <c r="C285" s="15"/>
      <c r="D285" s="15"/>
      <c r="E285" s="15"/>
      <c r="F285" s="15"/>
      <c r="G285" s="73"/>
      <c r="H285" s="74"/>
      <c r="I285" s="74"/>
      <c r="J285" s="74"/>
      <c r="K285" s="74"/>
      <c r="L285" s="52"/>
      <c r="M285" s="52"/>
      <c r="N285" s="52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73"/>
      <c r="AE285" s="15"/>
      <c r="AF285" s="74"/>
      <c r="AG285" s="74"/>
      <c r="AH285" s="74"/>
      <c r="AI285" s="52"/>
      <c r="AJ285" s="52"/>
      <c r="AK285" s="52"/>
      <c r="AL285" s="52"/>
      <c r="AM285" s="52"/>
      <c r="AN285" s="15"/>
      <c r="AO285" s="15"/>
      <c r="AP285" s="69"/>
      <c r="AQ285" s="15"/>
      <c r="AR285" s="15"/>
      <c r="AS285" s="15"/>
      <c r="AT285" s="15"/>
      <c r="AU285" s="73"/>
      <c r="AV285" s="74"/>
      <c r="AW285" s="74"/>
      <c r="AX285" s="74"/>
      <c r="AY285" s="74"/>
      <c r="AZ285" s="52"/>
      <c r="BA285" s="52"/>
      <c r="BB285" s="52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73"/>
      <c r="BS285" s="15"/>
      <c r="BT285" s="74"/>
      <c r="BU285" s="74"/>
      <c r="BV285" s="74"/>
      <c r="BW285" s="52"/>
      <c r="BX285" s="52"/>
      <c r="BY285" s="52"/>
      <c r="BZ285" s="52"/>
      <c r="CA285" s="52"/>
      <c r="CB285" s="52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</row>
    <row r="286" spans="1:243" ht="16.899999999999999" customHeight="1" x14ac:dyDescent="0.25">
      <c r="A286" s="15"/>
      <c r="B286" s="69"/>
      <c r="C286" s="15"/>
      <c r="D286" s="15"/>
      <c r="E286" s="49"/>
      <c r="F286" s="15"/>
      <c r="G286" s="15"/>
      <c r="H286" s="15"/>
      <c r="I286" s="15"/>
      <c r="J286" s="74"/>
      <c r="K286" s="74"/>
      <c r="L286" s="74"/>
      <c r="M286" s="52"/>
      <c r="N286" s="52"/>
      <c r="O286" s="15"/>
      <c r="P286" s="15"/>
      <c r="Q286" s="15"/>
      <c r="R286" s="15"/>
      <c r="S286" s="15"/>
      <c r="T286" s="15"/>
      <c r="U286" s="15"/>
      <c r="V286" s="15"/>
      <c r="W286" s="15"/>
      <c r="X286" s="49"/>
      <c r="Y286" s="15"/>
      <c r="Z286" s="15"/>
      <c r="AA286" s="15"/>
      <c r="AB286" s="15"/>
      <c r="AC286" s="15"/>
      <c r="AD286" s="73"/>
      <c r="AE286" s="15"/>
      <c r="AF286" s="74"/>
      <c r="AG286" s="74"/>
      <c r="AH286" s="74"/>
      <c r="AI286" s="52"/>
      <c r="AJ286" s="52"/>
      <c r="AK286" s="52"/>
      <c r="AL286" s="52"/>
      <c r="AM286" s="52"/>
      <c r="AN286" s="15"/>
      <c r="AO286" s="15"/>
      <c r="AP286" s="69"/>
      <c r="AQ286" s="15"/>
      <c r="AR286" s="15"/>
      <c r="AS286" s="49"/>
      <c r="AT286" s="15"/>
      <c r="AU286" s="15"/>
      <c r="AV286" s="15"/>
      <c r="AW286" s="15"/>
      <c r="AX286" s="74"/>
      <c r="AY286" s="74"/>
      <c r="AZ286" s="74"/>
      <c r="BA286" s="52"/>
      <c r="BB286" s="52"/>
      <c r="BC286" s="15"/>
      <c r="BD286" s="15"/>
      <c r="BE286" s="15"/>
      <c r="BF286" s="15"/>
      <c r="BG286" s="15"/>
      <c r="BH286" s="15"/>
      <c r="BI286" s="15"/>
      <c r="BJ286" s="15"/>
      <c r="BK286" s="15"/>
      <c r="BL286" s="49"/>
      <c r="BM286" s="15"/>
      <c r="BN286" s="15"/>
      <c r="BO286" s="15"/>
      <c r="BP286" s="15"/>
      <c r="BQ286" s="15"/>
      <c r="BR286" s="73"/>
      <c r="BS286" s="15"/>
      <c r="BT286" s="74"/>
      <c r="BU286" s="74"/>
      <c r="BV286" s="74"/>
      <c r="BW286" s="52"/>
      <c r="BX286" s="52"/>
      <c r="BY286" s="52"/>
      <c r="BZ286" s="52"/>
      <c r="CA286" s="52"/>
      <c r="CB286" s="52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</row>
    <row r="287" spans="1:243" ht="16.899999999999999" customHeight="1" x14ac:dyDescent="0.2">
      <c r="A287" s="15"/>
      <c r="B287" s="69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52"/>
      <c r="AL287" s="15"/>
      <c r="AM287" s="15"/>
      <c r="AN287" s="15"/>
      <c r="AO287" s="15"/>
      <c r="AP287" s="69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52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</row>
    <row r="288" spans="1:243" ht="16.899999999999999" customHeight="1" x14ac:dyDescent="0.2">
      <c r="A288" s="15"/>
      <c r="B288" s="69"/>
      <c r="C288" s="15"/>
      <c r="D288" s="15"/>
      <c r="E288" s="4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52"/>
      <c r="S288" s="15"/>
      <c r="T288" s="15"/>
      <c r="U288" s="15"/>
      <c r="V288" s="15"/>
      <c r="W288" s="15"/>
      <c r="X288" s="49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52"/>
      <c r="AL288" s="15"/>
      <c r="AM288" s="15"/>
      <c r="AN288" s="15"/>
      <c r="AO288" s="15"/>
      <c r="AP288" s="69"/>
      <c r="AQ288" s="15"/>
      <c r="AR288" s="15"/>
      <c r="AS288" s="49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52"/>
      <c r="BG288" s="15"/>
      <c r="BH288" s="15"/>
      <c r="BI288" s="15"/>
      <c r="BJ288" s="15"/>
      <c r="BK288" s="15"/>
      <c r="BL288" s="49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52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</row>
    <row r="289" spans="1:243" ht="16.899999999999999" customHeight="1" x14ac:dyDescent="0.2">
      <c r="A289" s="15"/>
      <c r="B289" s="69"/>
      <c r="C289" s="15"/>
      <c r="D289" s="15"/>
      <c r="E289" s="15"/>
      <c r="F289" s="15"/>
      <c r="G289" s="15"/>
      <c r="H289" s="15"/>
      <c r="I289" s="15"/>
      <c r="J289" s="64"/>
      <c r="K289" s="64"/>
      <c r="L289" s="64"/>
      <c r="M289" s="64"/>
      <c r="N289" s="64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64"/>
      <c r="AG289" s="64"/>
      <c r="AH289" s="64"/>
      <c r="AI289" s="64"/>
      <c r="AJ289" s="64"/>
      <c r="AK289" s="52"/>
      <c r="AL289" s="64"/>
      <c r="AM289" s="64"/>
      <c r="AN289" s="15"/>
      <c r="AO289" s="15"/>
      <c r="AP289" s="69"/>
      <c r="AQ289" s="15"/>
      <c r="AR289" s="15"/>
      <c r="AS289" s="15"/>
      <c r="AT289" s="15"/>
      <c r="AU289" s="15"/>
      <c r="AV289" s="15"/>
      <c r="AW289" s="15"/>
      <c r="AX289" s="64"/>
      <c r="AY289" s="64"/>
      <c r="AZ289" s="64"/>
      <c r="BA289" s="64"/>
      <c r="BB289" s="64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64"/>
      <c r="BU289" s="64"/>
      <c r="BV289" s="64"/>
      <c r="BW289" s="64"/>
      <c r="BX289" s="64"/>
      <c r="BY289" s="52"/>
      <c r="BZ289" s="64"/>
      <c r="CA289" s="64"/>
      <c r="CB289" s="64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</row>
    <row r="290" spans="1:243" ht="16.899999999999999" customHeight="1" x14ac:dyDescent="0.2">
      <c r="A290" s="15"/>
      <c r="B290" s="69"/>
      <c r="C290" s="15"/>
      <c r="D290" s="15"/>
      <c r="E290" s="49"/>
      <c r="F290" s="15"/>
      <c r="G290" s="15"/>
      <c r="H290" s="15"/>
      <c r="I290" s="15"/>
      <c r="J290" s="64"/>
      <c r="K290" s="64"/>
      <c r="L290" s="64"/>
      <c r="M290" s="64"/>
      <c r="N290" s="64"/>
      <c r="O290" s="15"/>
      <c r="P290" s="15"/>
      <c r="Q290" s="15"/>
      <c r="R290" s="15"/>
      <c r="S290" s="15"/>
      <c r="T290" s="15"/>
      <c r="U290" s="15"/>
      <c r="V290" s="15"/>
      <c r="W290" s="15"/>
      <c r="X290" s="49"/>
      <c r="Y290" s="15"/>
      <c r="Z290" s="15"/>
      <c r="AA290" s="15"/>
      <c r="AB290" s="15"/>
      <c r="AC290" s="15"/>
      <c r="AD290" s="69"/>
      <c r="AE290" s="15"/>
      <c r="AF290" s="64"/>
      <c r="AG290" s="64"/>
      <c r="AH290" s="64"/>
      <c r="AI290" s="64"/>
      <c r="AJ290" s="64"/>
      <c r="AK290" s="52"/>
      <c r="AL290" s="64"/>
      <c r="AM290" s="64"/>
      <c r="AN290" s="15"/>
      <c r="AO290" s="15"/>
      <c r="AP290" s="69"/>
      <c r="AQ290" s="15"/>
      <c r="AR290" s="15"/>
      <c r="AS290" s="49"/>
      <c r="AT290" s="15"/>
      <c r="AU290" s="15"/>
      <c r="AV290" s="15"/>
      <c r="AW290" s="15"/>
      <c r="AX290" s="64"/>
      <c r="AY290" s="64"/>
      <c r="AZ290" s="64"/>
      <c r="BA290" s="64"/>
      <c r="BB290" s="64"/>
      <c r="BC290" s="15"/>
      <c r="BD290" s="15"/>
      <c r="BE290" s="15"/>
      <c r="BF290" s="15"/>
      <c r="BG290" s="15"/>
      <c r="BH290" s="15"/>
      <c r="BI290" s="15"/>
      <c r="BJ290" s="15"/>
      <c r="BK290" s="15"/>
      <c r="BL290" s="49"/>
      <c r="BM290" s="15"/>
      <c r="BN290" s="15"/>
      <c r="BO290" s="15"/>
      <c r="BP290" s="15"/>
      <c r="BQ290" s="15"/>
      <c r="BR290" s="69"/>
      <c r="BS290" s="15"/>
      <c r="BT290" s="64"/>
      <c r="BU290" s="64"/>
      <c r="BV290" s="64"/>
      <c r="BW290" s="64"/>
      <c r="BX290" s="64"/>
      <c r="BY290" s="52"/>
      <c r="BZ290" s="64"/>
      <c r="CA290" s="64"/>
      <c r="CB290" s="64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</row>
    <row r="291" spans="1:243" ht="27" customHeight="1" x14ac:dyDescent="0.2">
      <c r="A291" s="15"/>
      <c r="B291" s="69"/>
      <c r="C291" s="15"/>
      <c r="D291" s="15"/>
      <c r="E291" s="15"/>
      <c r="F291" s="64"/>
      <c r="G291" s="64"/>
      <c r="H291" s="64"/>
      <c r="I291" s="64"/>
      <c r="J291" s="64"/>
      <c r="K291" s="64"/>
      <c r="L291" s="64"/>
      <c r="M291" s="64"/>
      <c r="N291" s="64"/>
      <c r="O291" s="15"/>
      <c r="P291" s="15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52"/>
      <c r="AF291" s="52"/>
      <c r="AG291" s="64"/>
      <c r="AH291" s="15"/>
      <c r="AI291" s="15"/>
      <c r="AJ291" s="15"/>
      <c r="AK291" s="15"/>
      <c r="AL291" s="15"/>
      <c r="AM291" s="15"/>
      <c r="AN291" s="15"/>
      <c r="AO291" s="15"/>
      <c r="AP291" s="69"/>
      <c r="AQ291" s="15"/>
      <c r="AR291" s="15"/>
      <c r="AS291" s="15"/>
      <c r="AT291" s="64"/>
      <c r="AU291" s="64"/>
      <c r="AV291" s="64"/>
      <c r="AW291" s="64"/>
      <c r="AX291" s="64"/>
      <c r="AY291" s="64"/>
      <c r="AZ291" s="64"/>
      <c r="BA291" s="64"/>
      <c r="BB291" s="64"/>
      <c r="BC291" s="15"/>
      <c r="BD291" s="15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52"/>
      <c r="BT291" s="52"/>
      <c r="BU291" s="64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</row>
    <row r="292" spans="1:243" ht="16.899999999999999" customHeight="1" x14ac:dyDescent="0.2">
      <c r="A292" s="15"/>
      <c r="B292" s="69"/>
      <c r="C292" s="15"/>
      <c r="D292" s="50"/>
      <c r="E292" s="15"/>
      <c r="F292" s="64"/>
      <c r="G292" s="49"/>
      <c r="H292" s="64"/>
      <c r="I292" s="64"/>
      <c r="J292" s="64"/>
      <c r="K292" s="64"/>
      <c r="L292" s="64"/>
      <c r="M292" s="64"/>
      <c r="N292" s="64"/>
      <c r="O292" s="15"/>
      <c r="P292" s="15"/>
      <c r="Q292" s="64"/>
      <c r="R292" s="64"/>
      <c r="S292" s="64"/>
      <c r="T292" s="64"/>
      <c r="U292" s="64"/>
      <c r="V292" s="64"/>
      <c r="W292" s="64"/>
      <c r="X292" s="50"/>
      <c r="Y292" s="15"/>
      <c r="Z292" s="49"/>
      <c r="AA292" s="15"/>
      <c r="AB292" s="64"/>
      <c r="AC292" s="64"/>
      <c r="AD292" s="64"/>
      <c r="AE292" s="64"/>
      <c r="AF292" s="64"/>
      <c r="AG292" s="64"/>
      <c r="AH292" s="64"/>
      <c r="AI292" s="15"/>
      <c r="AJ292" s="15"/>
      <c r="AK292" s="15"/>
      <c r="AL292" s="15"/>
      <c r="AM292" s="15"/>
      <c r="AN292" s="15"/>
      <c r="AO292" s="15"/>
      <c r="AP292" s="69"/>
      <c r="AQ292" s="15"/>
      <c r="AR292" s="50"/>
      <c r="AS292" s="15"/>
      <c r="AT292" s="64"/>
      <c r="AU292" s="49"/>
      <c r="AV292" s="64"/>
      <c r="AW292" s="64"/>
      <c r="AX292" s="64"/>
      <c r="AY292" s="64"/>
      <c r="AZ292" s="64"/>
      <c r="BA292" s="64"/>
      <c r="BB292" s="64"/>
      <c r="BC292" s="15"/>
      <c r="BD292" s="15"/>
      <c r="BE292" s="64"/>
      <c r="BF292" s="64"/>
      <c r="BG292" s="64"/>
      <c r="BH292" s="64"/>
      <c r="BI292" s="64"/>
      <c r="BJ292" s="64"/>
      <c r="BK292" s="64"/>
      <c r="BL292" s="50"/>
      <c r="BM292" s="15"/>
      <c r="BN292" s="49"/>
      <c r="BO292" s="15"/>
      <c r="BP292" s="64"/>
      <c r="BQ292" s="64"/>
      <c r="BR292" s="64"/>
      <c r="BS292" s="64"/>
      <c r="BT292" s="64"/>
      <c r="BU292" s="64"/>
      <c r="BV292" s="64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</row>
    <row r="293" spans="1:243" ht="16.899999999999999" customHeight="1" x14ac:dyDescent="0.25">
      <c r="A293" s="15"/>
      <c r="B293" s="15"/>
      <c r="C293" s="15"/>
      <c r="D293" s="15"/>
      <c r="E293" s="12"/>
      <c r="F293" s="15"/>
      <c r="G293" s="255"/>
      <c r="H293" s="15"/>
      <c r="I293" s="15"/>
      <c r="J293" s="12"/>
      <c r="K293" s="15"/>
      <c r="L293" s="12"/>
      <c r="M293" s="48"/>
      <c r="N293" s="15"/>
      <c r="O293" s="15"/>
      <c r="P293" s="15"/>
      <c r="Q293" s="15"/>
      <c r="R293" s="12"/>
      <c r="S293" s="315"/>
      <c r="T293" s="70"/>
      <c r="U293" s="15"/>
      <c r="V293" s="15"/>
      <c r="W293" s="15"/>
      <c r="X293" s="15"/>
      <c r="Y293" s="12"/>
      <c r="Z293" s="255"/>
      <c r="AA293" s="12"/>
      <c r="AB293" s="15"/>
      <c r="AC293" s="15"/>
      <c r="AD293" s="12"/>
      <c r="AE293" s="12"/>
      <c r="AF293" s="48"/>
      <c r="AG293" s="15"/>
      <c r="AH293" s="15"/>
      <c r="AI293" s="15"/>
      <c r="AJ293" s="15"/>
      <c r="AK293" s="12"/>
      <c r="AL293" s="315"/>
      <c r="AM293" s="15"/>
      <c r="AN293" s="15"/>
      <c r="AO293" s="15"/>
      <c r="AP293" s="15"/>
      <c r="AQ293" s="15"/>
      <c r="AR293" s="15"/>
      <c r="AS293" s="12"/>
      <c r="AT293" s="15"/>
      <c r="AU293" s="255"/>
      <c r="AV293" s="15"/>
      <c r="AW293" s="15"/>
      <c r="AX293" s="12"/>
      <c r="AY293" s="15"/>
      <c r="AZ293" s="12"/>
      <c r="BA293" s="48"/>
      <c r="BB293" s="15"/>
      <c r="BC293" s="15"/>
      <c r="BD293" s="15"/>
      <c r="BE293" s="15"/>
      <c r="BF293" s="12"/>
      <c r="BG293" s="315"/>
      <c r="BH293" s="70"/>
      <c r="BI293" s="15"/>
      <c r="BJ293" s="15"/>
      <c r="BK293" s="15"/>
      <c r="BL293" s="15"/>
      <c r="BM293" s="12"/>
      <c r="BN293" s="255"/>
      <c r="BO293" s="12"/>
      <c r="BP293" s="15"/>
      <c r="BQ293" s="15"/>
      <c r="BR293" s="12"/>
      <c r="BS293" s="12"/>
      <c r="BT293" s="48"/>
      <c r="BU293" s="15"/>
      <c r="BV293" s="15"/>
      <c r="BW293" s="15"/>
      <c r="BX293" s="15"/>
      <c r="BY293" s="12"/>
      <c r="BZ293" s="3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</row>
    <row r="294" spans="1:243" ht="16.899999999999999" customHeight="1" x14ac:dyDescent="0.25">
      <c r="A294" s="15"/>
      <c r="B294" s="15"/>
      <c r="C294" s="15"/>
      <c r="D294" s="70"/>
      <c r="E294" s="12"/>
      <c r="F294" s="70"/>
      <c r="G294" s="255"/>
      <c r="H294" s="70"/>
      <c r="I294" s="65"/>
      <c r="J294" s="65"/>
      <c r="K294" s="65"/>
      <c r="L294" s="64"/>
      <c r="M294" s="64"/>
      <c r="N294" s="15"/>
      <c r="O294" s="65"/>
      <c r="P294" s="12"/>
      <c r="Q294" s="188"/>
      <c r="R294" s="188"/>
      <c r="S294" s="15"/>
      <c r="T294" s="15"/>
      <c r="U294" s="15"/>
      <c r="V294" s="70"/>
      <c r="W294" s="70"/>
      <c r="X294" s="15"/>
      <c r="Y294" s="12"/>
      <c r="Z294" s="255"/>
      <c r="AA294" s="65"/>
      <c r="AB294" s="15"/>
      <c r="AC294" s="14"/>
      <c r="AD294" s="14"/>
      <c r="AE294" s="14"/>
      <c r="AF294" s="65"/>
      <c r="AG294" s="15"/>
      <c r="AH294" s="65"/>
      <c r="AI294" s="12"/>
      <c r="AJ294" s="188"/>
      <c r="AK294" s="188"/>
      <c r="AL294" s="15"/>
      <c r="AM294" s="15"/>
      <c r="AN294" s="15"/>
      <c r="AO294" s="15"/>
      <c r="AP294" s="15"/>
      <c r="AQ294" s="15"/>
      <c r="AR294" s="70"/>
      <c r="AS294" s="12"/>
      <c r="AT294" s="70"/>
      <c r="AU294" s="255"/>
      <c r="AV294" s="70"/>
      <c r="AW294" s="65"/>
      <c r="AX294" s="65"/>
      <c r="AY294" s="65"/>
      <c r="AZ294" s="64"/>
      <c r="BA294" s="64"/>
      <c r="BB294" s="15"/>
      <c r="BC294" s="65"/>
      <c r="BD294" s="12"/>
      <c r="BE294" s="188"/>
      <c r="BF294" s="188"/>
      <c r="BG294" s="15"/>
      <c r="BH294" s="15"/>
      <c r="BI294" s="15"/>
      <c r="BJ294" s="70"/>
      <c r="BK294" s="70"/>
      <c r="BL294" s="15"/>
      <c r="BM294" s="12"/>
      <c r="BN294" s="255"/>
      <c r="BO294" s="65"/>
      <c r="BP294" s="15"/>
      <c r="BQ294" s="14"/>
      <c r="BR294" s="14"/>
      <c r="BS294" s="14"/>
      <c r="BT294" s="65"/>
      <c r="BU294" s="15"/>
      <c r="BV294" s="65"/>
      <c r="BW294" s="12"/>
      <c r="BX294" s="188"/>
      <c r="BY294" s="188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</row>
    <row r="295" spans="1:243" ht="16.899999999999999" customHeight="1" x14ac:dyDescent="0.25">
      <c r="A295" s="15"/>
      <c r="B295" s="15"/>
      <c r="C295" s="15"/>
      <c r="D295" s="70"/>
      <c r="E295" s="70"/>
      <c r="F295" s="70"/>
      <c r="G295" s="70"/>
      <c r="H295" s="15"/>
      <c r="I295" s="15"/>
      <c r="J295" s="12"/>
      <c r="K295" s="12"/>
      <c r="L295" s="64"/>
      <c r="M295" s="64"/>
      <c r="N295" s="64"/>
      <c r="O295" s="15"/>
      <c r="P295" s="15"/>
      <c r="Q295" s="15"/>
      <c r="R295" s="15"/>
      <c r="S295" s="15"/>
      <c r="T295" s="15"/>
      <c r="U295" s="70"/>
      <c r="V295" s="70"/>
      <c r="W295" s="70"/>
      <c r="X295" s="70"/>
      <c r="Y295" s="15"/>
      <c r="Z295" s="15"/>
      <c r="AA295" s="12"/>
      <c r="AB295" s="13"/>
      <c r="AC295" s="12"/>
      <c r="AD295" s="12"/>
      <c r="AE295" s="12"/>
      <c r="AF295" s="15"/>
      <c r="AG295" s="6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70"/>
      <c r="AS295" s="70"/>
      <c r="AT295" s="70"/>
      <c r="AU295" s="70"/>
      <c r="AV295" s="15"/>
      <c r="AW295" s="15"/>
      <c r="AX295" s="12"/>
      <c r="AY295" s="12"/>
      <c r="AZ295" s="64"/>
      <c r="BA295" s="64"/>
      <c r="BB295" s="64"/>
      <c r="BC295" s="15"/>
      <c r="BD295" s="15"/>
      <c r="BE295" s="15"/>
      <c r="BF295" s="15"/>
      <c r="BG295" s="15"/>
      <c r="BH295" s="15"/>
      <c r="BI295" s="70"/>
      <c r="BJ295" s="70"/>
      <c r="BK295" s="70"/>
      <c r="BL295" s="70"/>
      <c r="BM295" s="15"/>
      <c r="BN295" s="15"/>
      <c r="BO295" s="12"/>
      <c r="BP295" s="13"/>
      <c r="BQ295" s="12"/>
      <c r="BR295" s="12"/>
      <c r="BS295" s="12"/>
      <c r="BT295" s="15"/>
      <c r="BU295" s="6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</row>
    <row r="296" spans="1:243" ht="16.899999999999999" customHeight="1" x14ac:dyDescent="0.25">
      <c r="A296" s="15"/>
      <c r="B296" s="73"/>
      <c r="C296" s="15"/>
      <c r="D296" s="56"/>
      <c r="E296" s="92"/>
      <c r="F296" s="92"/>
      <c r="G296" s="53"/>
      <c r="H296" s="53"/>
      <c r="I296" s="53"/>
      <c r="J296" s="15"/>
      <c r="K296" s="73"/>
      <c r="L296" s="15"/>
      <c r="M296" s="56"/>
      <c r="N296" s="56"/>
      <c r="O296" s="56"/>
      <c r="P296" s="56"/>
      <c r="Q296" s="56"/>
      <c r="R296" s="53"/>
      <c r="S296" s="15"/>
      <c r="T296" s="15"/>
      <c r="U296" s="15"/>
      <c r="V296" s="72"/>
      <c r="W296" s="56"/>
      <c r="X296" s="92"/>
      <c r="Y296" s="92"/>
      <c r="Z296" s="92"/>
      <c r="AA296" s="92"/>
      <c r="AB296" s="53"/>
      <c r="AC296" s="15"/>
      <c r="AD296" s="15"/>
      <c r="AE296" s="135"/>
      <c r="AF296" s="56"/>
      <c r="AG296" s="56"/>
      <c r="AH296" s="56"/>
      <c r="AI296" s="56"/>
      <c r="AJ296" s="56"/>
      <c r="AK296" s="56"/>
      <c r="AL296" s="15"/>
      <c r="AM296" s="15"/>
      <c r="AN296" s="15"/>
      <c r="AO296" s="15"/>
      <c r="AP296" s="73"/>
      <c r="AQ296" s="15"/>
      <c r="AR296" s="56"/>
      <c r="AS296" s="92"/>
      <c r="AT296" s="92"/>
      <c r="AU296" s="53"/>
      <c r="AV296" s="53"/>
      <c r="AW296" s="53"/>
      <c r="AX296" s="15"/>
      <c r="AY296" s="73"/>
      <c r="AZ296" s="15"/>
      <c r="BA296" s="56"/>
      <c r="BB296" s="56"/>
      <c r="BC296" s="56"/>
      <c r="BD296" s="56"/>
      <c r="BE296" s="56"/>
      <c r="BF296" s="53"/>
      <c r="BG296" s="15"/>
      <c r="BH296" s="15"/>
      <c r="BI296" s="15"/>
      <c r="BJ296" s="72"/>
      <c r="BK296" s="56"/>
      <c r="BL296" s="92"/>
      <c r="BM296" s="92"/>
      <c r="BN296" s="92"/>
      <c r="BO296" s="92"/>
      <c r="BP296" s="53"/>
      <c r="BQ296" s="15"/>
      <c r="BR296" s="15"/>
      <c r="BS296" s="135"/>
      <c r="BT296" s="56"/>
      <c r="BU296" s="56"/>
      <c r="BV296" s="56"/>
      <c r="BW296" s="56"/>
      <c r="BX296" s="56"/>
      <c r="BY296" s="56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</row>
    <row r="297" spans="1:243" ht="16.899999999999999" customHeight="1" x14ac:dyDescent="0.25">
      <c r="A297" s="15"/>
      <c r="B297" s="69"/>
      <c r="C297" s="15"/>
      <c r="D297" s="15"/>
      <c r="E297" s="15"/>
      <c r="F297" s="15"/>
      <c r="G297" s="15"/>
      <c r="H297" s="15"/>
      <c r="I297" s="15"/>
      <c r="J297" s="15"/>
      <c r="K297" s="12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69"/>
      <c r="AQ297" s="15"/>
      <c r="AR297" s="15"/>
      <c r="AS297" s="15"/>
      <c r="AT297" s="15"/>
      <c r="AU297" s="15"/>
      <c r="AV297" s="15"/>
      <c r="AW297" s="15"/>
      <c r="AX297" s="15"/>
      <c r="AY297" s="12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</row>
    <row r="298" spans="1:243" ht="16.899999999999999" customHeight="1" x14ac:dyDescent="0.25">
      <c r="A298" s="15"/>
      <c r="B298" s="73"/>
      <c r="C298" s="15"/>
      <c r="D298" s="74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73"/>
      <c r="V298" s="72"/>
      <c r="W298" s="74"/>
      <c r="X298" s="15"/>
      <c r="Y298" s="15"/>
      <c r="Z298" s="15"/>
      <c r="AA298" s="13"/>
      <c r="AB298" s="12"/>
      <c r="AC298" s="15"/>
      <c r="AD298" s="12"/>
      <c r="AE298" s="50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73"/>
      <c r="AQ298" s="15"/>
      <c r="AR298" s="74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73"/>
      <c r="BJ298" s="72"/>
      <c r="BK298" s="74"/>
      <c r="BL298" s="15"/>
      <c r="BM298" s="15"/>
      <c r="BN298" s="15"/>
      <c r="BO298" s="13"/>
      <c r="BP298" s="12"/>
      <c r="BQ298" s="15"/>
      <c r="BR298" s="12"/>
      <c r="BS298" s="50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</row>
    <row r="299" spans="1:243" ht="16.899999999999999" customHeight="1" x14ac:dyDescent="0.25">
      <c r="A299" s="15"/>
      <c r="B299" s="73"/>
      <c r="C299" s="15"/>
      <c r="D299" s="74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72"/>
      <c r="W299" s="74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73"/>
      <c r="AQ299" s="15"/>
      <c r="AR299" s="74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72"/>
      <c r="BK299" s="74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</row>
    <row r="300" spans="1:243" ht="16.899999999999999" customHeight="1" x14ac:dyDescent="0.25">
      <c r="A300" s="15"/>
      <c r="B300" s="69"/>
      <c r="C300" s="15"/>
      <c r="D300" s="76"/>
      <c r="E300" s="15"/>
      <c r="F300" s="74"/>
      <c r="G300" s="74"/>
      <c r="H300" s="74"/>
      <c r="I300" s="48"/>
      <c r="J300" s="48"/>
      <c r="K300" s="48"/>
      <c r="L300" s="15"/>
      <c r="M300" s="15"/>
      <c r="N300" s="15"/>
      <c r="O300" s="15"/>
      <c r="P300" s="15"/>
      <c r="Q300" s="15"/>
      <c r="R300" s="15"/>
      <c r="S300" s="15"/>
      <c r="T300" s="15"/>
      <c r="U300" s="73"/>
      <c r="V300" s="75"/>
      <c r="W300" s="76"/>
      <c r="X300" s="74"/>
      <c r="Y300" s="48"/>
      <c r="Z300" s="48"/>
      <c r="AA300" s="48"/>
      <c r="AB300" s="48"/>
      <c r="AC300" s="15"/>
      <c r="AD300" s="48"/>
      <c r="AE300" s="48"/>
      <c r="AF300" s="48"/>
      <c r="AG300" s="52"/>
      <c r="AH300" s="15"/>
      <c r="AI300" s="15"/>
      <c r="AJ300" s="15"/>
      <c r="AK300" s="15"/>
      <c r="AL300" s="15"/>
      <c r="AM300" s="15"/>
      <c r="AN300" s="15"/>
      <c r="AO300" s="15"/>
      <c r="AP300" s="69"/>
      <c r="AQ300" s="15"/>
      <c r="AR300" s="76"/>
      <c r="AS300" s="15"/>
      <c r="AT300" s="74"/>
      <c r="AU300" s="74"/>
      <c r="AV300" s="74"/>
      <c r="AW300" s="48"/>
      <c r="AX300" s="48"/>
      <c r="AY300" s="48"/>
      <c r="AZ300" s="15"/>
      <c r="BA300" s="15"/>
      <c r="BB300" s="15"/>
      <c r="BC300" s="15"/>
      <c r="BD300" s="15"/>
      <c r="BE300" s="15"/>
      <c r="BF300" s="15"/>
      <c r="BG300" s="15"/>
      <c r="BH300" s="15"/>
      <c r="BI300" s="73"/>
      <c r="BJ300" s="75"/>
      <c r="BK300" s="76"/>
      <c r="BL300" s="74"/>
      <c r="BM300" s="48"/>
      <c r="BN300" s="48"/>
      <c r="BO300" s="48"/>
      <c r="BP300" s="48"/>
      <c r="BQ300" s="15"/>
      <c r="BR300" s="48"/>
      <c r="BS300" s="48"/>
      <c r="BT300" s="48"/>
      <c r="BU300" s="52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</row>
    <row r="301" spans="1:243" ht="16.899999999999999" customHeight="1" x14ac:dyDescent="0.25">
      <c r="A301" s="15"/>
      <c r="B301" s="73"/>
      <c r="C301" s="15"/>
      <c r="D301" s="74"/>
      <c r="E301" s="15"/>
      <c r="F301" s="74"/>
      <c r="G301" s="74"/>
      <c r="H301" s="74"/>
      <c r="I301" s="52"/>
      <c r="J301" s="52"/>
      <c r="K301" s="52"/>
      <c r="L301" s="15"/>
      <c r="M301" s="15"/>
      <c r="N301" s="15"/>
      <c r="O301" s="15"/>
      <c r="P301" s="15"/>
      <c r="Q301" s="15"/>
      <c r="R301" s="15"/>
      <c r="S301" s="15"/>
      <c r="T301" s="15"/>
      <c r="U301" s="73"/>
      <c r="V301" s="72"/>
      <c r="W301" s="74"/>
      <c r="X301" s="74"/>
      <c r="Y301" s="52"/>
      <c r="Z301" s="52"/>
      <c r="AA301" s="52"/>
      <c r="AB301" s="52"/>
      <c r="AC301" s="15"/>
      <c r="AD301" s="52"/>
      <c r="AE301" s="52"/>
      <c r="AF301" s="52"/>
      <c r="AG301" s="52"/>
      <c r="AH301" s="15"/>
      <c r="AI301" s="15"/>
      <c r="AJ301" s="15"/>
      <c r="AK301" s="15"/>
      <c r="AL301" s="15"/>
      <c r="AM301" s="15"/>
      <c r="AN301" s="15"/>
      <c r="AO301" s="15"/>
      <c r="AP301" s="73"/>
      <c r="AQ301" s="15"/>
      <c r="AR301" s="74"/>
      <c r="AS301" s="15"/>
      <c r="AT301" s="74"/>
      <c r="AU301" s="74"/>
      <c r="AV301" s="74"/>
      <c r="AW301" s="52"/>
      <c r="AX301" s="52"/>
      <c r="AY301" s="52"/>
      <c r="AZ301" s="15"/>
      <c r="BA301" s="15"/>
      <c r="BB301" s="15"/>
      <c r="BC301" s="15"/>
      <c r="BD301" s="15"/>
      <c r="BE301" s="15"/>
      <c r="BF301" s="15"/>
      <c r="BG301" s="15"/>
      <c r="BH301" s="15"/>
      <c r="BI301" s="73"/>
      <c r="BJ301" s="72"/>
      <c r="BK301" s="74"/>
      <c r="BL301" s="74"/>
      <c r="BM301" s="52"/>
      <c r="BN301" s="52"/>
      <c r="BO301" s="52"/>
      <c r="BP301" s="52"/>
      <c r="BQ301" s="15"/>
      <c r="BR301" s="52"/>
      <c r="BS301" s="52"/>
      <c r="BT301" s="52"/>
      <c r="BU301" s="52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</row>
    <row r="302" spans="1:243" ht="16.899999999999999" customHeight="1" x14ac:dyDescent="0.25">
      <c r="A302" s="15"/>
      <c r="B302" s="73"/>
      <c r="C302" s="15"/>
      <c r="D302" s="74"/>
      <c r="E302" s="15"/>
      <c r="F302" s="76"/>
      <c r="G302" s="76"/>
      <c r="H302" s="76"/>
      <c r="I302" s="70"/>
      <c r="J302" s="70"/>
      <c r="K302" s="70"/>
      <c r="L302" s="15"/>
      <c r="M302" s="15"/>
      <c r="N302" s="15"/>
      <c r="O302" s="15"/>
      <c r="P302" s="15"/>
      <c r="Q302" s="15"/>
      <c r="R302" s="15"/>
      <c r="S302" s="15"/>
      <c r="T302" s="15"/>
      <c r="U302" s="69"/>
      <c r="V302" s="72"/>
      <c r="W302" s="74"/>
      <c r="X302" s="76"/>
      <c r="Y302" s="70"/>
      <c r="Z302" s="70"/>
      <c r="AA302" s="70"/>
      <c r="AB302" s="70"/>
      <c r="AC302" s="15"/>
      <c r="AD302" s="70"/>
      <c r="AE302" s="70"/>
      <c r="AF302" s="70"/>
      <c r="AG302" s="70"/>
      <c r="AH302" s="15"/>
      <c r="AI302" s="15"/>
      <c r="AJ302" s="15"/>
      <c r="AK302" s="15"/>
      <c r="AL302" s="15"/>
      <c r="AM302" s="15"/>
      <c r="AN302" s="15"/>
      <c r="AO302" s="15"/>
      <c r="AP302" s="73"/>
      <c r="AQ302" s="15"/>
      <c r="AR302" s="74"/>
      <c r="AS302" s="15"/>
      <c r="AT302" s="76"/>
      <c r="AU302" s="76"/>
      <c r="AV302" s="76"/>
      <c r="AW302" s="70"/>
      <c r="AX302" s="70"/>
      <c r="AY302" s="70"/>
      <c r="AZ302" s="15"/>
      <c r="BA302" s="15"/>
      <c r="BB302" s="15"/>
      <c r="BC302" s="15"/>
      <c r="BD302" s="15"/>
      <c r="BE302" s="15"/>
      <c r="BF302" s="15"/>
      <c r="BG302" s="15"/>
      <c r="BH302" s="15"/>
      <c r="BI302" s="69"/>
      <c r="BJ302" s="72"/>
      <c r="BK302" s="74"/>
      <c r="BL302" s="76"/>
      <c r="BM302" s="70"/>
      <c r="BN302" s="70"/>
      <c r="BO302" s="70"/>
      <c r="BP302" s="70"/>
      <c r="BQ302" s="15"/>
      <c r="BR302" s="70"/>
      <c r="BS302" s="70"/>
      <c r="BT302" s="70"/>
      <c r="BU302" s="70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</row>
    <row r="303" spans="1:243" ht="16.899999999999999" customHeight="1" x14ac:dyDescent="0.25">
      <c r="A303" s="15"/>
      <c r="B303" s="69"/>
      <c r="C303" s="15"/>
      <c r="D303" s="76"/>
      <c r="E303" s="15"/>
      <c r="F303" s="74"/>
      <c r="G303" s="74"/>
      <c r="H303" s="74"/>
      <c r="I303" s="52"/>
      <c r="J303" s="52"/>
      <c r="K303" s="52"/>
      <c r="L303" s="15"/>
      <c r="M303" s="15"/>
      <c r="N303" s="15"/>
      <c r="O303" s="15"/>
      <c r="P303" s="15"/>
      <c r="Q303" s="15"/>
      <c r="R303" s="15"/>
      <c r="S303" s="15"/>
      <c r="T303" s="15"/>
      <c r="U303" s="73"/>
      <c r="V303" s="75"/>
      <c r="W303" s="76"/>
      <c r="X303" s="74"/>
      <c r="Y303" s="52"/>
      <c r="Z303" s="52"/>
      <c r="AA303" s="52"/>
      <c r="AB303" s="52"/>
      <c r="AC303" s="15"/>
      <c r="AD303" s="52"/>
      <c r="AE303" s="52"/>
      <c r="AF303" s="52"/>
      <c r="AG303" s="52"/>
      <c r="AH303" s="15"/>
      <c r="AI303" s="15"/>
      <c r="AJ303" s="15"/>
      <c r="AK303" s="15"/>
      <c r="AL303" s="15"/>
      <c r="AM303" s="15"/>
      <c r="AN303" s="15"/>
      <c r="AO303" s="15"/>
      <c r="AP303" s="69"/>
      <c r="AQ303" s="15"/>
      <c r="AR303" s="76"/>
      <c r="AS303" s="15"/>
      <c r="AT303" s="74"/>
      <c r="AU303" s="74"/>
      <c r="AV303" s="74"/>
      <c r="AW303" s="52"/>
      <c r="AX303" s="52"/>
      <c r="AY303" s="52"/>
      <c r="AZ303" s="15"/>
      <c r="BA303" s="15"/>
      <c r="BB303" s="15"/>
      <c r="BC303" s="15"/>
      <c r="BD303" s="15"/>
      <c r="BE303" s="15"/>
      <c r="BF303" s="15"/>
      <c r="BG303" s="15"/>
      <c r="BH303" s="15"/>
      <c r="BI303" s="73"/>
      <c r="BJ303" s="75"/>
      <c r="BK303" s="76"/>
      <c r="BL303" s="74"/>
      <c r="BM303" s="52"/>
      <c r="BN303" s="52"/>
      <c r="BO303" s="52"/>
      <c r="BP303" s="52"/>
      <c r="BQ303" s="15"/>
      <c r="BR303" s="52"/>
      <c r="BS303" s="52"/>
      <c r="BT303" s="52"/>
      <c r="BU303" s="52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</row>
    <row r="304" spans="1:243" ht="16.899999999999999" customHeight="1" x14ac:dyDescent="0.25">
      <c r="A304" s="15"/>
      <c r="B304" s="73"/>
      <c r="C304" s="15"/>
      <c r="D304" s="74"/>
      <c r="E304" s="15"/>
      <c r="F304" s="74"/>
      <c r="G304" s="74"/>
      <c r="H304" s="74"/>
      <c r="I304" s="52"/>
      <c r="J304" s="52"/>
      <c r="K304" s="52"/>
      <c r="L304" s="15"/>
      <c r="M304" s="15"/>
      <c r="N304" s="15"/>
      <c r="O304" s="15"/>
      <c r="P304" s="15"/>
      <c r="Q304" s="15"/>
      <c r="R304" s="15"/>
      <c r="S304" s="15"/>
      <c r="T304" s="15"/>
      <c r="U304" s="73"/>
      <c r="V304" s="72"/>
      <c r="W304" s="74"/>
      <c r="X304" s="74"/>
      <c r="Y304" s="52"/>
      <c r="Z304" s="52"/>
      <c r="AA304" s="52"/>
      <c r="AB304" s="52"/>
      <c r="AC304" s="15"/>
      <c r="AD304" s="52"/>
      <c r="AE304" s="52"/>
      <c r="AF304" s="52"/>
      <c r="AG304" s="52"/>
      <c r="AH304" s="15"/>
      <c r="AI304" s="15"/>
      <c r="AJ304" s="15"/>
      <c r="AK304" s="15"/>
      <c r="AL304" s="15"/>
      <c r="AM304" s="15"/>
      <c r="AN304" s="15"/>
      <c r="AO304" s="15"/>
      <c r="AP304" s="73"/>
      <c r="AQ304" s="15"/>
      <c r="AR304" s="74"/>
      <c r="AS304" s="15"/>
      <c r="AT304" s="74"/>
      <c r="AU304" s="74"/>
      <c r="AV304" s="74"/>
      <c r="AW304" s="52"/>
      <c r="AX304" s="52"/>
      <c r="AY304" s="52"/>
      <c r="AZ304" s="15"/>
      <c r="BA304" s="15"/>
      <c r="BB304" s="15"/>
      <c r="BC304" s="15"/>
      <c r="BD304" s="15"/>
      <c r="BE304" s="15"/>
      <c r="BF304" s="15"/>
      <c r="BG304" s="15"/>
      <c r="BH304" s="15"/>
      <c r="BI304" s="73"/>
      <c r="BJ304" s="72"/>
      <c r="BK304" s="74"/>
      <c r="BL304" s="74"/>
      <c r="BM304" s="52"/>
      <c r="BN304" s="52"/>
      <c r="BO304" s="52"/>
      <c r="BP304" s="52"/>
      <c r="BQ304" s="15"/>
      <c r="BR304" s="52"/>
      <c r="BS304" s="52"/>
      <c r="BT304" s="52"/>
      <c r="BU304" s="52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</row>
    <row r="305" spans="1:232" ht="16.899999999999999" customHeight="1" x14ac:dyDescent="0.25">
      <c r="A305" s="15"/>
      <c r="B305" s="73"/>
      <c r="C305" s="15"/>
      <c r="D305" s="74"/>
      <c r="E305" s="15"/>
      <c r="F305" s="76"/>
      <c r="G305" s="76"/>
      <c r="H305" s="76"/>
      <c r="I305" s="70"/>
      <c r="J305" s="70"/>
      <c r="K305" s="70"/>
      <c r="L305" s="15"/>
      <c r="M305" s="15"/>
      <c r="N305" s="15"/>
      <c r="O305" s="15"/>
      <c r="P305" s="15"/>
      <c r="Q305" s="15"/>
      <c r="R305" s="15"/>
      <c r="S305" s="15"/>
      <c r="T305" s="15"/>
      <c r="U305" s="69"/>
      <c r="V305" s="72"/>
      <c r="W305" s="74"/>
      <c r="X305" s="76"/>
      <c r="Y305" s="70"/>
      <c r="Z305" s="70"/>
      <c r="AA305" s="70"/>
      <c r="AB305" s="70"/>
      <c r="AC305" s="15"/>
      <c r="AD305" s="70"/>
      <c r="AE305" s="70"/>
      <c r="AF305" s="70"/>
      <c r="AG305" s="70"/>
      <c r="AH305" s="15"/>
      <c r="AI305" s="15"/>
      <c r="AJ305" s="15"/>
      <c r="AK305" s="15"/>
      <c r="AL305" s="15"/>
      <c r="AM305" s="15"/>
      <c r="AN305" s="15"/>
      <c r="AO305" s="15"/>
      <c r="AP305" s="73"/>
      <c r="AQ305" s="15"/>
      <c r="AR305" s="74"/>
      <c r="AS305" s="15"/>
      <c r="AT305" s="76"/>
      <c r="AU305" s="76"/>
      <c r="AV305" s="76"/>
      <c r="AW305" s="70"/>
      <c r="AX305" s="70"/>
      <c r="AY305" s="70"/>
      <c r="AZ305" s="15"/>
      <c r="BA305" s="15"/>
      <c r="BB305" s="15"/>
      <c r="BC305" s="15"/>
      <c r="BD305" s="15"/>
      <c r="BE305" s="15"/>
      <c r="BF305" s="15"/>
      <c r="BG305" s="15"/>
      <c r="BH305" s="15"/>
      <c r="BI305" s="69"/>
      <c r="BJ305" s="72"/>
      <c r="BK305" s="74"/>
      <c r="BL305" s="76"/>
      <c r="BM305" s="70"/>
      <c r="BN305" s="70"/>
      <c r="BO305" s="70"/>
      <c r="BP305" s="70"/>
      <c r="BQ305" s="15"/>
      <c r="BR305" s="70"/>
      <c r="BS305" s="70"/>
      <c r="BT305" s="70"/>
      <c r="BU305" s="70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</row>
    <row r="306" spans="1:232" ht="16.899999999999999" customHeight="1" x14ac:dyDescent="0.25">
      <c r="A306" s="15"/>
      <c r="B306" s="69"/>
      <c r="C306" s="15"/>
      <c r="D306" s="15"/>
      <c r="E306" s="15"/>
      <c r="F306" s="15"/>
      <c r="G306" s="73"/>
      <c r="H306" s="74"/>
      <c r="I306" s="74"/>
      <c r="J306" s="74"/>
      <c r="K306" s="74"/>
      <c r="L306" s="52"/>
      <c r="M306" s="52"/>
      <c r="N306" s="52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73"/>
      <c r="AE306" s="15"/>
      <c r="AF306" s="74"/>
      <c r="AG306" s="74"/>
      <c r="AH306" s="74"/>
      <c r="AI306" s="52"/>
      <c r="AJ306" s="52"/>
      <c r="AK306" s="52"/>
      <c r="AL306" s="52"/>
      <c r="AM306" s="52"/>
      <c r="AN306" s="15"/>
      <c r="AO306" s="15"/>
      <c r="AP306" s="69"/>
      <c r="AQ306" s="15"/>
      <c r="AR306" s="15"/>
      <c r="AS306" s="15"/>
      <c r="AT306" s="15"/>
      <c r="AU306" s="73"/>
      <c r="AV306" s="74"/>
      <c r="AW306" s="74"/>
      <c r="AX306" s="74"/>
      <c r="AY306" s="74"/>
      <c r="AZ306" s="52"/>
      <c r="BA306" s="52"/>
      <c r="BB306" s="52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73"/>
      <c r="BS306" s="15"/>
      <c r="BT306" s="74"/>
      <c r="BU306" s="74"/>
      <c r="BV306" s="74"/>
      <c r="BW306" s="52"/>
      <c r="BX306" s="52"/>
      <c r="BY306" s="52"/>
      <c r="BZ306" s="52"/>
      <c r="CA306" s="52"/>
      <c r="CB306" s="52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</row>
    <row r="307" spans="1:232" ht="16.899999999999999" customHeight="1" x14ac:dyDescent="0.25">
      <c r="A307" s="15"/>
      <c r="B307" s="69"/>
      <c r="C307" s="15"/>
      <c r="D307" s="15"/>
      <c r="E307" s="49"/>
      <c r="F307" s="15"/>
      <c r="G307" s="15"/>
      <c r="H307" s="15"/>
      <c r="I307" s="15"/>
      <c r="J307" s="74"/>
      <c r="K307" s="74"/>
      <c r="L307" s="74"/>
      <c r="M307" s="52"/>
      <c r="N307" s="52"/>
      <c r="O307" s="15"/>
      <c r="P307" s="15"/>
      <c r="Q307" s="15"/>
      <c r="R307" s="15"/>
      <c r="S307" s="15"/>
      <c r="T307" s="15"/>
      <c r="U307" s="15"/>
      <c r="V307" s="15"/>
      <c r="W307" s="15"/>
      <c r="X307" s="49"/>
      <c r="Y307" s="15"/>
      <c r="Z307" s="15"/>
      <c r="AA307" s="15"/>
      <c r="AB307" s="15"/>
      <c r="AC307" s="15"/>
      <c r="AD307" s="73"/>
      <c r="AE307" s="15"/>
      <c r="AF307" s="74"/>
      <c r="AG307" s="74"/>
      <c r="AH307" s="74"/>
      <c r="AI307" s="52"/>
      <c r="AJ307" s="52"/>
      <c r="AK307" s="52"/>
      <c r="AL307" s="52"/>
      <c r="AM307" s="52"/>
      <c r="AN307" s="15"/>
      <c r="AO307" s="15"/>
      <c r="AP307" s="69"/>
      <c r="AQ307" s="15"/>
      <c r="AR307" s="15"/>
      <c r="AS307" s="49"/>
      <c r="AT307" s="15"/>
      <c r="AU307" s="15"/>
      <c r="AV307" s="15"/>
      <c r="AW307" s="15"/>
      <c r="AX307" s="74"/>
      <c r="AY307" s="74"/>
      <c r="AZ307" s="74"/>
      <c r="BA307" s="52"/>
      <c r="BB307" s="52"/>
      <c r="BC307" s="15"/>
      <c r="BD307" s="15"/>
      <c r="BE307" s="15"/>
      <c r="BF307" s="15"/>
      <c r="BG307" s="15"/>
      <c r="BH307" s="15"/>
      <c r="BI307" s="15"/>
      <c r="BJ307" s="15"/>
      <c r="BK307" s="15"/>
      <c r="BL307" s="49"/>
      <c r="BM307" s="15"/>
      <c r="BN307" s="15"/>
      <c r="BO307" s="15"/>
      <c r="BP307" s="15"/>
      <c r="BQ307" s="15"/>
      <c r="BR307" s="73"/>
      <c r="BS307" s="15"/>
      <c r="BT307" s="74"/>
      <c r="BU307" s="74"/>
      <c r="BV307" s="74"/>
      <c r="BW307" s="52"/>
      <c r="BX307" s="52"/>
      <c r="BY307" s="52"/>
      <c r="BZ307" s="52"/>
      <c r="CA307" s="52"/>
      <c r="CB307" s="52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</row>
    <row r="308" spans="1:232" ht="16.899999999999999" customHeight="1" x14ac:dyDescent="0.2">
      <c r="A308" s="15"/>
      <c r="B308" s="69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52"/>
      <c r="AL308" s="15"/>
      <c r="AM308" s="15"/>
      <c r="AN308" s="15"/>
      <c r="AO308" s="15"/>
      <c r="AP308" s="69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52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</row>
    <row r="309" spans="1:232" ht="16.899999999999999" customHeight="1" x14ac:dyDescent="0.2">
      <c r="A309" s="15"/>
      <c r="B309" s="69"/>
      <c r="C309" s="15"/>
      <c r="D309" s="15"/>
      <c r="E309" s="4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52"/>
      <c r="S309" s="15"/>
      <c r="T309" s="15"/>
      <c r="U309" s="15"/>
      <c r="V309" s="15"/>
      <c r="W309" s="15"/>
      <c r="X309" s="49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52"/>
      <c r="AL309" s="15"/>
      <c r="AM309" s="15"/>
      <c r="AN309" s="15"/>
      <c r="AO309" s="15"/>
      <c r="AP309" s="69"/>
      <c r="AQ309" s="15"/>
      <c r="AR309" s="15"/>
      <c r="AS309" s="49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52"/>
      <c r="BG309" s="15"/>
      <c r="BH309" s="15"/>
      <c r="BI309" s="15"/>
      <c r="BJ309" s="15"/>
      <c r="BK309" s="15"/>
      <c r="BL309" s="49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52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</row>
    <row r="310" spans="1:232" ht="16.899999999999999" customHeight="1" x14ac:dyDescent="0.2">
      <c r="A310" s="15"/>
      <c r="B310" s="69"/>
      <c r="C310" s="15"/>
      <c r="D310" s="15"/>
      <c r="E310" s="15"/>
      <c r="F310" s="15"/>
      <c r="G310" s="15"/>
      <c r="H310" s="15"/>
      <c r="I310" s="15"/>
      <c r="J310" s="64"/>
      <c r="K310" s="64"/>
      <c r="L310" s="64"/>
      <c r="M310" s="64"/>
      <c r="N310" s="64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64"/>
      <c r="AG310" s="64"/>
      <c r="AH310" s="64"/>
      <c r="AI310" s="64"/>
      <c r="AJ310" s="64"/>
      <c r="AK310" s="52"/>
      <c r="AL310" s="64"/>
      <c r="AM310" s="64"/>
      <c r="AN310" s="15"/>
      <c r="AO310" s="15"/>
      <c r="AP310" s="69"/>
      <c r="AQ310" s="15"/>
      <c r="AR310" s="15"/>
      <c r="AS310" s="15"/>
      <c r="AT310" s="15"/>
      <c r="AU310" s="15"/>
      <c r="AV310" s="15"/>
      <c r="AW310" s="15"/>
      <c r="AX310" s="64"/>
      <c r="AY310" s="64"/>
      <c r="AZ310" s="64"/>
      <c r="BA310" s="64"/>
      <c r="BB310" s="64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64"/>
      <c r="BU310" s="64"/>
      <c r="BV310" s="64"/>
      <c r="BW310" s="64"/>
      <c r="BX310" s="64"/>
      <c r="BY310" s="52"/>
      <c r="BZ310" s="64"/>
      <c r="CA310" s="64"/>
      <c r="CB310" s="64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</row>
    <row r="311" spans="1:232" ht="16.899999999999999" customHeight="1" x14ac:dyDescent="0.2">
      <c r="A311" s="15"/>
      <c r="B311" s="69"/>
      <c r="C311" s="15"/>
      <c r="D311" s="15"/>
      <c r="E311" s="49"/>
      <c r="F311" s="15"/>
      <c r="G311" s="15"/>
      <c r="H311" s="15"/>
      <c r="I311" s="15"/>
      <c r="J311" s="64"/>
      <c r="K311" s="64"/>
      <c r="L311" s="64"/>
      <c r="M311" s="64"/>
      <c r="N311" s="64"/>
      <c r="O311" s="15"/>
      <c r="P311" s="15"/>
      <c r="Q311" s="15"/>
      <c r="R311" s="15"/>
      <c r="S311" s="15"/>
      <c r="T311" s="15"/>
      <c r="U311" s="15"/>
      <c r="V311" s="15"/>
      <c r="W311" s="15"/>
      <c r="X311" s="49"/>
      <c r="Y311" s="15"/>
      <c r="Z311" s="15"/>
      <c r="AA311" s="15"/>
      <c r="AB311" s="15"/>
      <c r="AC311" s="15"/>
      <c r="AD311" s="69"/>
      <c r="AE311" s="15"/>
      <c r="AF311" s="64"/>
      <c r="AG311" s="64"/>
      <c r="AH311" s="64"/>
      <c r="AI311" s="64"/>
      <c r="AJ311" s="64"/>
      <c r="AK311" s="52"/>
      <c r="AL311" s="64"/>
      <c r="AM311" s="64"/>
      <c r="AN311" s="15"/>
      <c r="AO311" s="15"/>
      <c r="AP311" s="69"/>
      <c r="AQ311" s="15"/>
      <c r="AR311" s="15"/>
      <c r="AS311" s="49"/>
      <c r="AT311" s="15"/>
      <c r="AU311" s="15"/>
      <c r="AV311" s="15"/>
      <c r="AW311" s="15"/>
      <c r="AX311" s="64"/>
      <c r="AY311" s="64"/>
      <c r="AZ311" s="64"/>
      <c r="BA311" s="64"/>
      <c r="BB311" s="64"/>
      <c r="BC311" s="15"/>
      <c r="BD311" s="15"/>
      <c r="BE311" s="15"/>
      <c r="BF311" s="15"/>
      <c r="BG311" s="15"/>
      <c r="BH311" s="15"/>
      <c r="BI311" s="15"/>
      <c r="BJ311" s="15"/>
      <c r="BK311" s="15"/>
      <c r="BL311" s="49"/>
      <c r="BM311" s="15"/>
      <c r="BN311" s="15"/>
      <c r="BO311" s="15"/>
      <c r="BP311" s="15"/>
      <c r="BQ311" s="15"/>
      <c r="BR311" s="69"/>
      <c r="BS311" s="15"/>
      <c r="BT311" s="64"/>
      <c r="BU311" s="64"/>
      <c r="BV311" s="64"/>
      <c r="BW311" s="64"/>
      <c r="BX311" s="64"/>
      <c r="BY311" s="52"/>
      <c r="BZ311" s="64"/>
      <c r="CA311" s="64"/>
      <c r="CB311" s="64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</row>
    <row r="312" spans="1:232" ht="16.899999999999999" customHeight="1" x14ac:dyDescent="0.2">
      <c r="A312" s="15"/>
      <c r="B312" s="69"/>
      <c r="C312" s="15"/>
      <c r="D312" s="15"/>
      <c r="E312" s="15"/>
      <c r="F312" s="64"/>
      <c r="G312" s="64"/>
      <c r="H312" s="64"/>
      <c r="I312" s="64"/>
      <c r="J312" s="64"/>
      <c r="K312" s="64"/>
      <c r="L312" s="64"/>
      <c r="M312" s="64"/>
      <c r="N312" s="64"/>
      <c r="O312" s="15"/>
      <c r="P312" s="15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52"/>
      <c r="AF312" s="52"/>
      <c r="AG312" s="64"/>
      <c r="AH312" s="15"/>
      <c r="AI312" s="15"/>
      <c r="AJ312" s="15"/>
      <c r="AK312" s="15"/>
      <c r="AL312" s="15"/>
      <c r="AM312" s="15"/>
      <c r="AN312" s="15"/>
      <c r="AO312" s="15"/>
      <c r="AP312" s="69"/>
      <c r="AQ312" s="15"/>
      <c r="AR312" s="15"/>
      <c r="AS312" s="15"/>
      <c r="AT312" s="64"/>
      <c r="AU312" s="64"/>
      <c r="AV312" s="64"/>
      <c r="AW312" s="64"/>
      <c r="AX312" s="64"/>
      <c r="AY312" s="64"/>
      <c r="AZ312" s="64"/>
      <c r="BA312" s="64"/>
      <c r="BB312" s="64"/>
      <c r="BC312" s="15"/>
      <c r="BD312" s="15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52"/>
      <c r="BT312" s="52"/>
      <c r="BU312" s="64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</row>
    <row r="313" spans="1:232" ht="16.899999999999999" customHeight="1" x14ac:dyDescent="0.2">
      <c r="A313" s="15"/>
      <c r="B313" s="69"/>
      <c r="C313" s="15"/>
      <c r="D313" s="50"/>
      <c r="E313" s="15"/>
      <c r="F313" s="64"/>
      <c r="G313" s="49"/>
      <c r="H313" s="64"/>
      <c r="I313" s="64"/>
      <c r="J313" s="64"/>
      <c r="K313" s="64"/>
      <c r="L313" s="64"/>
      <c r="M313" s="64"/>
      <c r="N313" s="64"/>
      <c r="O313" s="15"/>
      <c r="P313" s="15"/>
      <c r="Q313" s="64"/>
      <c r="R313" s="64"/>
      <c r="S313" s="64"/>
      <c r="T313" s="64"/>
      <c r="U313" s="64"/>
      <c r="V313" s="64"/>
      <c r="W313" s="64"/>
      <c r="X313" s="50"/>
      <c r="Y313" s="15"/>
      <c r="Z313" s="49"/>
      <c r="AA313" s="15"/>
      <c r="AB313" s="64"/>
      <c r="AC313" s="64"/>
      <c r="AD313" s="64"/>
      <c r="AE313" s="64"/>
      <c r="AF313" s="64"/>
      <c r="AG313" s="64"/>
      <c r="AH313" s="64"/>
      <c r="AI313" s="15"/>
      <c r="AJ313" s="15"/>
      <c r="AK313" s="15"/>
      <c r="AL313" s="15"/>
      <c r="AM313" s="15"/>
      <c r="AN313" s="15"/>
      <c r="AO313" s="15"/>
      <c r="AP313" s="69"/>
      <c r="AQ313" s="15"/>
      <c r="AR313" s="50"/>
      <c r="AS313" s="15"/>
      <c r="AT313" s="64"/>
      <c r="AU313" s="49"/>
      <c r="AV313" s="64"/>
      <c r="AW313" s="64"/>
      <c r="AX313" s="64"/>
      <c r="AY313" s="64"/>
      <c r="AZ313" s="64"/>
      <c r="BA313" s="64"/>
      <c r="BB313" s="64"/>
      <c r="BC313" s="15"/>
      <c r="BD313" s="15"/>
      <c r="BE313" s="64"/>
      <c r="BF313" s="64"/>
      <c r="BG313" s="64"/>
      <c r="BH313" s="64"/>
      <c r="BI313" s="64"/>
      <c r="BJ313" s="64"/>
      <c r="BK313" s="64"/>
      <c r="BL313" s="50"/>
      <c r="BM313" s="15"/>
      <c r="BN313" s="49"/>
      <c r="BO313" s="15"/>
      <c r="BP313" s="64"/>
      <c r="BQ313" s="64"/>
      <c r="BR313" s="64"/>
      <c r="BS313" s="64"/>
      <c r="BT313" s="64"/>
      <c r="BU313" s="64"/>
      <c r="BV313" s="64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</row>
    <row r="314" spans="1:232" ht="16.899999999999999" customHeight="1" x14ac:dyDescent="0.25">
      <c r="A314" s="15"/>
      <c r="B314" s="15"/>
      <c r="C314" s="15"/>
      <c r="D314" s="15"/>
      <c r="E314" s="12"/>
      <c r="F314" s="15"/>
      <c r="G314" s="255"/>
      <c r="H314" s="15"/>
      <c r="I314" s="15"/>
      <c r="J314" s="12"/>
      <c r="K314" s="15"/>
      <c r="L314" s="12"/>
      <c r="M314" s="48"/>
      <c r="N314" s="15"/>
      <c r="O314" s="15"/>
      <c r="P314" s="15"/>
      <c r="Q314" s="15"/>
      <c r="R314" s="12"/>
      <c r="S314" s="315"/>
      <c r="T314" s="70"/>
      <c r="U314" s="15"/>
      <c r="V314" s="15"/>
      <c r="W314" s="15"/>
      <c r="X314" s="15"/>
      <c r="Y314" s="12"/>
      <c r="Z314" s="255"/>
      <c r="AA314" s="12"/>
      <c r="AB314" s="15"/>
      <c r="AC314" s="15"/>
      <c r="AD314" s="12"/>
      <c r="AE314" s="12"/>
      <c r="AF314" s="48"/>
      <c r="AG314" s="15"/>
      <c r="AH314" s="15"/>
      <c r="AI314" s="15"/>
      <c r="AJ314" s="15"/>
      <c r="AK314" s="12"/>
      <c r="AL314" s="315"/>
      <c r="AM314" s="15"/>
      <c r="AN314" s="15"/>
      <c r="AO314" s="15"/>
      <c r="AP314" s="15"/>
      <c r="AQ314" s="15"/>
      <c r="AR314" s="15"/>
      <c r="AS314" s="12"/>
      <c r="AT314" s="15"/>
      <c r="AU314" s="255"/>
      <c r="AV314" s="15"/>
      <c r="AW314" s="15"/>
      <c r="AX314" s="12"/>
      <c r="AY314" s="15"/>
      <c r="AZ314" s="12"/>
      <c r="BA314" s="48"/>
      <c r="BB314" s="15"/>
      <c r="BC314" s="15"/>
      <c r="BD314" s="15"/>
      <c r="BE314" s="15"/>
      <c r="BF314" s="12"/>
      <c r="BG314" s="315"/>
      <c r="BH314" s="70"/>
      <c r="BI314" s="15"/>
      <c r="BJ314" s="15"/>
      <c r="BK314" s="15"/>
      <c r="BL314" s="15"/>
      <c r="BM314" s="12"/>
      <c r="BN314" s="255"/>
      <c r="BO314" s="12"/>
      <c r="BP314" s="15"/>
      <c r="BQ314" s="15"/>
      <c r="BR314" s="12"/>
      <c r="BS314" s="12"/>
      <c r="BT314" s="48"/>
      <c r="BU314" s="15"/>
      <c r="BV314" s="15"/>
      <c r="BW314" s="15"/>
      <c r="BX314" s="15"/>
      <c r="BY314" s="12"/>
      <c r="BZ314" s="3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</row>
    <row r="315" spans="1:232" ht="16.899999999999999" customHeight="1" x14ac:dyDescent="0.25">
      <c r="A315" s="15"/>
      <c r="B315" s="15"/>
      <c r="C315" s="15"/>
      <c r="D315" s="70"/>
      <c r="E315" s="12"/>
      <c r="F315" s="70"/>
      <c r="G315" s="255"/>
      <c r="H315" s="70"/>
      <c r="I315" s="65"/>
      <c r="J315" s="65"/>
      <c r="K315" s="65"/>
      <c r="L315" s="64"/>
      <c r="M315" s="64"/>
      <c r="N315" s="15"/>
      <c r="O315" s="65"/>
      <c r="P315" s="12"/>
      <c r="Q315" s="188"/>
      <c r="R315" s="188"/>
      <c r="S315" s="15"/>
      <c r="T315" s="15"/>
      <c r="U315" s="15"/>
      <c r="V315" s="70"/>
      <c r="W315" s="70"/>
      <c r="X315" s="15"/>
      <c r="Y315" s="12"/>
      <c r="Z315" s="255"/>
      <c r="AA315" s="65"/>
      <c r="AB315" s="15"/>
      <c r="AC315" s="14"/>
      <c r="AD315" s="14"/>
      <c r="AE315" s="14"/>
      <c r="AF315" s="65"/>
      <c r="AG315" s="15"/>
      <c r="AH315" s="65"/>
      <c r="AI315" s="12"/>
      <c r="AJ315" s="188"/>
      <c r="AK315" s="188"/>
      <c r="AL315" s="15"/>
      <c r="AM315" s="15"/>
      <c r="AN315" s="15"/>
      <c r="AO315" s="15"/>
      <c r="AP315" s="15"/>
      <c r="AQ315" s="15"/>
      <c r="AR315" s="70"/>
      <c r="AS315" s="12"/>
      <c r="AT315" s="70"/>
      <c r="AU315" s="255"/>
      <c r="AV315" s="70"/>
      <c r="AW315" s="65"/>
      <c r="AX315" s="65"/>
      <c r="AY315" s="65"/>
      <c r="AZ315" s="64"/>
      <c r="BA315" s="64"/>
      <c r="BB315" s="15"/>
      <c r="BC315" s="65"/>
      <c r="BD315" s="12"/>
      <c r="BE315" s="188"/>
      <c r="BF315" s="188"/>
      <c r="BG315" s="15"/>
      <c r="BH315" s="15"/>
      <c r="BI315" s="15"/>
      <c r="BJ315" s="70"/>
      <c r="BK315" s="70"/>
      <c r="BL315" s="15"/>
      <c r="BM315" s="12"/>
      <c r="BN315" s="255"/>
      <c r="BO315" s="65"/>
      <c r="BP315" s="15"/>
      <c r="BQ315" s="14"/>
      <c r="BR315" s="14"/>
      <c r="BS315" s="14"/>
      <c r="BT315" s="65"/>
      <c r="BU315" s="15"/>
      <c r="BV315" s="65"/>
      <c r="BW315" s="12"/>
      <c r="BX315" s="188"/>
      <c r="BY315" s="188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</row>
    <row r="316" spans="1:232" ht="16.899999999999999" customHeight="1" x14ac:dyDescent="0.25">
      <c r="A316" s="15"/>
      <c r="B316" s="15"/>
      <c r="C316" s="15"/>
      <c r="D316" s="70"/>
      <c r="E316" s="70"/>
      <c r="F316" s="70"/>
      <c r="G316" s="70"/>
      <c r="H316" s="15"/>
      <c r="I316" s="15"/>
      <c r="J316" s="12"/>
      <c r="K316" s="12"/>
      <c r="L316" s="64"/>
      <c r="M316" s="64"/>
      <c r="N316" s="64"/>
      <c r="O316" s="15"/>
      <c r="P316" s="15"/>
      <c r="Q316" s="15"/>
      <c r="R316" s="15"/>
      <c r="S316" s="15"/>
      <c r="T316" s="15"/>
      <c r="U316" s="70"/>
      <c r="V316" s="70"/>
      <c r="W316" s="70"/>
      <c r="X316" s="70"/>
      <c r="Y316" s="15"/>
      <c r="Z316" s="15"/>
      <c r="AA316" s="12"/>
      <c r="AB316" s="13"/>
      <c r="AC316" s="12"/>
      <c r="AD316" s="12"/>
      <c r="AE316" s="12"/>
      <c r="AF316" s="15"/>
      <c r="AG316" s="6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70"/>
      <c r="AS316" s="70"/>
      <c r="AT316" s="70"/>
      <c r="AU316" s="70"/>
      <c r="AV316" s="15"/>
      <c r="AW316" s="15"/>
      <c r="AX316" s="12"/>
      <c r="AY316" s="12"/>
      <c r="AZ316" s="64"/>
      <c r="BA316" s="64"/>
      <c r="BB316" s="64"/>
      <c r="BC316" s="15"/>
      <c r="BD316" s="15"/>
      <c r="BE316" s="15"/>
      <c r="BF316" s="15"/>
      <c r="BG316" s="15"/>
      <c r="BH316" s="15"/>
      <c r="BI316" s="70"/>
      <c r="BJ316" s="70"/>
      <c r="BK316" s="70"/>
      <c r="BL316" s="70"/>
      <c r="BM316" s="15"/>
      <c r="BN316" s="15"/>
      <c r="BO316" s="12"/>
      <c r="BP316" s="13"/>
      <c r="BQ316" s="12"/>
      <c r="BR316" s="12"/>
      <c r="BS316" s="12"/>
      <c r="BT316" s="15"/>
      <c r="BU316" s="6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</row>
    <row r="317" spans="1:232" ht="16.899999999999999" customHeight="1" x14ac:dyDescent="0.25">
      <c r="A317" s="15"/>
      <c r="B317" s="73"/>
      <c r="C317" s="15"/>
      <c r="D317" s="56"/>
      <c r="E317" s="92"/>
      <c r="F317" s="92"/>
      <c r="G317" s="53"/>
      <c r="H317" s="53"/>
      <c r="I317" s="53"/>
      <c r="J317" s="15"/>
      <c r="K317" s="73"/>
      <c r="L317" s="15"/>
      <c r="M317" s="56"/>
      <c r="N317" s="56"/>
      <c r="O317" s="56"/>
      <c r="P317" s="56"/>
      <c r="Q317" s="56"/>
      <c r="R317" s="53"/>
      <c r="S317" s="15"/>
      <c r="T317" s="15"/>
      <c r="U317" s="15"/>
      <c r="V317" s="72"/>
      <c r="W317" s="56"/>
      <c r="X317" s="92"/>
      <c r="Y317" s="92"/>
      <c r="Z317" s="92"/>
      <c r="AA317" s="92"/>
      <c r="AB317" s="53"/>
      <c r="AC317" s="15"/>
      <c r="AD317" s="15"/>
      <c r="AE317" s="135"/>
      <c r="AF317" s="56"/>
      <c r="AG317" s="56"/>
      <c r="AH317" s="56"/>
      <c r="AI317" s="56"/>
      <c r="AJ317" s="56"/>
      <c r="AK317" s="56"/>
      <c r="AL317" s="15"/>
      <c r="AM317" s="15"/>
      <c r="AN317" s="15"/>
      <c r="AO317" s="15"/>
      <c r="AP317" s="73"/>
      <c r="AQ317" s="15"/>
      <c r="AR317" s="56"/>
      <c r="AS317" s="92"/>
      <c r="AT317" s="92"/>
      <c r="AU317" s="53"/>
      <c r="AV317" s="53"/>
      <c r="AW317" s="53"/>
      <c r="AX317" s="15"/>
      <c r="AY317" s="73"/>
      <c r="AZ317" s="15"/>
      <c r="BA317" s="56"/>
      <c r="BB317" s="56"/>
      <c r="BC317" s="56"/>
      <c r="BD317" s="56"/>
      <c r="BE317" s="56"/>
      <c r="BF317" s="53"/>
      <c r="BG317" s="15"/>
      <c r="BH317" s="15"/>
      <c r="BI317" s="15"/>
      <c r="BJ317" s="72"/>
      <c r="BK317" s="56"/>
      <c r="BL317" s="92"/>
      <c r="BM317" s="92"/>
      <c r="BN317" s="92"/>
      <c r="BO317" s="92"/>
      <c r="BP317" s="53"/>
      <c r="BQ317" s="15"/>
      <c r="BR317" s="15"/>
      <c r="BS317" s="135"/>
      <c r="BT317" s="56"/>
      <c r="BU317" s="56"/>
      <c r="BV317" s="56"/>
      <c r="BW317" s="56"/>
      <c r="BX317" s="56"/>
      <c r="BY317" s="56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</row>
    <row r="318" spans="1:232" ht="16.899999999999999" customHeight="1" x14ac:dyDescent="0.25">
      <c r="A318" s="15"/>
      <c r="B318" s="69"/>
      <c r="C318" s="15"/>
      <c r="D318" s="15"/>
      <c r="E318" s="15"/>
      <c r="F318" s="15"/>
      <c r="G318" s="15"/>
      <c r="H318" s="15"/>
      <c r="I318" s="15"/>
      <c r="J318" s="15"/>
      <c r="K318" s="12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69"/>
      <c r="AQ318" s="15"/>
      <c r="AR318" s="15"/>
      <c r="AS318" s="15"/>
      <c r="AT318" s="15"/>
      <c r="AU318" s="15"/>
      <c r="AV318" s="15"/>
      <c r="AW318" s="15"/>
      <c r="AX318" s="15"/>
      <c r="AY318" s="12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</row>
    <row r="319" spans="1:232" ht="16.899999999999999" customHeight="1" x14ac:dyDescent="0.25">
      <c r="A319" s="15"/>
      <c r="B319" s="73"/>
      <c r="C319" s="15"/>
      <c r="D319" s="74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73"/>
      <c r="V319" s="72"/>
      <c r="W319" s="74"/>
      <c r="X319" s="15"/>
      <c r="Y319" s="15"/>
      <c r="Z319" s="15"/>
      <c r="AA319" s="13"/>
      <c r="AB319" s="12"/>
      <c r="AC319" s="15"/>
      <c r="AD319" s="12"/>
      <c r="AE319" s="50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73"/>
      <c r="AQ319" s="15"/>
      <c r="AR319" s="74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73"/>
      <c r="BJ319" s="72"/>
      <c r="BK319" s="74"/>
      <c r="BL319" s="15"/>
      <c r="BM319" s="15"/>
      <c r="BN319" s="15"/>
      <c r="BO319" s="13"/>
      <c r="BP319" s="12"/>
      <c r="BQ319" s="15"/>
      <c r="BR319" s="12"/>
      <c r="BS319" s="50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</row>
    <row r="320" spans="1:232" ht="16.899999999999999" customHeight="1" x14ac:dyDescent="0.25">
      <c r="A320" s="15"/>
      <c r="B320" s="73"/>
      <c r="C320" s="15"/>
      <c r="D320" s="74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72"/>
      <c r="W320" s="74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73"/>
      <c r="AQ320" s="15"/>
      <c r="AR320" s="74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72"/>
      <c r="BK320" s="74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</row>
    <row r="321" spans="1:232" ht="16.899999999999999" customHeight="1" x14ac:dyDescent="0.25">
      <c r="A321" s="15"/>
      <c r="B321" s="69"/>
      <c r="C321" s="15"/>
      <c r="D321" s="76"/>
      <c r="E321" s="15"/>
      <c r="F321" s="74"/>
      <c r="G321" s="74"/>
      <c r="H321" s="74"/>
      <c r="I321" s="48"/>
      <c r="J321" s="48"/>
      <c r="K321" s="48"/>
      <c r="L321" s="15"/>
      <c r="M321" s="15"/>
      <c r="N321" s="15"/>
      <c r="O321" s="15"/>
      <c r="P321" s="15"/>
      <c r="Q321" s="15"/>
      <c r="R321" s="15"/>
      <c r="S321" s="15"/>
      <c r="T321" s="15"/>
      <c r="U321" s="73"/>
      <c r="V321" s="75"/>
      <c r="W321" s="76"/>
      <c r="X321" s="74"/>
      <c r="Y321" s="48"/>
      <c r="Z321" s="48"/>
      <c r="AA321" s="48"/>
      <c r="AB321" s="48"/>
      <c r="AC321" s="15"/>
      <c r="AD321" s="48"/>
      <c r="AE321" s="48"/>
      <c r="AF321" s="48"/>
      <c r="AG321" s="52"/>
      <c r="AH321" s="15"/>
      <c r="AI321" s="15"/>
      <c r="AJ321" s="15"/>
      <c r="AK321" s="15"/>
      <c r="AL321" s="15"/>
      <c r="AM321" s="15"/>
      <c r="AN321" s="15"/>
      <c r="AO321" s="15"/>
      <c r="AP321" s="69"/>
      <c r="AQ321" s="15"/>
      <c r="AR321" s="76"/>
      <c r="AS321" s="15"/>
      <c r="AT321" s="74"/>
      <c r="AU321" s="74"/>
      <c r="AV321" s="74"/>
      <c r="AW321" s="48"/>
      <c r="AX321" s="48"/>
      <c r="AY321" s="48"/>
      <c r="AZ321" s="15"/>
      <c r="BA321" s="15"/>
      <c r="BB321" s="15"/>
      <c r="BC321" s="15"/>
      <c r="BD321" s="15"/>
      <c r="BE321" s="15"/>
      <c r="BF321" s="15"/>
      <c r="BG321" s="15"/>
      <c r="BH321" s="15"/>
      <c r="BI321" s="73"/>
      <c r="BJ321" s="75"/>
      <c r="BK321" s="76"/>
      <c r="BL321" s="74"/>
      <c r="BM321" s="48"/>
      <c r="BN321" s="48"/>
      <c r="BO321" s="48"/>
      <c r="BP321" s="48"/>
      <c r="BQ321" s="15"/>
      <c r="BR321" s="48"/>
      <c r="BS321" s="48"/>
      <c r="BT321" s="48"/>
      <c r="BU321" s="52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</row>
    <row r="322" spans="1:232" ht="16.899999999999999" customHeight="1" x14ac:dyDescent="0.25">
      <c r="A322" s="15"/>
      <c r="B322" s="73"/>
      <c r="C322" s="15"/>
      <c r="D322" s="74"/>
      <c r="E322" s="15"/>
      <c r="F322" s="74"/>
      <c r="G322" s="74"/>
      <c r="H322" s="74"/>
      <c r="I322" s="52"/>
      <c r="J322" s="52"/>
      <c r="K322" s="52"/>
      <c r="L322" s="15"/>
      <c r="M322" s="15"/>
      <c r="N322" s="15"/>
      <c r="O322" s="15"/>
      <c r="P322" s="15"/>
      <c r="Q322" s="15"/>
      <c r="R322" s="15"/>
      <c r="S322" s="15"/>
      <c r="T322" s="15"/>
      <c r="U322" s="73"/>
      <c r="V322" s="72"/>
      <c r="W322" s="74"/>
      <c r="X322" s="74"/>
      <c r="Y322" s="52"/>
      <c r="Z322" s="52"/>
      <c r="AA322" s="52"/>
      <c r="AB322" s="52"/>
      <c r="AC322" s="15"/>
      <c r="AD322" s="52"/>
      <c r="AE322" s="52"/>
      <c r="AF322" s="52"/>
      <c r="AG322" s="52"/>
      <c r="AH322" s="15"/>
      <c r="AI322" s="15"/>
      <c r="AJ322" s="15"/>
      <c r="AK322" s="15"/>
      <c r="AL322" s="15"/>
      <c r="AM322" s="15"/>
      <c r="AN322" s="15"/>
      <c r="AO322" s="15"/>
      <c r="AP322" s="73"/>
      <c r="AQ322" s="15"/>
      <c r="AR322" s="74"/>
      <c r="AS322" s="15"/>
      <c r="AT322" s="74"/>
      <c r="AU322" s="74"/>
      <c r="AV322" s="74"/>
      <c r="AW322" s="52"/>
      <c r="AX322" s="52"/>
      <c r="AY322" s="52"/>
      <c r="AZ322" s="15"/>
      <c r="BA322" s="15"/>
      <c r="BB322" s="15"/>
      <c r="BC322" s="15"/>
      <c r="BD322" s="15"/>
      <c r="BE322" s="15"/>
      <c r="BF322" s="15"/>
      <c r="BG322" s="15"/>
      <c r="BH322" s="15"/>
      <c r="BI322" s="73"/>
      <c r="BJ322" s="72"/>
      <c r="BK322" s="74"/>
      <c r="BL322" s="74"/>
      <c r="BM322" s="52"/>
      <c r="BN322" s="52"/>
      <c r="BO322" s="52"/>
      <c r="BP322" s="52"/>
      <c r="BQ322" s="15"/>
      <c r="BR322" s="52"/>
      <c r="BS322" s="52"/>
      <c r="BT322" s="52"/>
      <c r="BU322" s="52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</row>
    <row r="323" spans="1:232" ht="16.899999999999999" customHeight="1" x14ac:dyDescent="0.25">
      <c r="A323" s="15"/>
      <c r="B323" s="73"/>
      <c r="C323" s="15"/>
      <c r="D323" s="74"/>
      <c r="E323" s="15"/>
      <c r="F323" s="76"/>
      <c r="G323" s="76"/>
      <c r="H323" s="76"/>
      <c r="I323" s="70"/>
      <c r="J323" s="70"/>
      <c r="K323" s="70"/>
      <c r="L323" s="15"/>
      <c r="M323" s="15"/>
      <c r="N323" s="15"/>
      <c r="O323" s="15"/>
      <c r="P323" s="15"/>
      <c r="Q323" s="15"/>
      <c r="R323" s="15"/>
      <c r="S323" s="15"/>
      <c r="T323" s="15"/>
      <c r="U323" s="69"/>
      <c r="V323" s="72"/>
      <c r="W323" s="74"/>
      <c r="X323" s="76"/>
      <c r="Y323" s="70"/>
      <c r="Z323" s="70"/>
      <c r="AA323" s="70"/>
      <c r="AB323" s="70"/>
      <c r="AC323" s="15"/>
      <c r="AD323" s="70"/>
      <c r="AE323" s="70"/>
      <c r="AF323" s="70"/>
      <c r="AG323" s="70"/>
      <c r="AH323" s="15"/>
      <c r="AI323" s="15"/>
      <c r="AJ323" s="15"/>
      <c r="AK323" s="15"/>
      <c r="AL323" s="15"/>
      <c r="AM323" s="15"/>
      <c r="AN323" s="15"/>
      <c r="AO323" s="15"/>
      <c r="AP323" s="73"/>
      <c r="AQ323" s="15"/>
      <c r="AR323" s="74"/>
      <c r="AS323" s="15"/>
      <c r="AT323" s="76"/>
      <c r="AU323" s="76"/>
      <c r="AV323" s="76"/>
      <c r="AW323" s="70"/>
      <c r="AX323" s="70"/>
      <c r="AY323" s="70"/>
      <c r="AZ323" s="15"/>
      <c r="BA323" s="15"/>
      <c r="BB323" s="15"/>
      <c r="BC323" s="15"/>
      <c r="BD323" s="15"/>
      <c r="BE323" s="15"/>
      <c r="BF323" s="15"/>
      <c r="BG323" s="15"/>
      <c r="BH323" s="15"/>
      <c r="BI323" s="69"/>
      <c r="BJ323" s="72"/>
      <c r="BK323" s="74"/>
      <c r="BL323" s="76"/>
      <c r="BM323" s="70"/>
      <c r="BN323" s="70"/>
      <c r="BO323" s="70"/>
      <c r="BP323" s="70"/>
      <c r="BQ323" s="15"/>
      <c r="BR323" s="70"/>
      <c r="BS323" s="70"/>
      <c r="BT323" s="70"/>
      <c r="BU323" s="70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</row>
    <row r="324" spans="1:232" ht="16.899999999999999" customHeight="1" x14ac:dyDescent="0.25">
      <c r="A324" s="15"/>
      <c r="B324" s="69"/>
      <c r="C324" s="15"/>
      <c r="D324" s="76"/>
      <c r="E324" s="15"/>
      <c r="F324" s="74"/>
      <c r="G324" s="74"/>
      <c r="H324" s="74"/>
      <c r="I324" s="52"/>
      <c r="J324" s="52"/>
      <c r="K324" s="52"/>
      <c r="L324" s="15"/>
      <c r="M324" s="15"/>
      <c r="N324" s="15"/>
      <c r="O324" s="15"/>
      <c r="P324" s="15"/>
      <c r="Q324" s="15"/>
      <c r="R324" s="15"/>
      <c r="S324" s="15"/>
      <c r="T324" s="15"/>
      <c r="U324" s="73"/>
      <c r="V324" s="75"/>
      <c r="W324" s="76"/>
      <c r="X324" s="74"/>
      <c r="Y324" s="52"/>
      <c r="Z324" s="52"/>
      <c r="AA324" s="52"/>
      <c r="AB324" s="52"/>
      <c r="AC324" s="15"/>
      <c r="AD324" s="52"/>
      <c r="AE324" s="52"/>
      <c r="AF324" s="52"/>
      <c r="AG324" s="52"/>
      <c r="AH324" s="15"/>
      <c r="AI324" s="15"/>
      <c r="AJ324" s="15"/>
      <c r="AK324" s="15"/>
      <c r="AL324" s="15"/>
      <c r="AM324" s="15"/>
      <c r="AN324" s="15"/>
      <c r="AO324" s="15"/>
      <c r="AP324" s="69"/>
      <c r="AQ324" s="15"/>
      <c r="AR324" s="76"/>
      <c r="AS324" s="15"/>
      <c r="AT324" s="74"/>
      <c r="AU324" s="74"/>
      <c r="AV324" s="74"/>
      <c r="AW324" s="52"/>
      <c r="AX324" s="52"/>
      <c r="AY324" s="52"/>
      <c r="AZ324" s="15"/>
      <c r="BA324" s="15"/>
      <c r="BB324" s="15"/>
      <c r="BC324" s="15"/>
      <c r="BD324" s="15"/>
      <c r="BE324" s="15"/>
      <c r="BF324" s="15"/>
      <c r="BG324" s="15"/>
      <c r="BH324" s="15"/>
      <c r="BI324" s="73"/>
      <c r="BJ324" s="75"/>
      <c r="BK324" s="76"/>
      <c r="BL324" s="74"/>
      <c r="BM324" s="52"/>
      <c r="BN324" s="52"/>
      <c r="BO324" s="52"/>
      <c r="BP324" s="52"/>
      <c r="BQ324" s="15"/>
      <c r="BR324" s="52"/>
      <c r="BS324" s="52"/>
      <c r="BT324" s="52"/>
      <c r="BU324" s="52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</row>
    <row r="325" spans="1:232" ht="16.899999999999999" customHeight="1" x14ac:dyDescent="0.25">
      <c r="A325" s="15"/>
      <c r="B325" s="73"/>
      <c r="C325" s="15"/>
      <c r="D325" s="74"/>
      <c r="E325" s="15"/>
      <c r="F325" s="74"/>
      <c r="G325" s="74"/>
      <c r="H325" s="74"/>
      <c r="I325" s="52"/>
      <c r="J325" s="52"/>
      <c r="K325" s="52"/>
      <c r="L325" s="15"/>
      <c r="M325" s="15"/>
      <c r="N325" s="15"/>
      <c r="O325" s="15"/>
      <c r="P325" s="15"/>
      <c r="Q325" s="15"/>
      <c r="R325" s="15"/>
      <c r="S325" s="15"/>
      <c r="T325" s="15"/>
      <c r="U325" s="73"/>
      <c r="V325" s="72"/>
      <c r="W325" s="74"/>
      <c r="X325" s="74"/>
      <c r="Y325" s="52"/>
      <c r="Z325" s="52"/>
      <c r="AA325" s="52"/>
      <c r="AB325" s="52"/>
      <c r="AC325" s="15"/>
      <c r="AD325" s="52"/>
      <c r="AE325" s="52"/>
      <c r="AF325" s="52"/>
      <c r="AG325" s="52"/>
      <c r="AH325" s="15"/>
      <c r="AI325" s="15"/>
      <c r="AJ325" s="15"/>
      <c r="AK325" s="15"/>
      <c r="AL325" s="15"/>
      <c r="AM325" s="15"/>
      <c r="AN325" s="15"/>
      <c r="AO325" s="15"/>
      <c r="AP325" s="73"/>
      <c r="AQ325" s="15"/>
      <c r="AR325" s="74"/>
      <c r="AS325" s="15"/>
      <c r="AT325" s="74"/>
      <c r="AU325" s="74"/>
      <c r="AV325" s="74"/>
      <c r="AW325" s="52"/>
      <c r="AX325" s="52"/>
      <c r="AY325" s="52"/>
      <c r="AZ325" s="15"/>
      <c r="BA325" s="15"/>
      <c r="BB325" s="15"/>
      <c r="BC325" s="15"/>
      <c r="BD325" s="15"/>
      <c r="BE325" s="15"/>
      <c r="BF325" s="15"/>
      <c r="BG325" s="15"/>
      <c r="BH325" s="15"/>
      <c r="BI325" s="73"/>
      <c r="BJ325" s="72"/>
      <c r="BK325" s="74"/>
      <c r="BL325" s="74"/>
      <c r="BM325" s="52"/>
      <c r="BN325" s="52"/>
      <c r="BO325" s="52"/>
      <c r="BP325" s="52"/>
      <c r="BQ325" s="15"/>
      <c r="BR325" s="52"/>
      <c r="BS325" s="52"/>
      <c r="BT325" s="52"/>
      <c r="BU325" s="52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</row>
    <row r="326" spans="1:232" ht="16.899999999999999" customHeight="1" x14ac:dyDescent="0.25">
      <c r="A326" s="15"/>
      <c r="B326" s="73"/>
      <c r="C326" s="15"/>
      <c r="D326" s="74"/>
      <c r="E326" s="15"/>
      <c r="F326" s="76"/>
      <c r="G326" s="76"/>
      <c r="H326" s="76"/>
      <c r="I326" s="70"/>
      <c r="J326" s="70"/>
      <c r="K326" s="70"/>
      <c r="L326" s="15"/>
      <c r="M326" s="15"/>
      <c r="N326" s="15"/>
      <c r="O326" s="15"/>
      <c r="P326" s="15"/>
      <c r="Q326" s="15"/>
      <c r="R326" s="15"/>
      <c r="S326" s="15"/>
      <c r="T326" s="15"/>
      <c r="U326" s="69"/>
      <c r="V326" s="72"/>
      <c r="W326" s="74"/>
      <c r="X326" s="76"/>
      <c r="Y326" s="70"/>
      <c r="Z326" s="70"/>
      <c r="AA326" s="70"/>
      <c r="AB326" s="70"/>
      <c r="AC326" s="15"/>
      <c r="AD326" s="70"/>
      <c r="AE326" s="70"/>
      <c r="AF326" s="70"/>
      <c r="AG326" s="70"/>
      <c r="AH326" s="15"/>
      <c r="AI326" s="15"/>
      <c r="AJ326" s="15"/>
      <c r="AK326" s="15"/>
      <c r="AL326" s="15"/>
      <c r="AM326" s="15"/>
      <c r="AN326" s="15"/>
      <c r="AO326" s="15"/>
      <c r="AP326" s="73"/>
      <c r="AQ326" s="15"/>
      <c r="AR326" s="74"/>
      <c r="AS326" s="15"/>
      <c r="AT326" s="76"/>
      <c r="AU326" s="76"/>
      <c r="AV326" s="76"/>
      <c r="AW326" s="70"/>
      <c r="AX326" s="70"/>
      <c r="AY326" s="70"/>
      <c r="AZ326" s="15"/>
      <c r="BA326" s="15"/>
      <c r="BB326" s="15"/>
      <c r="BC326" s="15"/>
      <c r="BD326" s="15"/>
      <c r="BE326" s="15"/>
      <c r="BF326" s="15"/>
      <c r="BG326" s="15"/>
      <c r="BH326" s="15"/>
      <c r="BI326" s="69"/>
      <c r="BJ326" s="72"/>
      <c r="BK326" s="74"/>
      <c r="BL326" s="76"/>
      <c r="BM326" s="70"/>
      <c r="BN326" s="70"/>
      <c r="BO326" s="70"/>
      <c r="BP326" s="70"/>
      <c r="BQ326" s="15"/>
      <c r="BR326" s="70"/>
      <c r="BS326" s="70"/>
      <c r="BT326" s="70"/>
      <c r="BU326" s="70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</row>
    <row r="327" spans="1:232" ht="16.899999999999999" customHeight="1" x14ac:dyDescent="0.25">
      <c r="A327" s="15"/>
      <c r="B327" s="69"/>
      <c r="C327" s="15"/>
      <c r="D327" s="15"/>
      <c r="E327" s="15"/>
      <c r="F327" s="15"/>
      <c r="G327" s="73"/>
      <c r="H327" s="74"/>
      <c r="I327" s="74"/>
      <c r="J327" s="74"/>
      <c r="K327" s="74"/>
      <c r="L327" s="52"/>
      <c r="M327" s="52"/>
      <c r="N327" s="52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73"/>
      <c r="AE327" s="15"/>
      <c r="AF327" s="74"/>
      <c r="AG327" s="74"/>
      <c r="AH327" s="74"/>
      <c r="AI327" s="52"/>
      <c r="AJ327" s="52"/>
      <c r="AK327" s="52"/>
      <c r="AL327" s="52"/>
      <c r="AM327" s="52"/>
      <c r="AN327" s="15"/>
      <c r="AO327" s="15"/>
      <c r="AP327" s="69"/>
      <c r="AQ327" s="15"/>
      <c r="AR327" s="15"/>
      <c r="AS327" s="15"/>
      <c r="AT327" s="15"/>
      <c r="AU327" s="73"/>
      <c r="AV327" s="74"/>
      <c r="AW327" s="74"/>
      <c r="AX327" s="74"/>
      <c r="AY327" s="74"/>
      <c r="AZ327" s="52"/>
      <c r="BA327" s="52"/>
      <c r="BB327" s="52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73"/>
      <c r="BS327" s="15"/>
      <c r="BT327" s="74"/>
      <c r="BU327" s="74"/>
      <c r="BV327" s="74"/>
      <c r="BW327" s="52"/>
      <c r="BX327" s="52"/>
      <c r="BY327" s="52"/>
      <c r="BZ327" s="52"/>
      <c r="CA327" s="52"/>
      <c r="CB327" s="52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</row>
    <row r="328" spans="1:232" ht="16.899999999999999" customHeight="1" x14ac:dyDescent="0.25">
      <c r="A328" s="15"/>
      <c r="B328" s="69"/>
      <c r="C328" s="15"/>
      <c r="D328" s="15"/>
      <c r="E328" s="49"/>
      <c r="F328" s="15"/>
      <c r="G328" s="15"/>
      <c r="H328" s="15"/>
      <c r="I328" s="15"/>
      <c r="J328" s="74"/>
      <c r="K328" s="74"/>
      <c r="L328" s="74"/>
      <c r="M328" s="52"/>
      <c r="N328" s="52"/>
      <c r="O328" s="15"/>
      <c r="P328" s="15"/>
      <c r="Q328" s="15"/>
      <c r="R328" s="15"/>
      <c r="S328" s="15"/>
      <c r="T328" s="15"/>
      <c r="U328" s="15"/>
      <c r="V328" s="15"/>
      <c r="W328" s="15"/>
      <c r="X328" s="49"/>
      <c r="Y328" s="15"/>
      <c r="Z328" s="15"/>
      <c r="AA328" s="15"/>
      <c r="AB328" s="15"/>
      <c r="AC328" s="15"/>
      <c r="AD328" s="73"/>
      <c r="AE328" s="15"/>
      <c r="AF328" s="74"/>
      <c r="AG328" s="74"/>
      <c r="AH328" s="74"/>
      <c r="AI328" s="52"/>
      <c r="AJ328" s="52"/>
      <c r="AK328" s="52"/>
      <c r="AL328" s="52"/>
      <c r="AM328" s="52"/>
      <c r="AN328" s="15"/>
      <c r="AO328" s="15"/>
      <c r="AP328" s="69"/>
      <c r="AQ328" s="15"/>
      <c r="AR328" s="15"/>
      <c r="AS328" s="49"/>
      <c r="AT328" s="15"/>
      <c r="AU328" s="15"/>
      <c r="AV328" s="15"/>
      <c r="AW328" s="15"/>
      <c r="AX328" s="74"/>
      <c r="AY328" s="74"/>
      <c r="AZ328" s="74"/>
      <c r="BA328" s="52"/>
      <c r="BB328" s="52"/>
      <c r="BC328" s="15"/>
      <c r="BD328" s="15"/>
      <c r="BE328" s="15"/>
      <c r="BF328" s="15"/>
      <c r="BG328" s="15"/>
      <c r="BH328" s="15"/>
      <c r="BI328" s="15"/>
      <c r="BJ328" s="15"/>
      <c r="BK328" s="15"/>
      <c r="BL328" s="49"/>
      <c r="BM328" s="15"/>
      <c r="BN328" s="15"/>
      <c r="BO328" s="15"/>
      <c r="BP328" s="15"/>
      <c r="BQ328" s="15"/>
      <c r="BR328" s="73"/>
      <c r="BS328" s="15"/>
      <c r="BT328" s="74"/>
      <c r="BU328" s="74"/>
      <c r="BV328" s="74"/>
      <c r="BW328" s="52"/>
      <c r="BX328" s="52"/>
      <c r="BY328" s="52"/>
      <c r="BZ328" s="52"/>
      <c r="CA328" s="52"/>
      <c r="CB328" s="52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</row>
    <row r="329" spans="1:232" ht="16.899999999999999" customHeight="1" x14ac:dyDescent="0.2">
      <c r="A329" s="15"/>
      <c r="B329" s="69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52"/>
      <c r="AL329" s="15"/>
      <c r="AM329" s="15"/>
      <c r="AN329" s="15"/>
      <c r="AO329" s="15"/>
      <c r="AP329" s="69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52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</row>
    <row r="330" spans="1:232" ht="16.899999999999999" customHeight="1" x14ac:dyDescent="0.2">
      <c r="A330" s="15"/>
      <c r="B330" s="69"/>
      <c r="C330" s="15"/>
      <c r="D330" s="15"/>
      <c r="E330" s="4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52"/>
      <c r="S330" s="15"/>
      <c r="T330" s="15"/>
      <c r="U330" s="15"/>
      <c r="V330" s="15"/>
      <c r="W330" s="15"/>
      <c r="X330" s="49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52"/>
      <c r="AL330" s="15"/>
      <c r="AM330" s="15"/>
      <c r="AN330" s="15"/>
      <c r="AO330" s="15"/>
      <c r="AP330" s="69"/>
      <c r="AQ330" s="15"/>
      <c r="AR330" s="15"/>
      <c r="AS330" s="49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52"/>
      <c r="BG330" s="15"/>
      <c r="BH330" s="15"/>
      <c r="BI330" s="15"/>
      <c r="BJ330" s="15"/>
      <c r="BK330" s="15"/>
      <c r="BL330" s="49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52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</row>
    <row r="331" spans="1:232" ht="16.899999999999999" customHeight="1" x14ac:dyDescent="0.2">
      <c r="A331" s="15"/>
      <c r="B331" s="69"/>
      <c r="C331" s="15"/>
      <c r="D331" s="15"/>
      <c r="E331" s="15"/>
      <c r="F331" s="15"/>
      <c r="G331" s="15"/>
      <c r="H331" s="15"/>
      <c r="I331" s="15"/>
      <c r="J331" s="64"/>
      <c r="K331" s="64"/>
      <c r="L331" s="64"/>
      <c r="M331" s="64"/>
      <c r="N331" s="64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64"/>
      <c r="AG331" s="64"/>
      <c r="AH331" s="64"/>
      <c r="AI331" s="64"/>
      <c r="AJ331" s="64"/>
      <c r="AK331" s="52"/>
      <c r="AL331" s="64"/>
      <c r="AM331" s="64"/>
      <c r="AN331" s="15"/>
      <c r="AO331" s="15"/>
      <c r="AP331" s="69"/>
      <c r="AQ331" s="15"/>
      <c r="AR331" s="15"/>
      <c r="AS331" s="15"/>
      <c r="AT331" s="15"/>
      <c r="AU331" s="15"/>
      <c r="AV331" s="15"/>
      <c r="AW331" s="15"/>
      <c r="AX331" s="64"/>
      <c r="AY331" s="64"/>
      <c r="AZ331" s="64"/>
      <c r="BA331" s="64"/>
      <c r="BB331" s="64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64"/>
      <c r="BU331" s="64"/>
      <c r="BV331" s="64"/>
      <c r="BW331" s="64"/>
      <c r="BX331" s="64"/>
      <c r="BY331" s="52"/>
      <c r="BZ331" s="64"/>
      <c r="CA331" s="64"/>
      <c r="CB331" s="64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</row>
    <row r="332" spans="1:232" ht="16.899999999999999" customHeight="1" x14ac:dyDescent="0.2">
      <c r="A332" s="15"/>
      <c r="B332" s="69"/>
      <c r="C332" s="15"/>
      <c r="D332" s="15"/>
      <c r="E332" s="49"/>
      <c r="F332" s="15"/>
      <c r="G332" s="15"/>
      <c r="H332" s="15"/>
      <c r="I332" s="15"/>
      <c r="J332" s="64"/>
      <c r="K332" s="64"/>
      <c r="L332" s="64"/>
      <c r="M332" s="64"/>
      <c r="N332" s="64"/>
      <c r="O332" s="15"/>
      <c r="P332" s="15"/>
      <c r="Q332" s="15"/>
      <c r="R332" s="15"/>
      <c r="S332" s="15"/>
      <c r="T332" s="15"/>
      <c r="U332" s="15"/>
      <c r="V332" s="15"/>
      <c r="W332" s="15"/>
      <c r="X332" s="49"/>
      <c r="Y332" s="15"/>
      <c r="Z332" s="15"/>
      <c r="AA332" s="15"/>
      <c r="AB332" s="15"/>
      <c r="AC332" s="15"/>
      <c r="AD332" s="69"/>
      <c r="AE332" s="15"/>
      <c r="AF332" s="64"/>
      <c r="AG332" s="64"/>
      <c r="AH332" s="64"/>
      <c r="AI332" s="64"/>
      <c r="AJ332" s="64"/>
      <c r="AK332" s="52"/>
      <c r="AL332" s="64"/>
      <c r="AM332" s="64"/>
      <c r="AN332" s="15"/>
      <c r="AO332" s="15"/>
      <c r="AP332" s="69"/>
      <c r="AQ332" s="15"/>
      <c r="AR332" s="15"/>
      <c r="AS332" s="49"/>
      <c r="AT332" s="15"/>
      <c r="AU332" s="15"/>
      <c r="AV332" s="15"/>
      <c r="AW332" s="15"/>
      <c r="AX332" s="64"/>
      <c r="AY332" s="64"/>
      <c r="AZ332" s="64"/>
      <c r="BA332" s="64"/>
      <c r="BB332" s="64"/>
      <c r="BC332" s="15"/>
      <c r="BD332" s="15"/>
      <c r="BE332" s="15"/>
      <c r="BF332" s="15"/>
      <c r="BG332" s="15"/>
      <c r="BH332" s="15"/>
      <c r="BI332" s="15"/>
      <c r="BJ332" s="15"/>
      <c r="BK332" s="15"/>
      <c r="BL332" s="49"/>
      <c r="BM332" s="15"/>
      <c r="BN332" s="15"/>
      <c r="BO332" s="15"/>
      <c r="BP332" s="15"/>
      <c r="BQ332" s="15"/>
      <c r="BR332" s="69"/>
      <c r="BS332" s="15"/>
      <c r="BT332" s="64"/>
      <c r="BU332" s="64"/>
      <c r="BV332" s="64"/>
      <c r="BW332" s="64"/>
      <c r="BX332" s="64"/>
      <c r="BY332" s="52"/>
      <c r="BZ332" s="64"/>
      <c r="CA332" s="64"/>
      <c r="CB332" s="64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</row>
    <row r="333" spans="1:232" ht="27" customHeight="1" x14ac:dyDescent="0.2">
      <c r="A333" s="15"/>
      <c r="B333" s="69"/>
      <c r="C333" s="15"/>
      <c r="D333" s="15"/>
      <c r="E333" s="15"/>
      <c r="F333" s="64"/>
      <c r="G333" s="64"/>
      <c r="H333" s="64"/>
      <c r="I333" s="64"/>
      <c r="J333" s="64"/>
      <c r="K333" s="64"/>
      <c r="L333" s="64"/>
      <c r="M333" s="64"/>
      <c r="N333" s="64"/>
      <c r="O333" s="15"/>
      <c r="P333" s="15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52"/>
      <c r="AF333" s="52"/>
      <c r="AG333" s="64"/>
      <c r="AH333" s="15"/>
      <c r="AI333" s="15"/>
      <c r="AJ333" s="15"/>
      <c r="AK333" s="15"/>
      <c r="AL333" s="15"/>
      <c r="AM333" s="15"/>
      <c r="AN333" s="15"/>
      <c r="AO333" s="15"/>
      <c r="AP333" s="69"/>
      <c r="AQ333" s="15"/>
      <c r="AR333" s="15"/>
      <c r="AS333" s="15"/>
      <c r="AT333" s="64"/>
      <c r="AU333" s="64"/>
      <c r="AV333" s="64"/>
      <c r="AW333" s="64"/>
      <c r="AX333" s="64"/>
      <c r="AY333" s="64"/>
      <c r="AZ333" s="64"/>
      <c r="BA333" s="64"/>
      <c r="BB333" s="64"/>
      <c r="BC333" s="15"/>
      <c r="BD333" s="15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52"/>
      <c r="BT333" s="52"/>
      <c r="BU333" s="64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</row>
    <row r="334" spans="1:232" ht="16.899999999999999" customHeight="1" x14ac:dyDescent="0.2">
      <c r="A334" s="15"/>
      <c r="B334" s="69"/>
      <c r="C334" s="15"/>
      <c r="D334" s="50"/>
      <c r="E334" s="15"/>
      <c r="F334" s="64"/>
      <c r="G334" s="49"/>
      <c r="H334" s="64"/>
      <c r="I334" s="64"/>
      <c r="J334" s="64"/>
      <c r="K334" s="64"/>
      <c r="L334" s="64"/>
      <c r="M334" s="64"/>
      <c r="N334" s="64"/>
      <c r="O334" s="15"/>
      <c r="P334" s="15"/>
      <c r="Q334" s="64"/>
      <c r="R334" s="64"/>
      <c r="S334" s="64"/>
      <c r="T334" s="64"/>
      <c r="U334" s="64"/>
      <c r="V334" s="64"/>
      <c r="W334" s="64"/>
      <c r="X334" s="50"/>
      <c r="Y334" s="15"/>
      <c r="Z334" s="49"/>
      <c r="AA334" s="15"/>
      <c r="AB334" s="64"/>
      <c r="AC334" s="64"/>
      <c r="AD334" s="64"/>
      <c r="AE334" s="64"/>
      <c r="AF334" s="64"/>
      <c r="AG334" s="64"/>
      <c r="AH334" s="64"/>
      <c r="AI334" s="15"/>
      <c r="AJ334" s="15"/>
      <c r="AK334" s="15"/>
      <c r="AL334" s="15"/>
      <c r="AM334" s="15"/>
      <c r="AN334" s="15"/>
      <c r="AO334" s="15"/>
      <c r="AP334" s="69"/>
      <c r="AQ334" s="15"/>
      <c r="AR334" s="50"/>
      <c r="AS334" s="15"/>
      <c r="AT334" s="64"/>
      <c r="AU334" s="49"/>
      <c r="AV334" s="64"/>
      <c r="AW334" s="64"/>
      <c r="AX334" s="64"/>
      <c r="AY334" s="64"/>
      <c r="AZ334" s="64"/>
      <c r="BA334" s="64"/>
      <c r="BB334" s="64"/>
      <c r="BC334" s="15"/>
      <c r="BD334" s="15"/>
      <c r="BE334" s="64"/>
      <c r="BF334" s="64"/>
      <c r="BG334" s="64"/>
      <c r="BH334" s="64"/>
      <c r="BI334" s="64"/>
      <c r="BJ334" s="64"/>
      <c r="BK334" s="64"/>
      <c r="BL334" s="50"/>
      <c r="BM334" s="15"/>
      <c r="BN334" s="49"/>
      <c r="BO334" s="15"/>
      <c r="BP334" s="64"/>
      <c r="BQ334" s="64"/>
      <c r="BR334" s="64"/>
      <c r="BS334" s="64"/>
      <c r="BT334" s="64"/>
      <c r="BU334" s="64"/>
      <c r="BV334" s="64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</row>
    <row r="335" spans="1:232" ht="16.899999999999999" customHeight="1" x14ac:dyDescent="0.25">
      <c r="A335" s="15"/>
      <c r="B335" s="15"/>
      <c r="C335" s="15"/>
      <c r="D335" s="15"/>
      <c r="E335" s="12"/>
      <c r="F335" s="15"/>
      <c r="G335" s="255"/>
      <c r="H335" s="15"/>
      <c r="I335" s="15"/>
      <c r="J335" s="12"/>
      <c r="K335" s="15"/>
      <c r="L335" s="12"/>
      <c r="M335" s="48"/>
      <c r="N335" s="15"/>
      <c r="O335" s="15"/>
      <c r="P335" s="15"/>
      <c r="Q335" s="15"/>
      <c r="R335" s="12"/>
      <c r="S335" s="315"/>
      <c r="T335" s="70"/>
      <c r="U335" s="15"/>
      <c r="V335" s="15"/>
      <c r="W335" s="15"/>
      <c r="X335" s="15"/>
      <c r="Y335" s="12"/>
      <c r="Z335" s="255"/>
      <c r="AA335" s="12"/>
      <c r="AB335" s="15"/>
      <c r="AC335" s="15"/>
      <c r="AD335" s="12"/>
      <c r="AE335" s="12"/>
      <c r="AF335" s="48"/>
      <c r="AG335" s="15"/>
      <c r="AH335" s="15"/>
      <c r="AI335" s="15"/>
      <c r="AJ335" s="15"/>
      <c r="AK335" s="12"/>
      <c r="AL335" s="315"/>
      <c r="AM335" s="15"/>
      <c r="AN335" s="15"/>
      <c r="AO335" s="15"/>
      <c r="AP335" s="15"/>
      <c r="AQ335" s="15"/>
      <c r="AR335" s="15"/>
      <c r="AS335" s="12"/>
      <c r="AT335" s="15"/>
      <c r="AU335" s="255"/>
      <c r="AV335" s="15"/>
      <c r="AW335" s="15"/>
      <c r="AX335" s="12"/>
      <c r="AY335" s="15"/>
      <c r="AZ335" s="12"/>
      <c r="BA335" s="48"/>
      <c r="BB335" s="15"/>
      <c r="BC335" s="15"/>
      <c r="BD335" s="15"/>
      <c r="BE335" s="15"/>
      <c r="BF335" s="12"/>
      <c r="BG335" s="315"/>
      <c r="BH335" s="70"/>
      <c r="BI335" s="15"/>
      <c r="BJ335" s="15"/>
      <c r="BK335" s="15"/>
      <c r="BL335" s="15"/>
      <c r="BM335" s="12"/>
      <c r="BN335" s="255"/>
      <c r="BO335" s="12"/>
      <c r="BP335" s="15"/>
      <c r="BQ335" s="15"/>
      <c r="BR335" s="12"/>
      <c r="BS335" s="12"/>
      <c r="BT335" s="48"/>
      <c r="BU335" s="15"/>
      <c r="BV335" s="15"/>
      <c r="BW335" s="15"/>
      <c r="BX335" s="15"/>
      <c r="BY335" s="12"/>
      <c r="BZ335" s="3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</row>
    <row r="336" spans="1:232" ht="16.899999999999999" customHeight="1" x14ac:dyDescent="0.25">
      <c r="A336" s="15"/>
      <c r="B336" s="15"/>
      <c r="C336" s="15"/>
      <c r="D336" s="70"/>
      <c r="E336" s="12"/>
      <c r="F336" s="70"/>
      <c r="G336" s="255"/>
      <c r="H336" s="70"/>
      <c r="I336" s="65"/>
      <c r="J336" s="65"/>
      <c r="K336" s="65"/>
      <c r="L336" s="64"/>
      <c r="M336" s="64"/>
      <c r="N336" s="15"/>
      <c r="O336" s="65"/>
      <c r="P336" s="12"/>
      <c r="Q336" s="188"/>
      <c r="R336" s="188"/>
      <c r="S336" s="15"/>
      <c r="T336" s="15"/>
      <c r="U336" s="15"/>
      <c r="V336" s="70"/>
      <c r="W336" s="70"/>
      <c r="X336" s="15"/>
      <c r="Y336" s="12"/>
      <c r="Z336" s="255"/>
      <c r="AA336" s="65"/>
      <c r="AB336" s="15"/>
      <c r="AC336" s="14"/>
      <c r="AD336" s="14"/>
      <c r="AE336" s="14"/>
      <c r="AF336" s="65"/>
      <c r="AG336" s="15"/>
      <c r="AH336" s="65"/>
      <c r="AI336" s="12"/>
      <c r="AJ336" s="188"/>
      <c r="AK336" s="188"/>
      <c r="AL336" s="15"/>
      <c r="AM336" s="15"/>
      <c r="AN336" s="15"/>
      <c r="AO336" s="15"/>
      <c r="AP336" s="15"/>
      <c r="AQ336" s="15"/>
      <c r="AR336" s="70"/>
      <c r="AS336" s="12"/>
      <c r="AT336" s="70"/>
      <c r="AU336" s="255"/>
      <c r="AV336" s="70"/>
      <c r="AW336" s="65"/>
      <c r="AX336" s="65"/>
      <c r="AY336" s="65"/>
      <c r="AZ336" s="64"/>
      <c r="BA336" s="64"/>
      <c r="BB336" s="15"/>
      <c r="BC336" s="65"/>
      <c r="BD336" s="12"/>
      <c r="BE336" s="188"/>
      <c r="BF336" s="188"/>
      <c r="BG336" s="15"/>
      <c r="BH336" s="15"/>
      <c r="BI336" s="15"/>
      <c r="BJ336" s="70"/>
      <c r="BK336" s="70"/>
      <c r="BL336" s="15"/>
      <c r="BM336" s="12"/>
      <c r="BN336" s="255"/>
      <c r="BO336" s="65"/>
      <c r="BP336" s="15"/>
      <c r="BQ336" s="14"/>
      <c r="BR336" s="14"/>
      <c r="BS336" s="14"/>
      <c r="BT336" s="65"/>
      <c r="BU336" s="15"/>
      <c r="BV336" s="65"/>
      <c r="BW336" s="12"/>
      <c r="BX336" s="188"/>
      <c r="BY336" s="188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</row>
    <row r="337" spans="1:232" ht="16.899999999999999" customHeight="1" x14ac:dyDescent="0.25">
      <c r="A337" s="15"/>
      <c r="B337" s="15"/>
      <c r="C337" s="15"/>
      <c r="D337" s="70"/>
      <c r="E337" s="70"/>
      <c r="F337" s="70"/>
      <c r="G337" s="70"/>
      <c r="H337" s="15"/>
      <c r="I337" s="15"/>
      <c r="J337" s="12"/>
      <c r="K337" s="12"/>
      <c r="L337" s="64"/>
      <c r="M337" s="64"/>
      <c r="N337" s="64"/>
      <c r="O337" s="15"/>
      <c r="P337" s="15"/>
      <c r="Q337" s="15"/>
      <c r="R337" s="15"/>
      <c r="S337" s="15"/>
      <c r="T337" s="15"/>
      <c r="U337" s="70"/>
      <c r="V337" s="70"/>
      <c r="W337" s="70"/>
      <c r="X337" s="70"/>
      <c r="Y337" s="15"/>
      <c r="Z337" s="15"/>
      <c r="AA337" s="12"/>
      <c r="AB337" s="13"/>
      <c r="AC337" s="12"/>
      <c r="AD337" s="12"/>
      <c r="AE337" s="12"/>
      <c r="AF337" s="15"/>
      <c r="AG337" s="6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70"/>
      <c r="AS337" s="70"/>
      <c r="AT337" s="70"/>
      <c r="AU337" s="70"/>
      <c r="AV337" s="15"/>
      <c r="AW337" s="15"/>
      <c r="AX337" s="12"/>
      <c r="AY337" s="12"/>
      <c r="AZ337" s="64"/>
      <c r="BA337" s="64"/>
      <c r="BB337" s="64"/>
      <c r="BC337" s="15"/>
      <c r="BD337" s="15"/>
      <c r="BE337" s="15"/>
      <c r="BF337" s="15"/>
      <c r="BG337" s="15"/>
      <c r="BH337" s="15"/>
      <c r="BI337" s="70"/>
      <c r="BJ337" s="70"/>
      <c r="BK337" s="70"/>
      <c r="BL337" s="70"/>
      <c r="BM337" s="15"/>
      <c r="BN337" s="15"/>
      <c r="BO337" s="12"/>
      <c r="BP337" s="13"/>
      <c r="BQ337" s="12"/>
      <c r="BR337" s="12"/>
      <c r="BS337" s="12"/>
      <c r="BT337" s="15"/>
      <c r="BU337" s="6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</row>
    <row r="338" spans="1:232" ht="16.899999999999999" customHeight="1" x14ac:dyDescent="0.25">
      <c r="A338" s="15"/>
      <c r="B338" s="73"/>
      <c r="C338" s="15"/>
      <c r="D338" s="56"/>
      <c r="E338" s="92"/>
      <c r="F338" s="92"/>
      <c r="G338" s="53"/>
      <c r="H338" s="53"/>
      <c r="I338" s="53"/>
      <c r="J338" s="15"/>
      <c r="K338" s="73"/>
      <c r="L338" s="15"/>
      <c r="M338" s="56"/>
      <c r="N338" s="56"/>
      <c r="O338" s="56"/>
      <c r="P338" s="56"/>
      <c r="Q338" s="56"/>
      <c r="R338" s="53"/>
      <c r="S338" s="15"/>
      <c r="T338" s="15"/>
      <c r="U338" s="15"/>
      <c r="V338" s="72"/>
      <c r="W338" s="56"/>
      <c r="X338" s="92"/>
      <c r="Y338" s="92"/>
      <c r="Z338" s="92"/>
      <c r="AA338" s="92"/>
      <c r="AB338" s="53"/>
      <c r="AC338" s="15"/>
      <c r="AD338" s="15"/>
      <c r="AE338" s="135"/>
      <c r="AF338" s="56"/>
      <c r="AG338" s="56"/>
      <c r="AH338" s="56"/>
      <c r="AI338" s="56"/>
      <c r="AJ338" s="56"/>
      <c r="AK338" s="56"/>
      <c r="AL338" s="15"/>
      <c r="AM338" s="15"/>
      <c r="AN338" s="15"/>
      <c r="AO338" s="15"/>
      <c r="AP338" s="73"/>
      <c r="AQ338" s="15"/>
      <c r="AR338" s="56"/>
      <c r="AS338" s="92"/>
      <c r="AT338" s="92"/>
      <c r="AU338" s="53"/>
      <c r="AV338" s="53"/>
      <c r="AW338" s="53"/>
      <c r="AX338" s="15"/>
      <c r="AY338" s="73"/>
      <c r="AZ338" s="15"/>
      <c r="BA338" s="56"/>
      <c r="BB338" s="56"/>
      <c r="BC338" s="56"/>
      <c r="BD338" s="56"/>
      <c r="BE338" s="56"/>
      <c r="BF338" s="53"/>
      <c r="BG338" s="15"/>
      <c r="BH338" s="15"/>
      <c r="BI338" s="15"/>
      <c r="BJ338" s="72"/>
      <c r="BK338" s="56"/>
      <c r="BL338" s="92"/>
      <c r="BM338" s="92"/>
      <c r="BN338" s="92"/>
      <c r="BO338" s="92"/>
      <c r="BP338" s="53"/>
      <c r="BQ338" s="15"/>
      <c r="BR338" s="15"/>
      <c r="BS338" s="135"/>
      <c r="BT338" s="56"/>
      <c r="BU338" s="56"/>
      <c r="BV338" s="56"/>
      <c r="BW338" s="56"/>
      <c r="BX338" s="56"/>
      <c r="BY338" s="56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</row>
    <row r="339" spans="1:232" ht="16.899999999999999" customHeight="1" x14ac:dyDescent="0.25">
      <c r="A339" s="15"/>
      <c r="B339" s="69"/>
      <c r="C339" s="15"/>
      <c r="D339" s="15"/>
      <c r="E339" s="15"/>
      <c r="F339" s="15"/>
      <c r="G339" s="15"/>
      <c r="H339" s="15"/>
      <c r="I339" s="15"/>
      <c r="J339" s="15"/>
      <c r="K339" s="12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69"/>
      <c r="AQ339" s="15"/>
      <c r="AR339" s="15"/>
      <c r="AS339" s="15"/>
      <c r="AT339" s="15"/>
      <c r="AU339" s="15"/>
      <c r="AV339" s="15"/>
      <c r="AW339" s="15"/>
      <c r="AX339" s="15"/>
      <c r="AY339" s="12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</row>
    <row r="340" spans="1:232" ht="16.899999999999999" customHeight="1" x14ac:dyDescent="0.25">
      <c r="A340" s="15"/>
      <c r="B340" s="73"/>
      <c r="C340" s="15"/>
      <c r="D340" s="74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73"/>
      <c r="V340" s="72"/>
      <c r="W340" s="74"/>
      <c r="X340" s="15"/>
      <c r="Y340" s="15"/>
      <c r="Z340" s="15"/>
      <c r="AA340" s="13"/>
      <c r="AB340" s="12"/>
      <c r="AC340" s="15"/>
      <c r="AD340" s="12"/>
      <c r="AE340" s="50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73"/>
      <c r="AQ340" s="15"/>
      <c r="AR340" s="74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73"/>
      <c r="BJ340" s="72"/>
      <c r="BK340" s="74"/>
      <c r="BL340" s="15"/>
      <c r="BM340" s="15"/>
      <c r="BN340" s="15"/>
      <c r="BO340" s="13"/>
      <c r="BP340" s="12"/>
      <c r="BQ340" s="15"/>
      <c r="BR340" s="12"/>
      <c r="BS340" s="50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</row>
    <row r="341" spans="1:232" ht="16.899999999999999" customHeight="1" x14ac:dyDescent="0.25">
      <c r="A341" s="15"/>
      <c r="B341" s="73"/>
      <c r="C341" s="15"/>
      <c r="D341" s="74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72"/>
      <c r="W341" s="74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73"/>
      <c r="AQ341" s="15"/>
      <c r="AR341" s="74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72"/>
      <c r="BK341" s="74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</row>
    <row r="342" spans="1:232" ht="16.899999999999999" customHeight="1" x14ac:dyDescent="0.25">
      <c r="A342" s="15"/>
      <c r="B342" s="69"/>
      <c r="C342" s="15"/>
      <c r="D342" s="76"/>
      <c r="E342" s="15"/>
      <c r="F342" s="74"/>
      <c r="G342" s="74"/>
      <c r="H342" s="74"/>
      <c r="I342" s="48"/>
      <c r="J342" s="48"/>
      <c r="K342" s="48"/>
      <c r="L342" s="15"/>
      <c r="M342" s="15"/>
      <c r="N342" s="15"/>
      <c r="O342" s="15"/>
      <c r="P342" s="15"/>
      <c r="Q342" s="15"/>
      <c r="R342" s="15"/>
      <c r="S342" s="15"/>
      <c r="T342" s="15"/>
      <c r="U342" s="73"/>
      <c r="V342" s="75"/>
      <c r="W342" s="76"/>
      <c r="X342" s="74"/>
      <c r="Y342" s="48"/>
      <c r="Z342" s="48"/>
      <c r="AA342" s="48"/>
      <c r="AB342" s="48"/>
      <c r="AC342" s="15"/>
      <c r="AD342" s="48"/>
      <c r="AE342" s="48"/>
      <c r="AF342" s="48"/>
      <c r="AG342" s="52"/>
      <c r="AH342" s="15"/>
      <c r="AI342" s="15"/>
      <c r="AJ342" s="15"/>
      <c r="AK342" s="15"/>
      <c r="AL342" s="15"/>
      <c r="AM342" s="15"/>
      <c r="AN342" s="15"/>
      <c r="AO342" s="15"/>
      <c r="AP342" s="69"/>
      <c r="AQ342" s="15"/>
      <c r="AR342" s="76"/>
      <c r="AS342" s="15"/>
      <c r="AT342" s="74"/>
      <c r="AU342" s="74"/>
      <c r="AV342" s="74"/>
      <c r="AW342" s="48"/>
      <c r="AX342" s="48"/>
      <c r="AY342" s="48"/>
      <c r="AZ342" s="15"/>
      <c r="BA342" s="15"/>
      <c r="BB342" s="15"/>
      <c r="BC342" s="15"/>
      <c r="BD342" s="15"/>
      <c r="BE342" s="15"/>
      <c r="BF342" s="15"/>
      <c r="BG342" s="15"/>
      <c r="BH342" s="15"/>
      <c r="BI342" s="73"/>
      <c r="BJ342" s="75"/>
      <c r="BK342" s="76"/>
      <c r="BL342" s="74"/>
      <c r="BM342" s="48"/>
      <c r="BN342" s="48"/>
      <c r="BO342" s="48"/>
      <c r="BP342" s="48"/>
      <c r="BQ342" s="15"/>
      <c r="BR342" s="48"/>
      <c r="BS342" s="48"/>
      <c r="BT342" s="48"/>
      <c r="BU342" s="52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</row>
    <row r="343" spans="1:232" ht="16.899999999999999" customHeight="1" x14ac:dyDescent="0.25">
      <c r="A343" s="15"/>
      <c r="B343" s="73"/>
      <c r="C343" s="15"/>
      <c r="D343" s="74"/>
      <c r="E343" s="15"/>
      <c r="F343" s="74"/>
      <c r="G343" s="74"/>
      <c r="H343" s="74"/>
      <c r="I343" s="52"/>
      <c r="J343" s="52"/>
      <c r="K343" s="52"/>
      <c r="L343" s="15"/>
      <c r="M343" s="15"/>
      <c r="N343" s="15"/>
      <c r="O343" s="15"/>
      <c r="P343" s="15"/>
      <c r="Q343" s="15"/>
      <c r="R343" s="15"/>
      <c r="S343" s="15"/>
      <c r="T343" s="15"/>
      <c r="U343" s="73"/>
      <c r="V343" s="72"/>
      <c r="W343" s="74"/>
      <c r="X343" s="74"/>
      <c r="Y343" s="52"/>
      <c r="Z343" s="52"/>
      <c r="AA343" s="52"/>
      <c r="AB343" s="52"/>
      <c r="AC343" s="15"/>
      <c r="AD343" s="52"/>
      <c r="AE343" s="52"/>
      <c r="AF343" s="52"/>
      <c r="AG343" s="52"/>
      <c r="AH343" s="15"/>
      <c r="AI343" s="15"/>
      <c r="AJ343" s="15"/>
      <c r="AK343" s="15"/>
      <c r="AL343" s="15"/>
      <c r="AM343" s="15"/>
      <c r="AN343" s="15"/>
      <c r="AO343" s="15"/>
      <c r="AP343" s="73"/>
      <c r="AQ343" s="15"/>
      <c r="AR343" s="74"/>
      <c r="AS343" s="15"/>
      <c r="AT343" s="74"/>
      <c r="AU343" s="74"/>
      <c r="AV343" s="74"/>
      <c r="AW343" s="52"/>
      <c r="AX343" s="52"/>
      <c r="AY343" s="52"/>
      <c r="AZ343" s="15"/>
      <c r="BA343" s="15"/>
      <c r="BB343" s="15"/>
      <c r="BC343" s="15"/>
      <c r="BD343" s="15"/>
      <c r="BE343" s="15"/>
      <c r="BF343" s="15"/>
      <c r="BG343" s="15"/>
      <c r="BH343" s="15"/>
      <c r="BI343" s="73"/>
      <c r="BJ343" s="72"/>
      <c r="BK343" s="74"/>
      <c r="BL343" s="74"/>
      <c r="BM343" s="52"/>
      <c r="BN343" s="52"/>
      <c r="BO343" s="52"/>
      <c r="BP343" s="52"/>
      <c r="BQ343" s="15"/>
      <c r="BR343" s="52"/>
      <c r="BS343" s="52"/>
      <c r="BT343" s="52"/>
      <c r="BU343" s="52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</row>
    <row r="344" spans="1:232" ht="16.899999999999999" customHeight="1" x14ac:dyDescent="0.25">
      <c r="A344" s="15"/>
      <c r="B344" s="73"/>
      <c r="C344" s="15"/>
      <c r="D344" s="74"/>
      <c r="E344" s="15"/>
      <c r="F344" s="76"/>
      <c r="G344" s="76"/>
      <c r="H344" s="76"/>
      <c r="I344" s="70"/>
      <c r="J344" s="70"/>
      <c r="K344" s="70"/>
      <c r="L344" s="15"/>
      <c r="M344" s="15"/>
      <c r="N344" s="15"/>
      <c r="O344" s="15"/>
      <c r="P344" s="15"/>
      <c r="Q344" s="15"/>
      <c r="R344" s="15"/>
      <c r="S344" s="15"/>
      <c r="T344" s="15"/>
      <c r="U344" s="69"/>
      <c r="V344" s="72"/>
      <c r="W344" s="74"/>
      <c r="X344" s="76"/>
      <c r="Y344" s="70"/>
      <c r="Z344" s="70"/>
      <c r="AA344" s="70"/>
      <c r="AB344" s="70"/>
      <c r="AC344" s="15"/>
      <c r="AD344" s="70"/>
      <c r="AE344" s="70"/>
      <c r="AF344" s="70"/>
      <c r="AG344" s="70"/>
      <c r="AH344" s="15"/>
      <c r="AI344" s="15"/>
      <c r="AJ344" s="15"/>
      <c r="AK344" s="15"/>
      <c r="AL344" s="15"/>
      <c r="AM344" s="15"/>
      <c r="AN344" s="15"/>
      <c r="AO344" s="15"/>
      <c r="AP344" s="73"/>
      <c r="AQ344" s="15"/>
      <c r="AR344" s="74"/>
      <c r="AS344" s="15"/>
      <c r="AT344" s="76"/>
      <c r="AU344" s="76"/>
      <c r="AV344" s="76"/>
      <c r="AW344" s="70"/>
      <c r="AX344" s="70"/>
      <c r="AY344" s="70"/>
      <c r="AZ344" s="15"/>
      <c r="BA344" s="15"/>
      <c r="BB344" s="15"/>
      <c r="BC344" s="15"/>
      <c r="BD344" s="15"/>
      <c r="BE344" s="15"/>
      <c r="BF344" s="15"/>
      <c r="BG344" s="15"/>
      <c r="BH344" s="15"/>
      <c r="BI344" s="69"/>
      <c r="BJ344" s="72"/>
      <c r="BK344" s="74"/>
      <c r="BL344" s="76"/>
      <c r="BM344" s="70"/>
      <c r="BN344" s="70"/>
      <c r="BO344" s="70"/>
      <c r="BP344" s="70"/>
      <c r="BQ344" s="15"/>
      <c r="BR344" s="70"/>
      <c r="BS344" s="70"/>
      <c r="BT344" s="70"/>
      <c r="BU344" s="70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</row>
    <row r="345" spans="1:232" ht="16.899999999999999" customHeight="1" x14ac:dyDescent="0.25">
      <c r="A345" s="15"/>
      <c r="B345" s="69"/>
      <c r="C345" s="15"/>
      <c r="D345" s="76"/>
      <c r="E345" s="15"/>
      <c r="F345" s="74"/>
      <c r="G345" s="74"/>
      <c r="H345" s="74"/>
      <c r="I345" s="52"/>
      <c r="J345" s="52"/>
      <c r="K345" s="52"/>
      <c r="L345" s="15"/>
      <c r="M345" s="15"/>
      <c r="N345" s="15"/>
      <c r="O345" s="15"/>
      <c r="P345" s="15"/>
      <c r="Q345" s="15"/>
      <c r="R345" s="15"/>
      <c r="S345" s="15"/>
      <c r="T345" s="15"/>
      <c r="U345" s="73"/>
      <c r="V345" s="75"/>
      <c r="W345" s="76"/>
      <c r="X345" s="74"/>
      <c r="Y345" s="52"/>
      <c r="Z345" s="52"/>
      <c r="AA345" s="52"/>
      <c r="AB345" s="52"/>
      <c r="AC345" s="15"/>
      <c r="AD345" s="52"/>
      <c r="AE345" s="52"/>
      <c r="AF345" s="52"/>
      <c r="AG345" s="52"/>
      <c r="AH345" s="15"/>
      <c r="AI345" s="15"/>
      <c r="AJ345" s="15"/>
      <c r="AK345" s="15"/>
      <c r="AL345" s="15"/>
      <c r="AM345" s="15"/>
      <c r="AN345" s="15"/>
      <c r="AO345" s="15"/>
      <c r="AP345" s="69"/>
      <c r="AQ345" s="15"/>
      <c r="AR345" s="76"/>
      <c r="AS345" s="15"/>
      <c r="AT345" s="74"/>
      <c r="AU345" s="74"/>
      <c r="AV345" s="74"/>
      <c r="AW345" s="52"/>
      <c r="AX345" s="52"/>
      <c r="AY345" s="52"/>
      <c r="AZ345" s="15"/>
      <c r="BA345" s="15"/>
      <c r="BB345" s="15"/>
      <c r="BC345" s="15"/>
      <c r="BD345" s="15"/>
      <c r="BE345" s="15"/>
      <c r="BF345" s="15"/>
      <c r="BG345" s="15"/>
      <c r="BH345" s="15"/>
      <c r="BI345" s="73"/>
      <c r="BJ345" s="75"/>
      <c r="BK345" s="76"/>
      <c r="BL345" s="74"/>
      <c r="BM345" s="52"/>
      <c r="BN345" s="52"/>
      <c r="BO345" s="52"/>
      <c r="BP345" s="52"/>
      <c r="BQ345" s="15"/>
      <c r="BR345" s="52"/>
      <c r="BS345" s="52"/>
      <c r="BT345" s="52"/>
      <c r="BU345" s="52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</row>
    <row r="346" spans="1:232" ht="16.899999999999999" customHeight="1" x14ac:dyDescent="0.25">
      <c r="A346" s="15"/>
      <c r="B346" s="73"/>
      <c r="C346" s="15"/>
      <c r="D346" s="74"/>
      <c r="E346" s="15"/>
      <c r="F346" s="74"/>
      <c r="G346" s="74"/>
      <c r="H346" s="74"/>
      <c r="I346" s="52"/>
      <c r="J346" s="52"/>
      <c r="K346" s="52"/>
      <c r="L346" s="15"/>
      <c r="M346" s="15"/>
      <c r="N346" s="15"/>
      <c r="O346" s="15"/>
      <c r="P346" s="15"/>
      <c r="Q346" s="15"/>
      <c r="R346" s="15"/>
      <c r="S346" s="15"/>
      <c r="T346" s="15"/>
      <c r="U346" s="73"/>
      <c r="V346" s="72"/>
      <c r="W346" s="74"/>
      <c r="X346" s="74"/>
      <c r="Y346" s="52"/>
      <c r="Z346" s="52"/>
      <c r="AA346" s="52"/>
      <c r="AB346" s="52"/>
      <c r="AC346" s="15"/>
      <c r="AD346" s="52"/>
      <c r="AE346" s="52"/>
      <c r="AF346" s="52"/>
      <c r="AG346" s="52"/>
      <c r="AH346" s="15"/>
      <c r="AI346" s="15"/>
      <c r="AJ346" s="15"/>
      <c r="AK346" s="15"/>
      <c r="AL346" s="15"/>
      <c r="AM346" s="15"/>
      <c r="AN346" s="15"/>
      <c r="AO346" s="15"/>
      <c r="AP346" s="73"/>
      <c r="AQ346" s="15"/>
      <c r="AR346" s="74"/>
      <c r="AS346" s="15"/>
      <c r="AT346" s="74"/>
      <c r="AU346" s="74"/>
      <c r="AV346" s="74"/>
      <c r="AW346" s="52"/>
      <c r="AX346" s="52"/>
      <c r="AY346" s="52"/>
      <c r="AZ346" s="15"/>
      <c r="BA346" s="15"/>
      <c r="BB346" s="15"/>
      <c r="BC346" s="15"/>
      <c r="BD346" s="15"/>
      <c r="BE346" s="15"/>
      <c r="BF346" s="15"/>
      <c r="BG346" s="15"/>
      <c r="BH346" s="15"/>
      <c r="BI346" s="73"/>
      <c r="BJ346" s="72"/>
      <c r="BK346" s="74"/>
      <c r="BL346" s="74"/>
      <c r="BM346" s="52"/>
      <c r="BN346" s="52"/>
      <c r="BO346" s="52"/>
      <c r="BP346" s="52"/>
      <c r="BQ346" s="15"/>
      <c r="BR346" s="52"/>
      <c r="BS346" s="52"/>
      <c r="BT346" s="52"/>
      <c r="BU346" s="52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</row>
    <row r="347" spans="1:232" ht="16.899999999999999" customHeight="1" x14ac:dyDescent="0.25">
      <c r="A347" s="15"/>
      <c r="B347" s="73"/>
      <c r="C347" s="15"/>
      <c r="D347" s="74"/>
      <c r="E347" s="15"/>
      <c r="F347" s="76"/>
      <c r="G347" s="76"/>
      <c r="H347" s="76"/>
      <c r="I347" s="70"/>
      <c r="J347" s="70"/>
      <c r="K347" s="70"/>
      <c r="L347" s="15"/>
      <c r="M347" s="15"/>
      <c r="N347" s="15"/>
      <c r="O347" s="15"/>
      <c r="P347" s="15"/>
      <c r="Q347" s="15"/>
      <c r="R347" s="15"/>
      <c r="S347" s="15"/>
      <c r="T347" s="15"/>
      <c r="U347" s="69"/>
      <c r="V347" s="72"/>
      <c r="W347" s="74"/>
      <c r="X347" s="76"/>
      <c r="Y347" s="70"/>
      <c r="Z347" s="70"/>
      <c r="AA347" s="70"/>
      <c r="AB347" s="70"/>
      <c r="AC347" s="15"/>
      <c r="AD347" s="70"/>
      <c r="AE347" s="70"/>
      <c r="AF347" s="70"/>
      <c r="AG347" s="70"/>
      <c r="AH347" s="15"/>
      <c r="AI347" s="15"/>
      <c r="AJ347" s="15"/>
      <c r="AK347" s="15"/>
      <c r="AL347" s="15"/>
      <c r="AM347" s="15"/>
      <c r="AN347" s="15"/>
      <c r="AO347" s="15"/>
      <c r="AP347" s="73"/>
      <c r="AQ347" s="15"/>
      <c r="AR347" s="74"/>
      <c r="AS347" s="15"/>
      <c r="AT347" s="76"/>
      <c r="AU347" s="76"/>
      <c r="AV347" s="76"/>
      <c r="AW347" s="70"/>
      <c r="AX347" s="70"/>
      <c r="AY347" s="70"/>
      <c r="AZ347" s="15"/>
      <c r="BA347" s="15"/>
      <c r="BB347" s="15"/>
      <c r="BC347" s="15"/>
      <c r="BD347" s="15"/>
      <c r="BE347" s="15"/>
      <c r="BF347" s="15"/>
      <c r="BG347" s="15"/>
      <c r="BH347" s="15"/>
      <c r="BI347" s="69"/>
      <c r="BJ347" s="72"/>
      <c r="BK347" s="74"/>
      <c r="BL347" s="76"/>
      <c r="BM347" s="70"/>
      <c r="BN347" s="70"/>
      <c r="BO347" s="70"/>
      <c r="BP347" s="70"/>
      <c r="BQ347" s="15"/>
      <c r="BR347" s="70"/>
      <c r="BS347" s="70"/>
      <c r="BT347" s="70"/>
      <c r="BU347" s="70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</row>
    <row r="348" spans="1:232" ht="16.899999999999999" customHeight="1" x14ac:dyDescent="0.25">
      <c r="A348" s="15"/>
      <c r="B348" s="69"/>
      <c r="C348" s="15"/>
      <c r="D348" s="15"/>
      <c r="E348" s="15"/>
      <c r="F348" s="15"/>
      <c r="G348" s="73"/>
      <c r="H348" s="74"/>
      <c r="I348" s="74"/>
      <c r="J348" s="74"/>
      <c r="K348" s="74"/>
      <c r="L348" s="52"/>
      <c r="M348" s="52"/>
      <c r="N348" s="52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73"/>
      <c r="AE348" s="15"/>
      <c r="AF348" s="74"/>
      <c r="AG348" s="74"/>
      <c r="AH348" s="74"/>
      <c r="AI348" s="52"/>
      <c r="AJ348" s="52"/>
      <c r="AK348" s="52"/>
      <c r="AL348" s="52"/>
      <c r="AM348" s="52"/>
      <c r="AN348" s="15"/>
      <c r="AO348" s="15"/>
      <c r="AP348" s="69"/>
      <c r="AQ348" s="15"/>
      <c r="AR348" s="15"/>
      <c r="AS348" s="15"/>
      <c r="AT348" s="15"/>
      <c r="AU348" s="73"/>
      <c r="AV348" s="74"/>
      <c r="AW348" s="74"/>
      <c r="AX348" s="74"/>
      <c r="AY348" s="74"/>
      <c r="AZ348" s="52"/>
      <c r="BA348" s="52"/>
      <c r="BB348" s="52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73"/>
      <c r="BS348" s="15"/>
      <c r="BT348" s="74"/>
      <c r="BU348" s="74"/>
      <c r="BV348" s="74"/>
      <c r="BW348" s="52"/>
      <c r="BX348" s="52"/>
      <c r="BY348" s="52"/>
      <c r="BZ348" s="52"/>
      <c r="CA348" s="52"/>
      <c r="CB348" s="52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</row>
    <row r="349" spans="1:232" ht="16.899999999999999" customHeight="1" x14ac:dyDescent="0.25">
      <c r="A349" s="15"/>
      <c r="B349" s="69"/>
      <c r="C349" s="15"/>
      <c r="D349" s="15"/>
      <c r="E349" s="49"/>
      <c r="F349" s="15"/>
      <c r="G349" s="15"/>
      <c r="H349" s="15"/>
      <c r="I349" s="15"/>
      <c r="J349" s="74"/>
      <c r="K349" s="74"/>
      <c r="L349" s="74"/>
      <c r="M349" s="52"/>
      <c r="N349" s="52"/>
      <c r="O349" s="15"/>
      <c r="P349" s="15"/>
      <c r="Q349" s="15"/>
      <c r="R349" s="15"/>
      <c r="S349" s="15"/>
      <c r="T349" s="15"/>
      <c r="U349" s="15"/>
      <c r="V349" s="15"/>
      <c r="W349" s="15"/>
      <c r="X349" s="49"/>
      <c r="Y349" s="15"/>
      <c r="Z349" s="15"/>
      <c r="AA349" s="15"/>
      <c r="AB349" s="15"/>
      <c r="AC349" s="15"/>
      <c r="AD349" s="73"/>
      <c r="AE349" s="15"/>
      <c r="AF349" s="74"/>
      <c r="AG349" s="74"/>
      <c r="AH349" s="74"/>
      <c r="AI349" s="52"/>
      <c r="AJ349" s="52"/>
      <c r="AK349" s="52"/>
      <c r="AL349" s="52"/>
      <c r="AM349" s="52"/>
      <c r="AN349" s="15"/>
      <c r="AO349" s="15"/>
      <c r="AP349" s="69"/>
      <c r="AQ349" s="15"/>
      <c r="AR349" s="15"/>
      <c r="AS349" s="49"/>
      <c r="AT349" s="15"/>
      <c r="AU349" s="15"/>
      <c r="AV349" s="15"/>
      <c r="AW349" s="15"/>
      <c r="AX349" s="74"/>
      <c r="AY349" s="74"/>
      <c r="AZ349" s="74"/>
      <c r="BA349" s="52"/>
      <c r="BB349" s="52"/>
      <c r="BC349" s="15"/>
      <c r="BD349" s="15"/>
      <c r="BE349" s="15"/>
      <c r="BF349" s="15"/>
      <c r="BG349" s="15"/>
      <c r="BH349" s="15"/>
      <c r="BI349" s="15"/>
      <c r="BJ349" s="15"/>
      <c r="BK349" s="15"/>
      <c r="BL349" s="49"/>
      <c r="BM349" s="15"/>
      <c r="BN349" s="15"/>
      <c r="BO349" s="15"/>
      <c r="BP349" s="15"/>
      <c r="BQ349" s="15"/>
      <c r="BR349" s="73"/>
      <c r="BS349" s="15"/>
      <c r="BT349" s="74"/>
      <c r="BU349" s="74"/>
      <c r="BV349" s="74"/>
      <c r="BW349" s="52"/>
      <c r="BX349" s="52"/>
      <c r="BY349" s="52"/>
      <c r="BZ349" s="52"/>
      <c r="CA349" s="52"/>
      <c r="CB349" s="52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</row>
    <row r="350" spans="1:232" ht="16.899999999999999" customHeight="1" x14ac:dyDescent="0.2">
      <c r="A350" s="15"/>
      <c r="B350" s="69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52"/>
      <c r="AL350" s="15"/>
      <c r="AM350" s="15"/>
      <c r="AN350" s="15"/>
      <c r="AO350" s="15"/>
      <c r="AP350" s="69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52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</row>
    <row r="351" spans="1:232" ht="16.899999999999999" customHeight="1" x14ac:dyDescent="0.2">
      <c r="A351" s="15"/>
      <c r="B351" s="69"/>
      <c r="C351" s="15"/>
      <c r="D351" s="15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52"/>
      <c r="S351" s="15"/>
      <c r="T351" s="15"/>
      <c r="U351" s="15"/>
      <c r="V351" s="15"/>
      <c r="W351" s="15"/>
      <c r="X351" s="49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52"/>
      <c r="AL351" s="15"/>
      <c r="AM351" s="15"/>
      <c r="AN351" s="15"/>
      <c r="AO351" s="15"/>
      <c r="AP351" s="69"/>
      <c r="AQ351" s="15"/>
      <c r="AR351" s="15"/>
      <c r="AS351" s="49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52"/>
      <c r="BG351" s="15"/>
      <c r="BH351" s="15"/>
      <c r="BI351" s="15"/>
      <c r="BJ351" s="15"/>
      <c r="BK351" s="15"/>
      <c r="BL351" s="49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52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</row>
    <row r="352" spans="1:232" ht="16.899999999999999" customHeight="1" x14ac:dyDescent="0.2">
      <c r="A352" s="15"/>
      <c r="B352" s="69"/>
      <c r="C352" s="15"/>
      <c r="D352" s="15"/>
      <c r="E352" s="15"/>
      <c r="F352" s="15"/>
      <c r="G352" s="15"/>
      <c r="H352" s="15"/>
      <c r="I352" s="15"/>
      <c r="J352" s="64"/>
      <c r="K352" s="64"/>
      <c r="L352" s="64"/>
      <c r="M352" s="64"/>
      <c r="N352" s="64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64"/>
      <c r="AG352" s="64"/>
      <c r="AH352" s="64"/>
      <c r="AI352" s="64"/>
      <c r="AJ352" s="64"/>
      <c r="AK352" s="52"/>
      <c r="AL352" s="64"/>
      <c r="AM352" s="64"/>
      <c r="AN352" s="15"/>
      <c r="AO352" s="15"/>
      <c r="AP352" s="69"/>
      <c r="AQ352" s="15"/>
      <c r="AR352" s="15"/>
      <c r="AS352" s="15"/>
      <c r="AT352" s="15"/>
      <c r="AU352" s="15"/>
      <c r="AV352" s="15"/>
      <c r="AW352" s="15"/>
      <c r="AX352" s="64"/>
      <c r="AY352" s="64"/>
      <c r="AZ352" s="64"/>
      <c r="BA352" s="64"/>
      <c r="BB352" s="64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64"/>
      <c r="BU352" s="64"/>
      <c r="BV352" s="64"/>
      <c r="BW352" s="64"/>
      <c r="BX352" s="64"/>
      <c r="BY352" s="52"/>
      <c r="BZ352" s="64"/>
      <c r="CA352" s="64"/>
      <c r="CB352" s="64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</row>
    <row r="353" spans="1:232" ht="16.899999999999999" customHeight="1" x14ac:dyDescent="0.2">
      <c r="A353" s="15"/>
      <c r="B353" s="69"/>
      <c r="C353" s="15"/>
      <c r="D353" s="15"/>
      <c r="E353" s="49"/>
      <c r="F353" s="15"/>
      <c r="G353" s="15"/>
      <c r="H353" s="15"/>
      <c r="I353" s="15"/>
      <c r="J353" s="64"/>
      <c r="K353" s="64"/>
      <c r="L353" s="64"/>
      <c r="M353" s="64"/>
      <c r="N353" s="64"/>
      <c r="O353" s="15"/>
      <c r="P353" s="15"/>
      <c r="Q353" s="15"/>
      <c r="R353" s="15"/>
      <c r="S353" s="15"/>
      <c r="T353" s="15"/>
      <c r="U353" s="15"/>
      <c r="V353" s="15"/>
      <c r="W353" s="15"/>
      <c r="X353" s="49"/>
      <c r="Y353" s="15"/>
      <c r="Z353" s="15"/>
      <c r="AA353" s="15"/>
      <c r="AB353" s="15"/>
      <c r="AC353" s="15"/>
      <c r="AD353" s="69"/>
      <c r="AE353" s="15"/>
      <c r="AF353" s="64"/>
      <c r="AG353" s="64"/>
      <c r="AH353" s="64"/>
      <c r="AI353" s="64"/>
      <c r="AJ353" s="64"/>
      <c r="AK353" s="52"/>
      <c r="AL353" s="64"/>
      <c r="AM353" s="64"/>
      <c r="AN353" s="15"/>
      <c r="AO353" s="15"/>
      <c r="AP353" s="69"/>
      <c r="AQ353" s="15"/>
      <c r="AR353" s="15"/>
      <c r="AS353" s="49"/>
      <c r="AT353" s="15"/>
      <c r="AU353" s="15"/>
      <c r="AV353" s="15"/>
      <c r="AW353" s="15"/>
      <c r="AX353" s="64"/>
      <c r="AY353" s="64"/>
      <c r="AZ353" s="64"/>
      <c r="BA353" s="64"/>
      <c r="BB353" s="64"/>
      <c r="BC353" s="15"/>
      <c r="BD353" s="15"/>
      <c r="BE353" s="15"/>
      <c r="BF353" s="15"/>
      <c r="BG353" s="15"/>
      <c r="BH353" s="15"/>
      <c r="BI353" s="15"/>
      <c r="BJ353" s="15"/>
      <c r="BK353" s="15"/>
      <c r="BL353" s="49"/>
      <c r="BM353" s="15"/>
      <c r="BN353" s="15"/>
      <c r="BO353" s="15"/>
      <c r="BP353" s="15"/>
      <c r="BQ353" s="15"/>
      <c r="BR353" s="69"/>
      <c r="BS353" s="15"/>
      <c r="BT353" s="64"/>
      <c r="BU353" s="64"/>
      <c r="BV353" s="64"/>
      <c r="BW353" s="64"/>
      <c r="BX353" s="64"/>
      <c r="BY353" s="52"/>
      <c r="BZ353" s="64"/>
      <c r="CA353" s="64"/>
      <c r="CB353" s="64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</row>
    <row r="354" spans="1:232" ht="16.899999999999999" customHeight="1" x14ac:dyDescent="0.2">
      <c r="A354" s="15"/>
      <c r="B354" s="69"/>
      <c r="C354" s="15"/>
      <c r="D354" s="15"/>
      <c r="E354" s="15"/>
      <c r="F354" s="64"/>
      <c r="G354" s="64"/>
      <c r="H354" s="64"/>
      <c r="I354" s="64"/>
      <c r="J354" s="64"/>
      <c r="K354" s="64"/>
      <c r="L354" s="64"/>
      <c r="M354" s="64"/>
      <c r="N354" s="64"/>
      <c r="O354" s="15"/>
      <c r="P354" s="15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52"/>
      <c r="AF354" s="52"/>
      <c r="AG354" s="64"/>
      <c r="AH354" s="15"/>
      <c r="AI354" s="15"/>
      <c r="AJ354" s="15"/>
      <c r="AK354" s="15"/>
      <c r="AL354" s="15"/>
      <c r="AM354" s="15"/>
      <c r="AN354" s="15"/>
      <c r="AO354" s="15"/>
      <c r="AP354" s="69"/>
      <c r="AQ354" s="15"/>
      <c r="AR354" s="15"/>
      <c r="AS354" s="15"/>
      <c r="AT354" s="64"/>
      <c r="AU354" s="64"/>
      <c r="AV354" s="64"/>
      <c r="AW354" s="64"/>
      <c r="AX354" s="64"/>
      <c r="AY354" s="64"/>
      <c r="AZ354" s="64"/>
      <c r="BA354" s="64"/>
      <c r="BB354" s="64"/>
      <c r="BC354" s="15"/>
      <c r="BD354" s="15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52"/>
      <c r="BT354" s="52"/>
      <c r="BU354" s="64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</row>
    <row r="355" spans="1:232" ht="16.899999999999999" customHeight="1" x14ac:dyDescent="0.2">
      <c r="A355" s="15"/>
      <c r="B355" s="69"/>
      <c r="C355" s="15"/>
      <c r="D355" s="50"/>
      <c r="E355" s="15"/>
      <c r="F355" s="64"/>
      <c r="G355" s="49"/>
      <c r="H355" s="64"/>
      <c r="I355" s="64"/>
      <c r="J355" s="64"/>
      <c r="K355" s="64"/>
      <c r="L355" s="64"/>
      <c r="M355" s="64"/>
      <c r="N355" s="64"/>
      <c r="O355" s="15"/>
      <c r="P355" s="15"/>
      <c r="Q355" s="64"/>
      <c r="R355" s="64"/>
      <c r="S355" s="64"/>
      <c r="T355" s="64"/>
      <c r="U355" s="64"/>
      <c r="V355" s="64"/>
      <c r="W355" s="64"/>
      <c r="X355" s="50"/>
      <c r="Y355" s="15"/>
      <c r="Z355" s="49"/>
      <c r="AA355" s="15"/>
      <c r="AB355" s="64"/>
      <c r="AC355" s="64"/>
      <c r="AD355" s="64"/>
      <c r="AE355" s="64"/>
      <c r="AF355" s="64"/>
      <c r="AG355" s="64"/>
      <c r="AH355" s="64"/>
      <c r="AI355" s="15"/>
      <c r="AJ355" s="15"/>
      <c r="AK355" s="15"/>
      <c r="AL355" s="15"/>
      <c r="AM355" s="15"/>
      <c r="AN355" s="15"/>
      <c r="AO355" s="15"/>
      <c r="AP355" s="69"/>
      <c r="AQ355" s="15"/>
      <c r="AR355" s="50"/>
      <c r="AS355" s="15"/>
      <c r="AT355" s="64"/>
      <c r="AU355" s="49"/>
      <c r="AV355" s="64"/>
      <c r="AW355" s="64"/>
      <c r="AX355" s="64"/>
      <c r="AY355" s="64"/>
      <c r="AZ355" s="64"/>
      <c r="BA355" s="64"/>
      <c r="BB355" s="64"/>
      <c r="BC355" s="15"/>
      <c r="BD355" s="15"/>
      <c r="BE355" s="64"/>
      <c r="BF355" s="64"/>
      <c r="BG355" s="64"/>
      <c r="BH355" s="64"/>
      <c r="BI355" s="64"/>
      <c r="BJ355" s="64"/>
      <c r="BK355" s="64"/>
      <c r="BL355" s="50"/>
      <c r="BM355" s="15"/>
      <c r="BN355" s="49"/>
      <c r="BO355" s="15"/>
      <c r="BP355" s="64"/>
      <c r="BQ355" s="64"/>
      <c r="BR355" s="64"/>
      <c r="BS355" s="64"/>
      <c r="BT355" s="64"/>
      <c r="BU355" s="64"/>
      <c r="BV355" s="64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</row>
    <row r="356" spans="1:232" ht="16.899999999999999" customHeight="1" x14ac:dyDescent="0.25">
      <c r="A356" s="15"/>
      <c r="B356" s="15"/>
      <c r="C356" s="15"/>
      <c r="D356" s="15"/>
      <c r="E356" s="12"/>
      <c r="F356" s="15"/>
      <c r="G356" s="255"/>
      <c r="H356" s="15"/>
      <c r="I356" s="15"/>
      <c r="J356" s="12"/>
      <c r="K356" s="15"/>
      <c r="L356" s="12"/>
      <c r="M356" s="48"/>
      <c r="N356" s="15"/>
      <c r="O356" s="15"/>
      <c r="P356" s="15"/>
      <c r="Q356" s="15"/>
      <c r="R356" s="12"/>
      <c r="S356" s="315"/>
      <c r="T356" s="70"/>
      <c r="U356" s="15"/>
      <c r="V356" s="15"/>
      <c r="W356" s="15"/>
      <c r="X356" s="15"/>
      <c r="Y356" s="12"/>
      <c r="Z356" s="255"/>
      <c r="AA356" s="12"/>
      <c r="AB356" s="15"/>
      <c r="AC356" s="15"/>
      <c r="AD356" s="12"/>
      <c r="AE356" s="12"/>
      <c r="AF356" s="48"/>
      <c r="AG356" s="15"/>
      <c r="AH356" s="15"/>
      <c r="AI356" s="15"/>
      <c r="AJ356" s="15"/>
      <c r="AK356" s="12"/>
      <c r="AL356" s="315"/>
      <c r="AM356" s="15"/>
      <c r="AN356" s="15"/>
      <c r="AO356" s="15"/>
      <c r="AP356" s="15"/>
      <c r="AQ356" s="15"/>
      <c r="AR356" s="15"/>
      <c r="AS356" s="12"/>
      <c r="AT356" s="15"/>
      <c r="AU356" s="255"/>
      <c r="AV356" s="15"/>
      <c r="AW356" s="15"/>
      <c r="AX356" s="12"/>
      <c r="AY356" s="15"/>
      <c r="AZ356" s="12"/>
      <c r="BA356" s="48"/>
      <c r="BB356" s="15"/>
      <c r="BC356" s="15"/>
      <c r="BD356" s="15"/>
      <c r="BE356" s="15"/>
      <c r="BF356" s="12"/>
      <c r="BG356" s="315"/>
      <c r="BH356" s="70"/>
      <c r="BI356" s="15"/>
      <c r="BJ356" s="15"/>
      <c r="BK356" s="15"/>
      <c r="BL356" s="15"/>
      <c r="BM356" s="12"/>
      <c r="BN356" s="255"/>
      <c r="BO356" s="12"/>
      <c r="BP356" s="15"/>
      <c r="BQ356" s="15"/>
      <c r="BR356" s="12"/>
      <c r="BS356" s="12"/>
      <c r="BT356" s="48"/>
      <c r="BU356" s="15"/>
      <c r="BV356" s="15"/>
      <c r="BW356" s="15"/>
      <c r="BX356" s="15"/>
      <c r="BY356" s="12"/>
      <c r="BZ356" s="3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</row>
    <row r="357" spans="1:232" ht="16.899999999999999" customHeight="1" x14ac:dyDescent="0.25">
      <c r="A357" s="15"/>
      <c r="B357" s="15"/>
      <c r="C357" s="15"/>
      <c r="D357" s="70"/>
      <c r="E357" s="12"/>
      <c r="F357" s="70"/>
      <c r="G357" s="255"/>
      <c r="H357" s="70"/>
      <c r="I357" s="65"/>
      <c r="J357" s="65"/>
      <c r="K357" s="65"/>
      <c r="L357" s="64"/>
      <c r="M357" s="64"/>
      <c r="N357" s="15"/>
      <c r="O357" s="65"/>
      <c r="P357" s="12"/>
      <c r="Q357" s="188"/>
      <c r="R357" s="188"/>
      <c r="S357" s="15"/>
      <c r="T357" s="15"/>
      <c r="U357" s="15"/>
      <c r="V357" s="70"/>
      <c r="W357" s="70"/>
      <c r="X357" s="15"/>
      <c r="Y357" s="12"/>
      <c r="Z357" s="255"/>
      <c r="AA357" s="65"/>
      <c r="AB357" s="15"/>
      <c r="AC357" s="14"/>
      <c r="AD357" s="14"/>
      <c r="AE357" s="14"/>
      <c r="AF357" s="65"/>
      <c r="AG357" s="15"/>
      <c r="AH357" s="65"/>
      <c r="AI357" s="12"/>
      <c r="AJ357" s="188"/>
      <c r="AK357" s="188"/>
      <c r="AL357" s="15"/>
      <c r="AM357" s="15"/>
      <c r="AN357" s="15"/>
      <c r="AO357" s="15"/>
      <c r="AP357" s="15"/>
      <c r="AQ357" s="15"/>
      <c r="AR357" s="70"/>
      <c r="AS357" s="12"/>
      <c r="AT357" s="70"/>
      <c r="AU357" s="255"/>
      <c r="AV357" s="70"/>
      <c r="AW357" s="65"/>
      <c r="AX357" s="65"/>
      <c r="AY357" s="65"/>
      <c r="AZ357" s="64"/>
      <c r="BA357" s="64"/>
      <c r="BB357" s="15"/>
      <c r="BC357" s="65"/>
      <c r="BD357" s="12"/>
      <c r="BE357" s="188"/>
      <c r="BF357" s="188"/>
      <c r="BG357" s="15"/>
      <c r="BH357" s="15"/>
      <c r="BI357" s="15"/>
      <c r="BJ357" s="70"/>
      <c r="BK357" s="70"/>
      <c r="BL357" s="15"/>
      <c r="BM357" s="12"/>
      <c r="BN357" s="255"/>
      <c r="BO357" s="65"/>
      <c r="BP357" s="15"/>
      <c r="BQ357" s="14"/>
      <c r="BR357" s="14"/>
      <c r="BS357" s="14"/>
      <c r="BT357" s="65"/>
      <c r="BU357" s="15"/>
      <c r="BV357" s="65"/>
      <c r="BW357" s="12"/>
      <c r="BX357" s="188"/>
      <c r="BY357" s="188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</row>
    <row r="358" spans="1:232" ht="16.899999999999999" customHeight="1" x14ac:dyDescent="0.25">
      <c r="A358" s="15"/>
      <c r="B358" s="15"/>
      <c r="C358" s="15"/>
      <c r="D358" s="70"/>
      <c r="E358" s="70"/>
      <c r="F358" s="70"/>
      <c r="G358" s="70"/>
      <c r="H358" s="15"/>
      <c r="I358" s="15"/>
      <c r="J358" s="12"/>
      <c r="K358" s="12"/>
      <c r="L358" s="64"/>
      <c r="M358" s="64"/>
      <c r="N358" s="64"/>
      <c r="O358" s="15"/>
      <c r="P358" s="15"/>
      <c r="Q358" s="15"/>
      <c r="R358" s="15"/>
      <c r="S358" s="15"/>
      <c r="T358" s="15"/>
      <c r="U358" s="70"/>
      <c r="V358" s="70"/>
      <c r="W358" s="70"/>
      <c r="X358" s="70"/>
      <c r="Y358" s="15"/>
      <c r="Z358" s="15"/>
      <c r="AA358" s="12"/>
      <c r="AB358" s="13"/>
      <c r="AC358" s="12"/>
      <c r="AD358" s="12"/>
      <c r="AE358" s="12"/>
      <c r="AF358" s="15"/>
      <c r="AG358" s="6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70"/>
      <c r="AS358" s="70"/>
      <c r="AT358" s="70"/>
      <c r="AU358" s="70"/>
      <c r="AV358" s="15"/>
      <c r="AW358" s="15"/>
      <c r="AX358" s="12"/>
      <c r="AY358" s="12"/>
      <c r="AZ358" s="64"/>
      <c r="BA358" s="64"/>
      <c r="BB358" s="64"/>
      <c r="BC358" s="15"/>
      <c r="BD358" s="15"/>
      <c r="BE358" s="15"/>
      <c r="BF358" s="15"/>
      <c r="BG358" s="15"/>
      <c r="BH358" s="15"/>
      <c r="BI358" s="70"/>
      <c r="BJ358" s="70"/>
      <c r="BK358" s="70"/>
      <c r="BL358" s="70"/>
      <c r="BM358" s="15"/>
      <c r="BN358" s="15"/>
      <c r="BO358" s="12"/>
      <c r="BP358" s="13"/>
      <c r="BQ358" s="12"/>
      <c r="BR358" s="12"/>
      <c r="BS358" s="12"/>
      <c r="BT358" s="15"/>
      <c r="BU358" s="6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</row>
    <row r="359" spans="1:232" ht="16.899999999999999" customHeight="1" x14ac:dyDescent="0.25">
      <c r="A359" s="15"/>
      <c r="B359" s="73"/>
      <c r="C359" s="15"/>
      <c r="D359" s="56"/>
      <c r="E359" s="92"/>
      <c r="F359" s="92"/>
      <c r="G359" s="53"/>
      <c r="H359" s="53"/>
      <c r="I359" s="53"/>
      <c r="J359" s="15"/>
      <c r="K359" s="73"/>
      <c r="L359" s="15"/>
      <c r="M359" s="56"/>
      <c r="N359" s="56"/>
      <c r="O359" s="56"/>
      <c r="P359" s="56"/>
      <c r="Q359" s="56"/>
      <c r="R359" s="53"/>
      <c r="S359" s="15"/>
      <c r="T359" s="15"/>
      <c r="U359" s="15"/>
      <c r="V359" s="72"/>
      <c r="W359" s="56"/>
      <c r="X359" s="92"/>
      <c r="Y359" s="92"/>
      <c r="Z359" s="92"/>
      <c r="AA359" s="92"/>
      <c r="AB359" s="53"/>
      <c r="AC359" s="15"/>
      <c r="AD359" s="15"/>
      <c r="AE359" s="135"/>
      <c r="AF359" s="56"/>
      <c r="AG359" s="56"/>
      <c r="AH359" s="56"/>
      <c r="AI359" s="56"/>
      <c r="AJ359" s="56"/>
      <c r="AK359" s="56"/>
      <c r="AL359" s="15"/>
      <c r="AM359" s="15"/>
      <c r="AN359" s="15"/>
      <c r="AO359" s="15"/>
      <c r="AP359" s="73"/>
      <c r="AQ359" s="15"/>
      <c r="AR359" s="56"/>
      <c r="AS359" s="92"/>
      <c r="AT359" s="92"/>
      <c r="AU359" s="53"/>
      <c r="AV359" s="53"/>
      <c r="AW359" s="53"/>
      <c r="AX359" s="15"/>
      <c r="AY359" s="73"/>
      <c r="AZ359" s="15"/>
      <c r="BA359" s="56"/>
      <c r="BB359" s="56"/>
      <c r="BC359" s="56"/>
      <c r="BD359" s="56"/>
      <c r="BE359" s="56"/>
      <c r="BF359" s="53"/>
      <c r="BG359" s="15"/>
      <c r="BH359" s="15"/>
      <c r="BI359" s="15"/>
      <c r="BJ359" s="72"/>
      <c r="BK359" s="56"/>
      <c r="BL359" s="92"/>
      <c r="BM359" s="92"/>
      <c r="BN359" s="92"/>
      <c r="BO359" s="92"/>
      <c r="BP359" s="53"/>
      <c r="BQ359" s="15"/>
      <c r="BR359" s="15"/>
      <c r="BS359" s="135"/>
      <c r="BT359" s="56"/>
      <c r="BU359" s="56"/>
      <c r="BV359" s="56"/>
      <c r="BW359" s="56"/>
      <c r="BX359" s="56"/>
      <c r="BY359" s="56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</row>
    <row r="360" spans="1:232" ht="16.899999999999999" customHeight="1" x14ac:dyDescent="0.25">
      <c r="A360" s="15"/>
      <c r="B360" s="69"/>
      <c r="C360" s="15"/>
      <c r="D360" s="15"/>
      <c r="E360" s="15"/>
      <c r="F360" s="15"/>
      <c r="G360" s="15"/>
      <c r="H360" s="15"/>
      <c r="I360" s="15"/>
      <c r="J360" s="15"/>
      <c r="K360" s="12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69"/>
      <c r="AQ360" s="15"/>
      <c r="AR360" s="15"/>
      <c r="AS360" s="15"/>
      <c r="AT360" s="15"/>
      <c r="AU360" s="15"/>
      <c r="AV360" s="15"/>
      <c r="AW360" s="15"/>
      <c r="AX360" s="15"/>
      <c r="AY360" s="12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</row>
    <row r="361" spans="1:232" ht="16.899999999999999" customHeight="1" x14ac:dyDescent="0.25">
      <c r="A361" s="15"/>
      <c r="B361" s="73"/>
      <c r="C361" s="15"/>
      <c r="D361" s="74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73"/>
      <c r="V361" s="72"/>
      <c r="W361" s="74"/>
      <c r="X361" s="15"/>
      <c r="Y361" s="15"/>
      <c r="Z361" s="15"/>
      <c r="AA361" s="13"/>
      <c r="AB361" s="12"/>
      <c r="AC361" s="15"/>
      <c r="AD361" s="12"/>
      <c r="AE361" s="50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73"/>
      <c r="AQ361" s="15"/>
      <c r="AR361" s="74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73"/>
      <c r="BJ361" s="72"/>
      <c r="BK361" s="74"/>
      <c r="BL361" s="15"/>
      <c r="BM361" s="15"/>
      <c r="BN361" s="15"/>
      <c r="BO361" s="13"/>
      <c r="BP361" s="12"/>
      <c r="BQ361" s="15"/>
      <c r="BR361" s="12"/>
      <c r="BS361" s="50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</row>
    <row r="362" spans="1:232" ht="16.899999999999999" customHeight="1" x14ac:dyDescent="0.25">
      <c r="A362" s="15"/>
      <c r="B362" s="73"/>
      <c r="C362" s="15"/>
      <c r="D362" s="74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72"/>
      <c r="W362" s="74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73"/>
      <c r="AQ362" s="15"/>
      <c r="AR362" s="74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72"/>
      <c r="BK362" s="74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</row>
    <row r="363" spans="1:232" ht="16.899999999999999" customHeight="1" x14ac:dyDescent="0.25">
      <c r="A363" s="15"/>
      <c r="B363" s="69"/>
      <c r="C363" s="15"/>
      <c r="D363" s="76"/>
      <c r="E363" s="15"/>
      <c r="F363" s="74"/>
      <c r="G363" s="74"/>
      <c r="H363" s="74"/>
      <c r="I363" s="48"/>
      <c r="J363" s="48"/>
      <c r="K363" s="48"/>
      <c r="L363" s="15"/>
      <c r="M363" s="15"/>
      <c r="N363" s="15"/>
      <c r="O363" s="15"/>
      <c r="P363" s="15"/>
      <c r="Q363" s="15"/>
      <c r="R363" s="15"/>
      <c r="S363" s="15"/>
      <c r="T363" s="15"/>
      <c r="U363" s="73"/>
      <c r="V363" s="75"/>
      <c r="W363" s="76"/>
      <c r="X363" s="74"/>
      <c r="Y363" s="48"/>
      <c r="Z363" s="48"/>
      <c r="AA363" s="48"/>
      <c r="AB363" s="48"/>
      <c r="AC363" s="15"/>
      <c r="AD363" s="48"/>
      <c r="AE363" s="48"/>
      <c r="AF363" s="48"/>
      <c r="AG363" s="52"/>
      <c r="AH363" s="15"/>
      <c r="AI363" s="15"/>
      <c r="AJ363" s="15"/>
      <c r="AK363" s="15"/>
      <c r="AL363" s="15"/>
      <c r="AM363" s="15"/>
      <c r="AN363" s="15"/>
      <c r="AO363" s="15"/>
      <c r="AP363" s="69"/>
      <c r="AQ363" s="15"/>
      <c r="AR363" s="76"/>
      <c r="AS363" s="15"/>
      <c r="AT363" s="74"/>
      <c r="AU363" s="74"/>
      <c r="AV363" s="74"/>
      <c r="AW363" s="48"/>
      <c r="AX363" s="48"/>
      <c r="AY363" s="48"/>
      <c r="AZ363" s="15"/>
      <c r="BA363" s="15"/>
      <c r="BB363" s="15"/>
      <c r="BC363" s="15"/>
      <c r="BD363" s="15"/>
      <c r="BE363" s="15"/>
      <c r="BF363" s="15"/>
      <c r="BG363" s="15"/>
      <c r="BH363" s="15"/>
      <c r="BI363" s="73"/>
      <c r="BJ363" s="75"/>
      <c r="BK363" s="76"/>
      <c r="BL363" s="74"/>
      <c r="BM363" s="48"/>
      <c r="BN363" s="48"/>
      <c r="BO363" s="48"/>
      <c r="BP363" s="48"/>
      <c r="BQ363" s="15"/>
      <c r="BR363" s="48"/>
      <c r="BS363" s="48"/>
      <c r="BT363" s="48"/>
      <c r="BU363" s="52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</row>
    <row r="364" spans="1:232" ht="16.899999999999999" customHeight="1" x14ac:dyDescent="0.25">
      <c r="A364" s="15"/>
      <c r="B364" s="73"/>
      <c r="C364" s="15"/>
      <c r="D364" s="74"/>
      <c r="E364" s="15"/>
      <c r="F364" s="74"/>
      <c r="G364" s="74"/>
      <c r="H364" s="74"/>
      <c r="I364" s="52"/>
      <c r="J364" s="52"/>
      <c r="K364" s="52"/>
      <c r="L364" s="15"/>
      <c r="M364" s="15"/>
      <c r="N364" s="15"/>
      <c r="O364" s="15"/>
      <c r="P364" s="15"/>
      <c r="Q364" s="15"/>
      <c r="R364" s="15"/>
      <c r="S364" s="15"/>
      <c r="T364" s="15"/>
      <c r="U364" s="73"/>
      <c r="V364" s="72"/>
      <c r="W364" s="74"/>
      <c r="X364" s="74"/>
      <c r="Y364" s="52"/>
      <c r="Z364" s="52"/>
      <c r="AA364" s="52"/>
      <c r="AB364" s="52"/>
      <c r="AC364" s="15"/>
      <c r="AD364" s="52"/>
      <c r="AE364" s="52"/>
      <c r="AF364" s="52"/>
      <c r="AG364" s="52"/>
      <c r="AH364" s="15"/>
      <c r="AI364" s="15"/>
      <c r="AJ364" s="15"/>
      <c r="AK364" s="15"/>
      <c r="AL364" s="15"/>
      <c r="AM364" s="15"/>
      <c r="AN364" s="15"/>
      <c r="AO364" s="15"/>
      <c r="AP364" s="73"/>
      <c r="AQ364" s="15"/>
      <c r="AR364" s="74"/>
      <c r="AS364" s="15"/>
      <c r="AT364" s="74"/>
      <c r="AU364" s="74"/>
      <c r="AV364" s="74"/>
      <c r="AW364" s="52"/>
      <c r="AX364" s="52"/>
      <c r="AY364" s="52"/>
      <c r="AZ364" s="15"/>
      <c r="BA364" s="15"/>
      <c r="BB364" s="15"/>
      <c r="BC364" s="15"/>
      <c r="BD364" s="15"/>
      <c r="BE364" s="15"/>
      <c r="BF364" s="15"/>
      <c r="BG364" s="15"/>
      <c r="BH364" s="15"/>
      <c r="BI364" s="73"/>
      <c r="BJ364" s="72"/>
      <c r="BK364" s="74"/>
      <c r="BL364" s="74"/>
      <c r="BM364" s="52"/>
      <c r="BN364" s="52"/>
      <c r="BO364" s="52"/>
      <c r="BP364" s="52"/>
      <c r="BQ364" s="15"/>
      <c r="BR364" s="52"/>
      <c r="BS364" s="52"/>
      <c r="BT364" s="52"/>
      <c r="BU364" s="52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</row>
    <row r="365" spans="1:232" ht="16.899999999999999" customHeight="1" x14ac:dyDescent="0.25">
      <c r="A365" s="15"/>
      <c r="B365" s="73"/>
      <c r="C365" s="15"/>
      <c r="D365" s="74"/>
      <c r="E365" s="15"/>
      <c r="F365" s="76"/>
      <c r="G365" s="76"/>
      <c r="H365" s="76"/>
      <c r="I365" s="70"/>
      <c r="J365" s="70"/>
      <c r="K365" s="70"/>
      <c r="L365" s="15"/>
      <c r="M365" s="15"/>
      <c r="N365" s="15"/>
      <c r="O365" s="15"/>
      <c r="P365" s="15"/>
      <c r="Q365" s="15"/>
      <c r="R365" s="15"/>
      <c r="S365" s="15"/>
      <c r="T365" s="15"/>
      <c r="U365" s="69"/>
      <c r="V365" s="72"/>
      <c r="W365" s="74"/>
      <c r="X365" s="76"/>
      <c r="Y365" s="70"/>
      <c r="Z365" s="70"/>
      <c r="AA365" s="70"/>
      <c r="AB365" s="70"/>
      <c r="AC365" s="15"/>
      <c r="AD365" s="70"/>
      <c r="AE365" s="70"/>
      <c r="AF365" s="70"/>
      <c r="AG365" s="70"/>
      <c r="AH365" s="15"/>
      <c r="AI365" s="15"/>
      <c r="AJ365" s="15"/>
      <c r="AK365" s="15"/>
      <c r="AL365" s="15"/>
      <c r="AM365" s="15"/>
      <c r="AN365" s="15"/>
      <c r="AO365" s="15"/>
      <c r="AP365" s="73"/>
      <c r="AQ365" s="15"/>
      <c r="AR365" s="74"/>
      <c r="AS365" s="15"/>
      <c r="AT365" s="76"/>
      <c r="AU365" s="76"/>
      <c r="AV365" s="76"/>
      <c r="AW365" s="70"/>
      <c r="AX365" s="70"/>
      <c r="AY365" s="70"/>
      <c r="AZ365" s="15"/>
      <c r="BA365" s="15"/>
      <c r="BB365" s="15"/>
      <c r="BC365" s="15"/>
      <c r="BD365" s="15"/>
      <c r="BE365" s="15"/>
      <c r="BF365" s="15"/>
      <c r="BG365" s="15"/>
      <c r="BH365" s="15"/>
      <c r="BI365" s="69"/>
      <c r="BJ365" s="72"/>
      <c r="BK365" s="74"/>
      <c r="BL365" s="76"/>
      <c r="BM365" s="70"/>
      <c r="BN365" s="70"/>
      <c r="BO365" s="70"/>
      <c r="BP365" s="70"/>
      <c r="BQ365" s="15"/>
      <c r="BR365" s="70"/>
      <c r="BS365" s="70"/>
      <c r="BT365" s="70"/>
      <c r="BU365" s="70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</row>
    <row r="366" spans="1:232" ht="16.899999999999999" customHeight="1" x14ac:dyDescent="0.25">
      <c r="A366" s="15"/>
      <c r="B366" s="69"/>
      <c r="C366" s="15"/>
      <c r="D366" s="76"/>
      <c r="E366" s="15"/>
      <c r="F366" s="74"/>
      <c r="G366" s="74"/>
      <c r="H366" s="74"/>
      <c r="I366" s="52"/>
      <c r="J366" s="52"/>
      <c r="K366" s="52"/>
      <c r="L366" s="15"/>
      <c r="M366" s="15"/>
      <c r="N366" s="15"/>
      <c r="O366" s="15"/>
      <c r="P366" s="15"/>
      <c r="Q366" s="15"/>
      <c r="R366" s="15"/>
      <c r="S366" s="15"/>
      <c r="T366" s="15"/>
      <c r="U366" s="73"/>
      <c r="V366" s="75"/>
      <c r="W366" s="76"/>
      <c r="X366" s="74"/>
      <c r="Y366" s="52"/>
      <c r="Z366" s="52"/>
      <c r="AA366" s="52"/>
      <c r="AB366" s="52"/>
      <c r="AC366" s="15"/>
      <c r="AD366" s="52"/>
      <c r="AE366" s="52"/>
      <c r="AF366" s="52"/>
      <c r="AG366" s="52"/>
      <c r="AH366" s="15"/>
      <c r="AI366" s="15"/>
      <c r="AJ366" s="15"/>
      <c r="AK366" s="15"/>
      <c r="AL366" s="15"/>
      <c r="AM366" s="15"/>
      <c r="AN366" s="15"/>
      <c r="AO366" s="15"/>
      <c r="AP366" s="69"/>
      <c r="AQ366" s="15"/>
      <c r="AR366" s="76"/>
      <c r="AS366" s="15"/>
      <c r="AT366" s="74"/>
      <c r="AU366" s="74"/>
      <c r="AV366" s="74"/>
      <c r="AW366" s="52"/>
      <c r="AX366" s="52"/>
      <c r="AY366" s="52"/>
      <c r="AZ366" s="15"/>
      <c r="BA366" s="15"/>
      <c r="BB366" s="15"/>
      <c r="BC366" s="15"/>
      <c r="BD366" s="15"/>
      <c r="BE366" s="15"/>
      <c r="BF366" s="15"/>
      <c r="BG366" s="15"/>
      <c r="BH366" s="15"/>
      <c r="BI366" s="73"/>
      <c r="BJ366" s="75"/>
      <c r="BK366" s="76"/>
      <c r="BL366" s="74"/>
      <c r="BM366" s="52"/>
      <c r="BN366" s="52"/>
      <c r="BO366" s="52"/>
      <c r="BP366" s="52"/>
      <c r="BQ366" s="15"/>
      <c r="BR366" s="52"/>
      <c r="BS366" s="52"/>
      <c r="BT366" s="52"/>
      <c r="BU366" s="52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</row>
    <row r="367" spans="1:232" ht="16.899999999999999" customHeight="1" x14ac:dyDescent="0.25">
      <c r="A367" s="15"/>
      <c r="B367" s="73"/>
      <c r="C367" s="15"/>
      <c r="D367" s="74"/>
      <c r="E367" s="15"/>
      <c r="F367" s="74"/>
      <c r="G367" s="74"/>
      <c r="H367" s="74"/>
      <c r="I367" s="52"/>
      <c r="J367" s="52"/>
      <c r="K367" s="52"/>
      <c r="L367" s="15"/>
      <c r="M367" s="15"/>
      <c r="N367" s="15"/>
      <c r="O367" s="15"/>
      <c r="P367" s="15"/>
      <c r="Q367" s="15"/>
      <c r="R367" s="15"/>
      <c r="S367" s="15"/>
      <c r="T367" s="15"/>
      <c r="U367" s="73"/>
      <c r="V367" s="72"/>
      <c r="W367" s="74"/>
      <c r="X367" s="74"/>
      <c r="Y367" s="52"/>
      <c r="Z367" s="52"/>
      <c r="AA367" s="52"/>
      <c r="AB367" s="52"/>
      <c r="AC367" s="15"/>
      <c r="AD367" s="52"/>
      <c r="AE367" s="52"/>
      <c r="AF367" s="52"/>
      <c r="AG367" s="52"/>
      <c r="AH367" s="15"/>
      <c r="AI367" s="15"/>
      <c r="AJ367" s="15"/>
      <c r="AK367" s="15"/>
      <c r="AL367" s="15"/>
      <c r="AM367" s="15"/>
      <c r="AN367" s="15"/>
      <c r="AO367" s="15"/>
      <c r="AP367" s="73"/>
      <c r="AQ367" s="15"/>
      <c r="AR367" s="74"/>
      <c r="AS367" s="15"/>
      <c r="AT367" s="74"/>
      <c r="AU367" s="74"/>
      <c r="AV367" s="74"/>
      <c r="AW367" s="52"/>
      <c r="AX367" s="52"/>
      <c r="AY367" s="52"/>
      <c r="AZ367" s="15"/>
      <c r="BA367" s="15"/>
      <c r="BB367" s="15"/>
      <c r="BC367" s="15"/>
      <c r="BD367" s="15"/>
      <c r="BE367" s="15"/>
      <c r="BF367" s="15"/>
      <c r="BG367" s="15"/>
      <c r="BH367" s="15"/>
      <c r="BI367" s="73"/>
      <c r="BJ367" s="72"/>
      <c r="BK367" s="74"/>
      <c r="BL367" s="74"/>
      <c r="BM367" s="52"/>
      <c r="BN367" s="52"/>
      <c r="BO367" s="52"/>
      <c r="BP367" s="52"/>
      <c r="BQ367" s="15"/>
      <c r="BR367" s="52"/>
      <c r="BS367" s="52"/>
      <c r="BT367" s="52"/>
      <c r="BU367" s="52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</row>
    <row r="368" spans="1:232" ht="16.899999999999999" customHeight="1" x14ac:dyDescent="0.25">
      <c r="A368" s="15"/>
      <c r="B368" s="73"/>
      <c r="C368" s="15"/>
      <c r="D368" s="74"/>
      <c r="E368" s="15"/>
      <c r="F368" s="76"/>
      <c r="G368" s="76"/>
      <c r="H368" s="76"/>
      <c r="I368" s="70"/>
      <c r="J368" s="70"/>
      <c r="K368" s="70"/>
      <c r="L368" s="15"/>
      <c r="M368" s="15"/>
      <c r="N368" s="15"/>
      <c r="O368" s="15"/>
      <c r="P368" s="15"/>
      <c r="Q368" s="15"/>
      <c r="R368" s="15"/>
      <c r="S368" s="15"/>
      <c r="T368" s="15"/>
      <c r="U368" s="69"/>
      <c r="V368" s="72"/>
      <c r="W368" s="74"/>
      <c r="X368" s="76"/>
      <c r="Y368" s="70"/>
      <c r="Z368" s="70"/>
      <c r="AA368" s="70"/>
      <c r="AB368" s="70"/>
      <c r="AC368" s="15"/>
      <c r="AD368" s="70"/>
      <c r="AE368" s="70"/>
      <c r="AF368" s="70"/>
      <c r="AG368" s="70"/>
      <c r="AH368" s="15"/>
      <c r="AI368" s="15"/>
      <c r="AJ368" s="15"/>
      <c r="AK368" s="15"/>
      <c r="AL368" s="15"/>
      <c r="AM368" s="15"/>
      <c r="AN368" s="15"/>
      <c r="AO368" s="15"/>
      <c r="AP368" s="73"/>
      <c r="AQ368" s="15"/>
      <c r="AR368" s="74"/>
      <c r="AS368" s="15"/>
      <c r="AT368" s="76"/>
      <c r="AU368" s="76"/>
      <c r="AV368" s="76"/>
      <c r="AW368" s="70"/>
      <c r="AX368" s="70"/>
      <c r="AY368" s="70"/>
      <c r="AZ368" s="15"/>
      <c r="BA368" s="15"/>
      <c r="BB368" s="15"/>
      <c r="BC368" s="15"/>
      <c r="BD368" s="15"/>
      <c r="BE368" s="15"/>
      <c r="BF368" s="15"/>
      <c r="BG368" s="15"/>
      <c r="BH368" s="15"/>
      <c r="BI368" s="69"/>
      <c r="BJ368" s="72"/>
      <c r="BK368" s="74"/>
      <c r="BL368" s="76"/>
      <c r="BM368" s="70"/>
      <c r="BN368" s="70"/>
      <c r="BO368" s="70"/>
      <c r="BP368" s="70"/>
      <c r="BQ368" s="15"/>
      <c r="BR368" s="70"/>
      <c r="BS368" s="70"/>
      <c r="BT368" s="70"/>
      <c r="BU368" s="70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</row>
    <row r="369" spans="1:232" ht="16.899999999999999" customHeight="1" x14ac:dyDescent="0.25">
      <c r="A369" s="15"/>
      <c r="B369" s="69"/>
      <c r="C369" s="15"/>
      <c r="D369" s="15"/>
      <c r="E369" s="15"/>
      <c r="F369" s="15"/>
      <c r="G369" s="73"/>
      <c r="H369" s="74"/>
      <c r="I369" s="74"/>
      <c r="J369" s="74"/>
      <c r="K369" s="74"/>
      <c r="L369" s="52"/>
      <c r="M369" s="52"/>
      <c r="N369" s="52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73"/>
      <c r="AE369" s="15"/>
      <c r="AF369" s="74"/>
      <c r="AG369" s="74"/>
      <c r="AH369" s="74"/>
      <c r="AI369" s="52"/>
      <c r="AJ369" s="52"/>
      <c r="AK369" s="52"/>
      <c r="AL369" s="52"/>
      <c r="AM369" s="52"/>
      <c r="AN369" s="15"/>
      <c r="AO369" s="15"/>
      <c r="AP369" s="69"/>
      <c r="AQ369" s="15"/>
      <c r="AR369" s="15"/>
      <c r="AS369" s="15"/>
      <c r="AT369" s="15"/>
      <c r="AU369" s="73"/>
      <c r="AV369" s="74"/>
      <c r="AW369" s="74"/>
      <c r="AX369" s="74"/>
      <c r="AY369" s="74"/>
      <c r="AZ369" s="52"/>
      <c r="BA369" s="52"/>
      <c r="BB369" s="52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73"/>
      <c r="BS369" s="15"/>
      <c r="BT369" s="74"/>
      <c r="BU369" s="74"/>
      <c r="BV369" s="74"/>
      <c r="BW369" s="52"/>
      <c r="BX369" s="52"/>
      <c r="BY369" s="52"/>
      <c r="BZ369" s="52"/>
      <c r="CA369" s="52"/>
      <c r="CB369" s="52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</row>
    <row r="370" spans="1:232" ht="16.899999999999999" customHeight="1" x14ac:dyDescent="0.25">
      <c r="A370" s="15"/>
      <c r="B370" s="69"/>
      <c r="C370" s="15"/>
      <c r="D370" s="15"/>
      <c r="E370" s="49"/>
      <c r="F370" s="15"/>
      <c r="G370" s="15"/>
      <c r="H370" s="15"/>
      <c r="I370" s="15"/>
      <c r="J370" s="74"/>
      <c r="K370" s="74"/>
      <c r="L370" s="74"/>
      <c r="M370" s="52"/>
      <c r="N370" s="52"/>
      <c r="O370" s="15"/>
      <c r="P370" s="15"/>
      <c r="Q370" s="15"/>
      <c r="R370" s="15"/>
      <c r="S370" s="15"/>
      <c r="T370" s="15"/>
      <c r="U370" s="15"/>
      <c r="V370" s="15"/>
      <c r="W370" s="15"/>
      <c r="X370" s="49"/>
      <c r="Y370" s="15"/>
      <c r="Z370" s="15"/>
      <c r="AA370" s="15"/>
      <c r="AB370" s="15"/>
      <c r="AC370" s="15"/>
      <c r="AD370" s="73"/>
      <c r="AE370" s="15"/>
      <c r="AF370" s="74"/>
      <c r="AG370" s="74"/>
      <c r="AH370" s="74"/>
      <c r="AI370" s="52"/>
      <c r="AJ370" s="52"/>
      <c r="AK370" s="52"/>
      <c r="AL370" s="52"/>
      <c r="AM370" s="52"/>
      <c r="AN370" s="15"/>
      <c r="AO370" s="15"/>
      <c r="AP370" s="69"/>
      <c r="AQ370" s="15"/>
      <c r="AR370" s="15"/>
      <c r="AS370" s="49"/>
      <c r="AT370" s="15"/>
      <c r="AU370" s="15"/>
      <c r="AV370" s="15"/>
      <c r="AW370" s="15"/>
      <c r="AX370" s="74"/>
      <c r="AY370" s="74"/>
      <c r="AZ370" s="74"/>
      <c r="BA370" s="52"/>
      <c r="BB370" s="52"/>
      <c r="BC370" s="15"/>
      <c r="BD370" s="15"/>
      <c r="BE370" s="15"/>
      <c r="BF370" s="15"/>
      <c r="BG370" s="15"/>
      <c r="BH370" s="15"/>
      <c r="BI370" s="15"/>
      <c r="BJ370" s="15"/>
      <c r="BK370" s="15"/>
      <c r="BL370" s="49"/>
      <c r="BM370" s="15"/>
      <c r="BN370" s="15"/>
      <c r="BO370" s="15"/>
      <c r="BP370" s="15"/>
      <c r="BQ370" s="15"/>
      <c r="BR370" s="73"/>
      <c r="BS370" s="15"/>
      <c r="BT370" s="74"/>
      <c r="BU370" s="74"/>
      <c r="BV370" s="74"/>
      <c r="BW370" s="52"/>
      <c r="BX370" s="52"/>
      <c r="BY370" s="52"/>
      <c r="BZ370" s="52"/>
      <c r="CA370" s="52"/>
      <c r="CB370" s="52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</row>
    <row r="371" spans="1:232" ht="16.899999999999999" customHeight="1" x14ac:dyDescent="0.2">
      <c r="A371" s="15"/>
      <c r="B371" s="69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52"/>
      <c r="AL371" s="15"/>
      <c r="AM371" s="15"/>
      <c r="AN371" s="15"/>
      <c r="AO371" s="15"/>
      <c r="AP371" s="69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52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</row>
    <row r="372" spans="1:232" ht="16.899999999999999" customHeight="1" x14ac:dyDescent="0.2">
      <c r="A372" s="15"/>
      <c r="B372" s="69"/>
      <c r="C372" s="15"/>
      <c r="D372" s="15"/>
      <c r="E372" s="4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52"/>
      <c r="S372" s="15"/>
      <c r="T372" s="15"/>
      <c r="U372" s="15"/>
      <c r="V372" s="15"/>
      <c r="W372" s="15"/>
      <c r="X372" s="49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52"/>
      <c r="AL372" s="15"/>
      <c r="AM372" s="15"/>
      <c r="AN372" s="15"/>
      <c r="AO372" s="15"/>
      <c r="AP372" s="69"/>
      <c r="AQ372" s="15"/>
      <c r="AR372" s="15"/>
      <c r="AS372" s="49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52"/>
      <c r="BG372" s="15"/>
      <c r="BH372" s="15"/>
      <c r="BI372" s="15"/>
      <c r="BJ372" s="15"/>
      <c r="BK372" s="15"/>
      <c r="BL372" s="49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52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</row>
    <row r="373" spans="1:232" ht="16.899999999999999" customHeight="1" x14ac:dyDescent="0.2">
      <c r="A373" s="15"/>
      <c r="B373" s="69"/>
      <c r="C373" s="15"/>
      <c r="D373" s="15"/>
      <c r="E373" s="15"/>
      <c r="F373" s="15"/>
      <c r="G373" s="15"/>
      <c r="H373" s="15"/>
      <c r="I373" s="15"/>
      <c r="J373" s="64"/>
      <c r="K373" s="64"/>
      <c r="L373" s="64"/>
      <c r="M373" s="64"/>
      <c r="N373" s="64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64"/>
      <c r="AG373" s="64"/>
      <c r="AH373" s="64"/>
      <c r="AI373" s="64"/>
      <c r="AJ373" s="64"/>
      <c r="AK373" s="52"/>
      <c r="AL373" s="64"/>
      <c r="AM373" s="64"/>
      <c r="AN373" s="15"/>
      <c r="AO373" s="15"/>
      <c r="AP373" s="69"/>
      <c r="AQ373" s="15"/>
      <c r="AR373" s="15"/>
      <c r="AS373" s="15"/>
      <c r="AT373" s="15"/>
      <c r="AU373" s="15"/>
      <c r="AV373" s="15"/>
      <c r="AW373" s="15"/>
      <c r="AX373" s="64"/>
      <c r="AY373" s="64"/>
      <c r="AZ373" s="64"/>
      <c r="BA373" s="64"/>
      <c r="BB373" s="64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64"/>
      <c r="BU373" s="64"/>
      <c r="BV373" s="64"/>
      <c r="BW373" s="64"/>
      <c r="BX373" s="64"/>
      <c r="BY373" s="52"/>
      <c r="BZ373" s="64"/>
      <c r="CA373" s="64"/>
      <c r="CB373" s="64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</row>
    <row r="374" spans="1:232" ht="16.899999999999999" customHeight="1" x14ac:dyDescent="0.2">
      <c r="A374" s="15"/>
      <c r="B374" s="69"/>
      <c r="C374" s="15"/>
      <c r="D374" s="15"/>
      <c r="E374" s="49"/>
      <c r="F374" s="15"/>
      <c r="G374" s="15"/>
      <c r="H374" s="15"/>
      <c r="I374" s="15"/>
      <c r="J374" s="64"/>
      <c r="K374" s="64"/>
      <c r="L374" s="64"/>
      <c r="M374" s="64"/>
      <c r="N374" s="64"/>
      <c r="O374" s="15"/>
      <c r="P374" s="15"/>
      <c r="Q374" s="15"/>
      <c r="R374" s="15"/>
      <c r="S374" s="15"/>
      <c r="T374" s="15"/>
      <c r="U374" s="15"/>
      <c r="V374" s="15"/>
      <c r="W374" s="15"/>
      <c r="X374" s="49"/>
      <c r="Y374" s="15"/>
      <c r="Z374" s="15"/>
      <c r="AA374" s="15"/>
      <c r="AB374" s="15"/>
      <c r="AC374" s="15"/>
      <c r="AD374" s="69"/>
      <c r="AE374" s="15"/>
      <c r="AF374" s="64"/>
      <c r="AG374" s="64"/>
      <c r="AH374" s="64"/>
      <c r="AI374" s="64"/>
      <c r="AJ374" s="64"/>
      <c r="AK374" s="52"/>
      <c r="AL374" s="64"/>
      <c r="AM374" s="64"/>
      <c r="AN374" s="15"/>
      <c r="AO374" s="15"/>
      <c r="AP374" s="69"/>
      <c r="AQ374" s="15"/>
      <c r="AR374" s="15"/>
      <c r="AS374" s="49"/>
      <c r="AT374" s="15"/>
      <c r="AU374" s="15"/>
      <c r="AV374" s="15"/>
      <c r="AW374" s="15"/>
      <c r="AX374" s="64"/>
      <c r="AY374" s="64"/>
      <c r="AZ374" s="64"/>
      <c r="BA374" s="64"/>
      <c r="BB374" s="64"/>
      <c r="BC374" s="15"/>
      <c r="BD374" s="15"/>
      <c r="BE374" s="15"/>
      <c r="BF374" s="15"/>
      <c r="BG374" s="15"/>
      <c r="BH374" s="15"/>
      <c r="BI374" s="15"/>
      <c r="BJ374" s="15"/>
      <c r="BK374" s="15"/>
      <c r="BL374" s="49"/>
      <c r="BM374" s="15"/>
      <c r="BN374" s="15"/>
      <c r="BO374" s="15"/>
      <c r="BP374" s="15"/>
      <c r="BQ374" s="15"/>
      <c r="BR374" s="69"/>
      <c r="BS374" s="15"/>
      <c r="BT374" s="64"/>
      <c r="BU374" s="64"/>
      <c r="BV374" s="64"/>
      <c r="BW374" s="64"/>
      <c r="BX374" s="64"/>
      <c r="BY374" s="52"/>
      <c r="BZ374" s="64"/>
      <c r="CA374" s="64"/>
      <c r="CB374" s="64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</row>
    <row r="375" spans="1:232" ht="28.15" customHeight="1" x14ac:dyDescent="0.2">
      <c r="A375" s="15"/>
      <c r="B375" s="69"/>
      <c r="C375" s="15"/>
      <c r="D375" s="15"/>
      <c r="E375" s="15"/>
      <c r="F375" s="64"/>
      <c r="G375" s="64"/>
      <c r="H375" s="64"/>
      <c r="I375" s="64"/>
      <c r="J375" s="64"/>
      <c r="K375" s="64"/>
      <c r="L375" s="64"/>
      <c r="M375" s="64"/>
      <c r="N375" s="64"/>
      <c r="O375" s="15"/>
      <c r="P375" s="15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52"/>
      <c r="AF375" s="52"/>
      <c r="AG375" s="64"/>
      <c r="AH375" s="15"/>
      <c r="AI375" s="15"/>
      <c r="AJ375" s="15"/>
      <c r="AK375" s="15"/>
      <c r="AL375" s="15"/>
      <c r="AM375" s="15"/>
      <c r="AN375" s="15"/>
      <c r="AO375" s="15"/>
      <c r="AP375" s="69"/>
      <c r="AQ375" s="15"/>
      <c r="AR375" s="15"/>
      <c r="AS375" s="15"/>
      <c r="AT375" s="64"/>
      <c r="AU375" s="64"/>
      <c r="AV375" s="64"/>
      <c r="AW375" s="64"/>
      <c r="AX375" s="64"/>
      <c r="AY375" s="64"/>
      <c r="AZ375" s="64"/>
      <c r="BA375" s="64"/>
      <c r="BB375" s="64"/>
      <c r="BC375" s="15"/>
      <c r="BD375" s="15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52"/>
      <c r="BT375" s="52"/>
      <c r="BU375" s="64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</row>
    <row r="376" spans="1:232" ht="16.899999999999999" customHeight="1" x14ac:dyDescent="0.2">
      <c r="A376" s="15"/>
      <c r="B376" s="69"/>
      <c r="C376" s="15"/>
      <c r="D376" s="50"/>
      <c r="E376" s="15"/>
      <c r="F376" s="64"/>
      <c r="G376" s="49"/>
      <c r="H376" s="64"/>
      <c r="I376" s="64"/>
      <c r="J376" s="64"/>
      <c r="K376" s="64"/>
      <c r="L376" s="64"/>
      <c r="M376" s="64"/>
      <c r="N376" s="64"/>
      <c r="O376" s="15"/>
      <c r="P376" s="15"/>
      <c r="Q376" s="64"/>
      <c r="R376" s="64"/>
      <c r="S376" s="64"/>
      <c r="T376" s="64"/>
      <c r="U376" s="64"/>
      <c r="V376" s="64"/>
      <c r="W376" s="64"/>
      <c r="X376" s="50"/>
      <c r="Y376" s="15"/>
      <c r="Z376" s="49"/>
      <c r="AA376" s="15"/>
      <c r="AB376" s="64"/>
      <c r="AC376" s="64"/>
      <c r="AD376" s="64"/>
      <c r="AE376" s="64"/>
      <c r="AF376" s="64"/>
      <c r="AG376" s="64"/>
      <c r="AH376" s="64"/>
      <c r="AI376" s="15"/>
      <c r="AJ376" s="15"/>
      <c r="AK376" s="15"/>
      <c r="AL376" s="15"/>
      <c r="AM376" s="15"/>
      <c r="AN376" s="15"/>
      <c r="AO376" s="15"/>
      <c r="AP376" s="69"/>
      <c r="AQ376" s="15"/>
      <c r="AR376" s="50"/>
      <c r="AS376" s="15"/>
      <c r="AT376" s="64"/>
      <c r="AU376" s="49"/>
      <c r="AV376" s="64"/>
      <c r="AW376" s="64"/>
      <c r="AX376" s="64"/>
      <c r="AY376" s="64"/>
      <c r="AZ376" s="64"/>
      <c r="BA376" s="64"/>
      <c r="BB376" s="64"/>
      <c r="BC376" s="15"/>
      <c r="BD376" s="15"/>
      <c r="BE376" s="64"/>
      <c r="BF376" s="64"/>
      <c r="BG376" s="64"/>
      <c r="BH376" s="64"/>
      <c r="BI376" s="64"/>
      <c r="BJ376" s="64"/>
      <c r="BK376" s="64"/>
      <c r="BL376" s="50"/>
      <c r="BM376" s="15"/>
      <c r="BN376" s="49"/>
      <c r="BO376" s="15"/>
      <c r="BP376" s="64"/>
      <c r="BQ376" s="64"/>
      <c r="BR376" s="64"/>
      <c r="BS376" s="64"/>
      <c r="BT376" s="64"/>
      <c r="BU376" s="64"/>
      <c r="BV376" s="64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</row>
    <row r="377" spans="1:232" ht="16.899999999999999" customHeight="1" x14ac:dyDescent="0.25">
      <c r="A377" s="15"/>
      <c r="B377" s="15"/>
      <c r="C377" s="15"/>
      <c r="D377" s="15"/>
      <c r="E377" s="12"/>
      <c r="F377" s="15"/>
      <c r="G377" s="255"/>
      <c r="H377" s="15"/>
      <c r="I377" s="15"/>
      <c r="J377" s="12"/>
      <c r="K377" s="15"/>
      <c r="L377" s="12"/>
      <c r="M377" s="48"/>
      <c r="N377" s="15"/>
      <c r="O377" s="15"/>
      <c r="P377" s="15"/>
      <c r="Q377" s="15"/>
      <c r="R377" s="12"/>
      <c r="S377" s="315"/>
      <c r="T377" s="70"/>
      <c r="U377" s="15"/>
      <c r="V377" s="15"/>
      <c r="W377" s="15"/>
      <c r="X377" s="15"/>
      <c r="Y377" s="12"/>
      <c r="Z377" s="255"/>
      <c r="AA377" s="12"/>
      <c r="AB377" s="15"/>
      <c r="AC377" s="15"/>
      <c r="AD377" s="12"/>
      <c r="AE377" s="12"/>
      <c r="AF377" s="48"/>
      <c r="AG377" s="15"/>
      <c r="AH377" s="15"/>
      <c r="AI377" s="15"/>
      <c r="AJ377" s="15"/>
      <c r="AK377" s="12"/>
      <c r="AL377" s="315"/>
      <c r="AM377" s="15"/>
      <c r="AN377" s="15"/>
      <c r="AO377" s="15"/>
      <c r="AP377" s="15"/>
      <c r="AQ377" s="15"/>
      <c r="AR377" s="15"/>
      <c r="AS377" s="12"/>
      <c r="AT377" s="15"/>
      <c r="AU377" s="255"/>
      <c r="AV377" s="15"/>
      <c r="AW377" s="15"/>
      <c r="AX377" s="12"/>
      <c r="AY377" s="15"/>
      <c r="AZ377" s="12"/>
      <c r="BA377" s="48"/>
      <c r="BB377" s="15"/>
      <c r="BC377" s="15"/>
      <c r="BD377" s="15"/>
      <c r="BE377" s="15"/>
      <c r="BF377" s="12"/>
      <c r="BG377" s="315"/>
      <c r="BH377" s="70"/>
      <c r="BI377" s="15"/>
      <c r="BJ377" s="15"/>
      <c r="BK377" s="15"/>
      <c r="BL377" s="15"/>
      <c r="BM377" s="12"/>
      <c r="BN377" s="255"/>
      <c r="BO377" s="12"/>
      <c r="BP377" s="15"/>
      <c r="BQ377" s="15"/>
      <c r="BR377" s="12"/>
      <c r="BS377" s="12"/>
      <c r="BT377" s="48"/>
      <c r="BU377" s="15"/>
      <c r="BV377" s="15"/>
      <c r="BW377" s="15"/>
      <c r="BX377" s="15"/>
      <c r="BY377" s="12"/>
      <c r="BZ377" s="3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</row>
    <row r="378" spans="1:232" ht="16.899999999999999" customHeight="1" x14ac:dyDescent="0.25">
      <c r="A378" s="15"/>
      <c r="B378" s="15"/>
      <c r="C378" s="15"/>
      <c r="D378" s="70"/>
      <c r="E378" s="12"/>
      <c r="F378" s="70"/>
      <c r="G378" s="255"/>
      <c r="H378" s="70"/>
      <c r="I378" s="65"/>
      <c r="J378" s="65"/>
      <c r="K378" s="65"/>
      <c r="L378" s="64"/>
      <c r="M378" s="64"/>
      <c r="N378" s="15"/>
      <c r="O378" s="65"/>
      <c r="P378" s="12"/>
      <c r="Q378" s="188"/>
      <c r="R378" s="188"/>
      <c r="S378" s="15"/>
      <c r="T378" s="15"/>
      <c r="U378" s="15"/>
      <c r="V378" s="70"/>
      <c r="W378" s="70"/>
      <c r="X378" s="15"/>
      <c r="Y378" s="12"/>
      <c r="Z378" s="255"/>
      <c r="AA378" s="65"/>
      <c r="AB378" s="15"/>
      <c r="AC378" s="14"/>
      <c r="AD378" s="14"/>
      <c r="AE378" s="14"/>
      <c r="AF378" s="65"/>
      <c r="AG378" s="15"/>
      <c r="AH378" s="65"/>
      <c r="AI378" s="12"/>
      <c r="AJ378" s="188"/>
      <c r="AK378" s="188"/>
      <c r="AL378" s="15"/>
      <c r="AM378" s="15"/>
      <c r="AN378" s="15"/>
      <c r="AO378" s="15"/>
      <c r="AP378" s="15"/>
      <c r="AQ378" s="15"/>
      <c r="AR378" s="70"/>
      <c r="AS378" s="12"/>
      <c r="AT378" s="70"/>
      <c r="AU378" s="255"/>
      <c r="AV378" s="70"/>
      <c r="AW378" s="65"/>
      <c r="AX378" s="65"/>
      <c r="AY378" s="65"/>
      <c r="AZ378" s="64"/>
      <c r="BA378" s="64"/>
      <c r="BB378" s="15"/>
      <c r="BC378" s="65"/>
      <c r="BD378" s="12"/>
      <c r="BE378" s="188"/>
      <c r="BF378" s="188"/>
      <c r="BG378" s="15"/>
      <c r="BH378" s="15"/>
      <c r="BI378" s="15"/>
      <c r="BJ378" s="70"/>
      <c r="BK378" s="70"/>
      <c r="BL378" s="15"/>
      <c r="BM378" s="12"/>
      <c r="BN378" s="255"/>
      <c r="BO378" s="65"/>
      <c r="BP378" s="15"/>
      <c r="BQ378" s="14"/>
      <c r="BR378" s="14"/>
      <c r="BS378" s="14"/>
      <c r="BT378" s="65"/>
      <c r="BU378" s="15"/>
      <c r="BV378" s="65"/>
      <c r="BW378" s="12"/>
      <c r="BX378" s="188"/>
      <c r="BY378" s="188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</row>
    <row r="379" spans="1:232" ht="16.899999999999999" customHeight="1" x14ac:dyDescent="0.25">
      <c r="A379" s="15"/>
      <c r="B379" s="15"/>
      <c r="C379" s="15"/>
      <c r="D379" s="70"/>
      <c r="E379" s="70"/>
      <c r="F379" s="70"/>
      <c r="G379" s="70"/>
      <c r="H379" s="15"/>
      <c r="I379" s="15"/>
      <c r="J379" s="12"/>
      <c r="K379" s="12"/>
      <c r="L379" s="64"/>
      <c r="M379" s="64"/>
      <c r="N379" s="64"/>
      <c r="O379" s="15"/>
      <c r="P379" s="15"/>
      <c r="Q379" s="15"/>
      <c r="R379" s="15"/>
      <c r="S379" s="15"/>
      <c r="T379" s="15"/>
      <c r="U379" s="70"/>
      <c r="V379" s="70"/>
      <c r="W379" s="70"/>
      <c r="X379" s="70"/>
      <c r="Y379" s="15"/>
      <c r="Z379" s="15"/>
      <c r="AA379" s="12"/>
      <c r="AB379" s="13"/>
      <c r="AC379" s="12"/>
      <c r="AD379" s="12"/>
      <c r="AE379" s="12"/>
      <c r="AF379" s="15"/>
      <c r="AG379" s="6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70"/>
      <c r="AS379" s="70"/>
      <c r="AT379" s="70"/>
      <c r="AU379" s="70"/>
      <c r="AV379" s="15"/>
      <c r="AW379" s="15"/>
      <c r="AX379" s="12"/>
      <c r="AY379" s="12"/>
      <c r="AZ379" s="64"/>
      <c r="BA379" s="64"/>
      <c r="BB379" s="64"/>
      <c r="BC379" s="15"/>
      <c r="BD379" s="15"/>
      <c r="BE379" s="15"/>
      <c r="BF379" s="15"/>
      <c r="BG379" s="15"/>
      <c r="BH379" s="15"/>
      <c r="BI379" s="70"/>
      <c r="BJ379" s="70"/>
      <c r="BK379" s="70"/>
      <c r="BL379" s="70"/>
      <c r="BM379" s="15"/>
      <c r="BN379" s="15"/>
      <c r="BO379" s="12"/>
      <c r="BP379" s="13"/>
      <c r="BQ379" s="12"/>
      <c r="BR379" s="12"/>
      <c r="BS379" s="12"/>
      <c r="BT379" s="15"/>
      <c r="BU379" s="6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</row>
    <row r="380" spans="1:232" ht="16.899999999999999" customHeight="1" x14ac:dyDescent="0.25">
      <c r="A380" s="15"/>
      <c r="B380" s="73"/>
      <c r="C380" s="15"/>
      <c r="D380" s="56"/>
      <c r="E380" s="92"/>
      <c r="F380" s="92"/>
      <c r="G380" s="53"/>
      <c r="H380" s="53"/>
      <c r="I380" s="53"/>
      <c r="J380" s="15"/>
      <c r="K380" s="73"/>
      <c r="L380" s="15"/>
      <c r="M380" s="56"/>
      <c r="N380" s="56"/>
      <c r="O380" s="56"/>
      <c r="P380" s="56"/>
      <c r="Q380" s="56"/>
      <c r="R380" s="53"/>
      <c r="S380" s="15"/>
      <c r="T380" s="15"/>
      <c r="U380" s="15"/>
      <c r="V380" s="72"/>
      <c r="W380" s="56"/>
      <c r="X380" s="92"/>
      <c r="Y380" s="92"/>
      <c r="Z380" s="92"/>
      <c r="AA380" s="92"/>
      <c r="AB380" s="53"/>
      <c r="AC380" s="15"/>
      <c r="AD380" s="15"/>
      <c r="AE380" s="135"/>
      <c r="AF380" s="56"/>
      <c r="AG380" s="56"/>
      <c r="AH380" s="56"/>
      <c r="AI380" s="56"/>
      <c r="AJ380" s="56"/>
      <c r="AK380" s="56"/>
      <c r="AL380" s="15"/>
      <c r="AM380" s="15"/>
      <c r="AN380" s="15"/>
      <c r="AO380" s="15"/>
      <c r="AP380" s="73"/>
      <c r="AQ380" s="15"/>
      <c r="AR380" s="56"/>
      <c r="AS380" s="92"/>
      <c r="AT380" s="92"/>
      <c r="AU380" s="53"/>
      <c r="AV380" s="53"/>
      <c r="AW380" s="53"/>
      <c r="AX380" s="15"/>
      <c r="AY380" s="73"/>
      <c r="AZ380" s="15"/>
      <c r="BA380" s="56"/>
      <c r="BB380" s="56"/>
      <c r="BC380" s="56"/>
      <c r="BD380" s="56"/>
      <c r="BE380" s="56"/>
      <c r="BF380" s="53"/>
      <c r="BG380" s="15"/>
      <c r="BH380" s="15"/>
      <c r="BI380" s="15"/>
      <c r="BJ380" s="72"/>
      <c r="BK380" s="56"/>
      <c r="BL380" s="92"/>
      <c r="BM380" s="92"/>
      <c r="BN380" s="92"/>
      <c r="BO380" s="92"/>
      <c r="BP380" s="53"/>
      <c r="BQ380" s="15"/>
      <c r="BR380" s="15"/>
      <c r="BS380" s="135"/>
      <c r="BT380" s="56"/>
      <c r="BU380" s="56"/>
      <c r="BV380" s="56"/>
      <c r="BW380" s="56"/>
      <c r="BX380" s="56"/>
      <c r="BY380" s="56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</row>
    <row r="381" spans="1:232" ht="16.899999999999999" customHeight="1" x14ac:dyDescent="0.25">
      <c r="A381" s="15"/>
      <c r="B381" s="69"/>
      <c r="C381" s="15"/>
      <c r="D381" s="15"/>
      <c r="E381" s="15"/>
      <c r="F381" s="15"/>
      <c r="G381" s="15"/>
      <c r="H381" s="15"/>
      <c r="I381" s="15"/>
      <c r="J381" s="15"/>
      <c r="K381" s="12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69"/>
      <c r="AQ381" s="15"/>
      <c r="AR381" s="15"/>
      <c r="AS381" s="15"/>
      <c r="AT381" s="15"/>
      <c r="AU381" s="15"/>
      <c r="AV381" s="15"/>
      <c r="AW381" s="15"/>
      <c r="AX381" s="15"/>
      <c r="AY381" s="12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</row>
    <row r="382" spans="1:232" ht="16.899999999999999" customHeight="1" x14ac:dyDescent="0.25">
      <c r="A382" s="15"/>
      <c r="B382" s="73"/>
      <c r="C382" s="15"/>
      <c r="D382" s="74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73"/>
      <c r="V382" s="72"/>
      <c r="W382" s="74"/>
      <c r="X382" s="15"/>
      <c r="Y382" s="15"/>
      <c r="Z382" s="15"/>
      <c r="AA382" s="13"/>
      <c r="AB382" s="12"/>
      <c r="AC382" s="15"/>
      <c r="AD382" s="12"/>
      <c r="AE382" s="50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73"/>
      <c r="AQ382" s="15"/>
      <c r="AR382" s="74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73"/>
      <c r="BJ382" s="72"/>
      <c r="BK382" s="74"/>
      <c r="BL382" s="15"/>
      <c r="BM382" s="15"/>
      <c r="BN382" s="15"/>
      <c r="BO382" s="13"/>
      <c r="BP382" s="12"/>
      <c r="BQ382" s="15"/>
      <c r="BR382" s="12"/>
      <c r="BS382" s="50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</row>
    <row r="383" spans="1:232" ht="16.899999999999999" customHeight="1" x14ac:dyDescent="0.25">
      <c r="A383" s="15"/>
      <c r="B383" s="73"/>
      <c r="C383" s="15"/>
      <c r="D383" s="74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72"/>
      <c r="W383" s="74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73"/>
      <c r="AQ383" s="15"/>
      <c r="AR383" s="74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72"/>
      <c r="BK383" s="74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</row>
    <row r="384" spans="1:232" ht="16.899999999999999" customHeight="1" x14ac:dyDescent="0.25">
      <c r="A384" s="15"/>
      <c r="B384" s="69"/>
      <c r="C384" s="15"/>
      <c r="D384" s="76"/>
      <c r="E384" s="15"/>
      <c r="F384" s="74"/>
      <c r="G384" s="74"/>
      <c r="H384" s="74"/>
      <c r="I384" s="48"/>
      <c r="J384" s="48"/>
      <c r="K384" s="48"/>
      <c r="L384" s="15"/>
      <c r="M384" s="15"/>
      <c r="N384" s="15"/>
      <c r="O384" s="15"/>
      <c r="P384" s="15"/>
      <c r="Q384" s="15"/>
      <c r="R384" s="15"/>
      <c r="S384" s="15"/>
      <c r="T384" s="15"/>
      <c r="U384" s="73"/>
      <c r="V384" s="75"/>
      <c r="W384" s="76"/>
      <c r="X384" s="74"/>
      <c r="Y384" s="48"/>
      <c r="Z384" s="48"/>
      <c r="AA384" s="48"/>
      <c r="AB384" s="48"/>
      <c r="AC384" s="15"/>
      <c r="AD384" s="48"/>
      <c r="AE384" s="48"/>
      <c r="AF384" s="48"/>
      <c r="AG384" s="52"/>
      <c r="AH384" s="15"/>
      <c r="AI384" s="15"/>
      <c r="AJ384" s="15"/>
      <c r="AK384" s="15"/>
      <c r="AL384" s="15"/>
      <c r="AM384" s="15"/>
      <c r="AN384" s="15"/>
      <c r="AO384" s="15"/>
      <c r="AP384" s="69"/>
      <c r="AQ384" s="15"/>
      <c r="AR384" s="76"/>
      <c r="AS384" s="15"/>
      <c r="AT384" s="74"/>
      <c r="AU384" s="74"/>
      <c r="AV384" s="74"/>
      <c r="AW384" s="48"/>
      <c r="AX384" s="48"/>
      <c r="AY384" s="48"/>
      <c r="AZ384" s="15"/>
      <c r="BA384" s="15"/>
      <c r="BB384" s="15"/>
      <c r="BC384" s="15"/>
      <c r="BD384" s="15"/>
      <c r="BE384" s="15"/>
      <c r="BF384" s="15"/>
      <c r="BG384" s="15"/>
      <c r="BH384" s="15"/>
      <c r="BI384" s="73"/>
      <c r="BJ384" s="75"/>
      <c r="BK384" s="76"/>
      <c r="BL384" s="74"/>
      <c r="BM384" s="48"/>
      <c r="BN384" s="48"/>
      <c r="BO384" s="48"/>
      <c r="BP384" s="48"/>
      <c r="BQ384" s="15"/>
      <c r="BR384" s="48"/>
      <c r="BS384" s="48"/>
      <c r="BT384" s="48"/>
      <c r="BU384" s="52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</row>
    <row r="385" spans="1:232" ht="16.899999999999999" customHeight="1" x14ac:dyDescent="0.25">
      <c r="A385" s="15"/>
      <c r="B385" s="73"/>
      <c r="C385" s="15"/>
      <c r="D385" s="74"/>
      <c r="E385" s="15"/>
      <c r="F385" s="74"/>
      <c r="G385" s="74"/>
      <c r="H385" s="74"/>
      <c r="I385" s="52"/>
      <c r="J385" s="52"/>
      <c r="K385" s="52"/>
      <c r="L385" s="15"/>
      <c r="M385" s="15"/>
      <c r="N385" s="15"/>
      <c r="O385" s="15"/>
      <c r="P385" s="15"/>
      <c r="Q385" s="15"/>
      <c r="R385" s="15"/>
      <c r="S385" s="15"/>
      <c r="T385" s="15"/>
      <c r="U385" s="73"/>
      <c r="V385" s="72"/>
      <c r="W385" s="74"/>
      <c r="X385" s="74"/>
      <c r="Y385" s="52"/>
      <c r="Z385" s="52"/>
      <c r="AA385" s="52"/>
      <c r="AB385" s="52"/>
      <c r="AC385" s="15"/>
      <c r="AD385" s="52"/>
      <c r="AE385" s="52"/>
      <c r="AF385" s="52"/>
      <c r="AG385" s="52"/>
      <c r="AH385" s="15"/>
      <c r="AI385" s="15"/>
      <c r="AJ385" s="15"/>
      <c r="AK385" s="15"/>
      <c r="AL385" s="15"/>
      <c r="AM385" s="15"/>
      <c r="AN385" s="15"/>
      <c r="AO385" s="15"/>
      <c r="AP385" s="73"/>
      <c r="AQ385" s="15"/>
      <c r="AR385" s="74"/>
      <c r="AS385" s="15"/>
      <c r="AT385" s="74"/>
      <c r="AU385" s="74"/>
      <c r="AV385" s="74"/>
      <c r="AW385" s="52"/>
      <c r="AX385" s="52"/>
      <c r="AY385" s="52"/>
      <c r="AZ385" s="15"/>
      <c r="BA385" s="15"/>
      <c r="BB385" s="15"/>
      <c r="BC385" s="15"/>
      <c r="BD385" s="15"/>
      <c r="BE385" s="15"/>
      <c r="BF385" s="15"/>
      <c r="BG385" s="15"/>
      <c r="BH385" s="15"/>
      <c r="BI385" s="73"/>
      <c r="BJ385" s="72"/>
      <c r="BK385" s="74"/>
      <c r="BL385" s="74"/>
      <c r="BM385" s="52"/>
      <c r="BN385" s="52"/>
      <c r="BO385" s="52"/>
      <c r="BP385" s="52"/>
      <c r="BQ385" s="15"/>
      <c r="BR385" s="52"/>
      <c r="BS385" s="52"/>
      <c r="BT385" s="52"/>
      <c r="BU385" s="52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</row>
    <row r="386" spans="1:232" ht="16.899999999999999" customHeight="1" x14ac:dyDescent="0.25">
      <c r="A386" s="15"/>
      <c r="B386" s="73"/>
      <c r="C386" s="15"/>
      <c r="D386" s="74"/>
      <c r="E386" s="15"/>
      <c r="F386" s="76"/>
      <c r="G386" s="76"/>
      <c r="H386" s="76"/>
      <c r="I386" s="70"/>
      <c r="J386" s="70"/>
      <c r="K386" s="70"/>
      <c r="L386" s="15"/>
      <c r="M386" s="15"/>
      <c r="N386" s="15"/>
      <c r="O386" s="15"/>
      <c r="P386" s="15"/>
      <c r="Q386" s="15"/>
      <c r="R386" s="15"/>
      <c r="S386" s="15"/>
      <c r="T386" s="15"/>
      <c r="U386" s="69"/>
      <c r="V386" s="72"/>
      <c r="W386" s="74"/>
      <c r="X386" s="76"/>
      <c r="Y386" s="70"/>
      <c r="Z386" s="70"/>
      <c r="AA386" s="70"/>
      <c r="AB386" s="70"/>
      <c r="AC386" s="15"/>
      <c r="AD386" s="70"/>
      <c r="AE386" s="70"/>
      <c r="AF386" s="70"/>
      <c r="AG386" s="70"/>
      <c r="AH386" s="15"/>
      <c r="AI386" s="15"/>
      <c r="AJ386" s="15"/>
      <c r="AK386" s="15"/>
      <c r="AL386" s="15"/>
      <c r="AM386" s="15"/>
      <c r="AN386" s="15"/>
      <c r="AO386" s="15"/>
      <c r="AP386" s="73"/>
      <c r="AQ386" s="15"/>
      <c r="AR386" s="74"/>
      <c r="AS386" s="15"/>
      <c r="AT386" s="76"/>
      <c r="AU386" s="76"/>
      <c r="AV386" s="76"/>
      <c r="AW386" s="70"/>
      <c r="AX386" s="70"/>
      <c r="AY386" s="70"/>
      <c r="AZ386" s="15"/>
      <c r="BA386" s="15"/>
      <c r="BB386" s="15"/>
      <c r="BC386" s="15"/>
      <c r="BD386" s="15"/>
      <c r="BE386" s="15"/>
      <c r="BF386" s="15"/>
      <c r="BG386" s="15"/>
      <c r="BH386" s="15"/>
      <c r="BI386" s="69"/>
      <c r="BJ386" s="72"/>
      <c r="BK386" s="74"/>
      <c r="BL386" s="76"/>
      <c r="BM386" s="70"/>
      <c r="BN386" s="70"/>
      <c r="BO386" s="70"/>
      <c r="BP386" s="70"/>
      <c r="BQ386" s="15"/>
      <c r="BR386" s="70"/>
      <c r="BS386" s="70"/>
      <c r="BT386" s="70"/>
      <c r="BU386" s="70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</row>
    <row r="387" spans="1:232" ht="16.899999999999999" customHeight="1" x14ac:dyDescent="0.25">
      <c r="A387" s="15"/>
      <c r="B387" s="69"/>
      <c r="C387" s="15"/>
      <c r="D387" s="76"/>
      <c r="E387" s="15"/>
      <c r="F387" s="74"/>
      <c r="G387" s="74"/>
      <c r="H387" s="74"/>
      <c r="I387" s="52"/>
      <c r="J387" s="52"/>
      <c r="K387" s="52"/>
      <c r="L387" s="15"/>
      <c r="M387" s="15"/>
      <c r="N387" s="15"/>
      <c r="O387" s="15"/>
      <c r="P387" s="15"/>
      <c r="Q387" s="15"/>
      <c r="R387" s="15"/>
      <c r="S387" s="15"/>
      <c r="T387" s="15"/>
      <c r="U387" s="73"/>
      <c r="V387" s="75"/>
      <c r="W387" s="76"/>
      <c r="X387" s="74"/>
      <c r="Y387" s="52"/>
      <c r="Z387" s="52"/>
      <c r="AA387" s="52"/>
      <c r="AB387" s="52"/>
      <c r="AC387" s="15"/>
      <c r="AD387" s="52"/>
      <c r="AE387" s="52"/>
      <c r="AF387" s="52"/>
      <c r="AG387" s="52"/>
      <c r="AH387" s="15"/>
      <c r="AI387" s="15"/>
      <c r="AJ387" s="15"/>
      <c r="AK387" s="15"/>
      <c r="AL387" s="15"/>
      <c r="AM387" s="15"/>
      <c r="AN387" s="15"/>
      <c r="AO387" s="15"/>
      <c r="AP387" s="69"/>
      <c r="AQ387" s="15"/>
      <c r="AR387" s="76"/>
      <c r="AS387" s="15"/>
      <c r="AT387" s="74"/>
      <c r="AU387" s="74"/>
      <c r="AV387" s="74"/>
      <c r="AW387" s="52"/>
      <c r="AX387" s="52"/>
      <c r="AY387" s="52"/>
      <c r="AZ387" s="15"/>
      <c r="BA387" s="15"/>
      <c r="BB387" s="15"/>
      <c r="BC387" s="15"/>
      <c r="BD387" s="15"/>
      <c r="BE387" s="15"/>
      <c r="BF387" s="15"/>
      <c r="BG387" s="15"/>
      <c r="BH387" s="15"/>
      <c r="BI387" s="73"/>
      <c r="BJ387" s="75"/>
      <c r="BK387" s="76"/>
      <c r="BL387" s="74"/>
      <c r="BM387" s="52"/>
      <c r="BN387" s="52"/>
      <c r="BO387" s="52"/>
      <c r="BP387" s="52"/>
      <c r="BQ387" s="15"/>
      <c r="BR387" s="52"/>
      <c r="BS387" s="52"/>
      <c r="BT387" s="52"/>
      <c r="BU387" s="52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</row>
    <row r="388" spans="1:232" ht="16.899999999999999" customHeight="1" x14ac:dyDescent="0.25">
      <c r="A388" s="15"/>
      <c r="B388" s="73"/>
      <c r="C388" s="15"/>
      <c r="D388" s="74"/>
      <c r="E388" s="15"/>
      <c r="F388" s="74"/>
      <c r="G388" s="74"/>
      <c r="H388" s="74"/>
      <c r="I388" s="52"/>
      <c r="J388" s="52"/>
      <c r="K388" s="52"/>
      <c r="L388" s="15"/>
      <c r="M388" s="15"/>
      <c r="N388" s="15"/>
      <c r="O388" s="15"/>
      <c r="P388" s="15"/>
      <c r="Q388" s="15"/>
      <c r="R388" s="15"/>
      <c r="S388" s="15"/>
      <c r="T388" s="15"/>
      <c r="U388" s="73"/>
      <c r="V388" s="72"/>
      <c r="W388" s="74"/>
      <c r="X388" s="74"/>
      <c r="Y388" s="52"/>
      <c r="Z388" s="52"/>
      <c r="AA388" s="52"/>
      <c r="AB388" s="52"/>
      <c r="AC388" s="15"/>
      <c r="AD388" s="52"/>
      <c r="AE388" s="52"/>
      <c r="AF388" s="52"/>
      <c r="AG388" s="52"/>
      <c r="AH388" s="15"/>
      <c r="AI388" s="15"/>
      <c r="AJ388" s="15"/>
      <c r="AK388" s="15"/>
      <c r="AL388" s="15"/>
      <c r="AM388" s="15"/>
      <c r="AN388" s="15"/>
      <c r="AO388" s="15"/>
      <c r="AP388" s="73"/>
      <c r="AQ388" s="15"/>
      <c r="AR388" s="74"/>
      <c r="AS388" s="15"/>
      <c r="AT388" s="74"/>
      <c r="AU388" s="74"/>
      <c r="AV388" s="74"/>
      <c r="AW388" s="52"/>
      <c r="AX388" s="52"/>
      <c r="AY388" s="52"/>
      <c r="AZ388" s="15"/>
      <c r="BA388" s="15"/>
      <c r="BB388" s="15"/>
      <c r="BC388" s="15"/>
      <c r="BD388" s="15"/>
      <c r="BE388" s="15"/>
      <c r="BF388" s="15"/>
      <c r="BG388" s="15"/>
      <c r="BH388" s="15"/>
      <c r="BI388" s="73"/>
      <c r="BJ388" s="72"/>
      <c r="BK388" s="74"/>
      <c r="BL388" s="74"/>
      <c r="BM388" s="52"/>
      <c r="BN388" s="52"/>
      <c r="BO388" s="52"/>
      <c r="BP388" s="52"/>
      <c r="BQ388" s="15"/>
      <c r="BR388" s="52"/>
      <c r="BS388" s="52"/>
      <c r="BT388" s="52"/>
      <c r="BU388" s="52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</row>
    <row r="389" spans="1:232" ht="16.899999999999999" customHeight="1" x14ac:dyDescent="0.25">
      <c r="A389" s="15"/>
      <c r="B389" s="73"/>
      <c r="C389" s="15"/>
      <c r="D389" s="74"/>
      <c r="E389" s="15"/>
      <c r="F389" s="76"/>
      <c r="G389" s="76"/>
      <c r="H389" s="76"/>
      <c r="I389" s="70"/>
      <c r="J389" s="70"/>
      <c r="K389" s="70"/>
      <c r="L389" s="15"/>
      <c r="M389" s="15"/>
      <c r="N389" s="15"/>
      <c r="O389" s="15"/>
      <c r="P389" s="15"/>
      <c r="Q389" s="15"/>
      <c r="R389" s="15"/>
      <c r="S389" s="15"/>
      <c r="T389" s="15"/>
      <c r="U389" s="69"/>
      <c r="V389" s="72"/>
      <c r="W389" s="74"/>
      <c r="X389" s="76"/>
      <c r="Y389" s="70"/>
      <c r="Z389" s="70"/>
      <c r="AA389" s="70"/>
      <c r="AB389" s="70"/>
      <c r="AC389" s="15"/>
      <c r="AD389" s="70"/>
      <c r="AE389" s="70"/>
      <c r="AF389" s="70"/>
      <c r="AG389" s="70"/>
      <c r="AH389" s="15"/>
      <c r="AI389" s="15"/>
      <c r="AJ389" s="15"/>
      <c r="AK389" s="15"/>
      <c r="AL389" s="15"/>
      <c r="AM389" s="15"/>
      <c r="AN389" s="15"/>
      <c r="AO389" s="15"/>
      <c r="AP389" s="73"/>
      <c r="AQ389" s="15"/>
      <c r="AR389" s="74"/>
      <c r="AS389" s="15"/>
      <c r="AT389" s="76"/>
      <c r="AU389" s="76"/>
      <c r="AV389" s="76"/>
      <c r="AW389" s="70"/>
      <c r="AX389" s="70"/>
      <c r="AY389" s="70"/>
      <c r="AZ389" s="15"/>
      <c r="BA389" s="15"/>
      <c r="BB389" s="15"/>
      <c r="BC389" s="15"/>
      <c r="BD389" s="15"/>
      <c r="BE389" s="15"/>
      <c r="BF389" s="15"/>
      <c r="BG389" s="15"/>
      <c r="BH389" s="15"/>
      <c r="BI389" s="69"/>
      <c r="BJ389" s="72"/>
      <c r="BK389" s="74"/>
      <c r="BL389" s="76"/>
      <c r="BM389" s="70"/>
      <c r="BN389" s="70"/>
      <c r="BO389" s="70"/>
      <c r="BP389" s="70"/>
      <c r="BQ389" s="15"/>
      <c r="BR389" s="70"/>
      <c r="BS389" s="70"/>
      <c r="BT389" s="70"/>
      <c r="BU389" s="70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</row>
    <row r="390" spans="1:232" ht="16.899999999999999" customHeight="1" x14ac:dyDescent="0.25">
      <c r="A390" s="15"/>
      <c r="B390" s="69"/>
      <c r="C390" s="15"/>
      <c r="D390" s="15"/>
      <c r="E390" s="15"/>
      <c r="F390" s="15"/>
      <c r="G390" s="73"/>
      <c r="H390" s="74"/>
      <c r="I390" s="74"/>
      <c r="J390" s="74"/>
      <c r="K390" s="74"/>
      <c r="L390" s="52"/>
      <c r="M390" s="52"/>
      <c r="N390" s="52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73"/>
      <c r="AE390" s="15"/>
      <c r="AF390" s="74"/>
      <c r="AG390" s="74"/>
      <c r="AH390" s="74"/>
      <c r="AI390" s="52"/>
      <c r="AJ390" s="52"/>
      <c r="AK390" s="52"/>
      <c r="AL390" s="52"/>
      <c r="AM390" s="52"/>
      <c r="AN390" s="15"/>
      <c r="AO390" s="15"/>
      <c r="AP390" s="69"/>
      <c r="AQ390" s="15"/>
      <c r="AR390" s="15"/>
      <c r="AS390" s="15"/>
      <c r="AT390" s="15"/>
      <c r="AU390" s="73"/>
      <c r="AV390" s="74"/>
      <c r="AW390" s="74"/>
      <c r="AX390" s="74"/>
      <c r="AY390" s="74"/>
      <c r="AZ390" s="52"/>
      <c r="BA390" s="52"/>
      <c r="BB390" s="52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73"/>
      <c r="BS390" s="15"/>
      <c r="BT390" s="74"/>
      <c r="BU390" s="74"/>
      <c r="BV390" s="74"/>
      <c r="BW390" s="52"/>
      <c r="BX390" s="52"/>
      <c r="BY390" s="52"/>
      <c r="BZ390" s="52"/>
      <c r="CA390" s="52"/>
      <c r="CB390" s="52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</row>
    <row r="391" spans="1:232" ht="16.899999999999999" customHeight="1" x14ac:dyDescent="0.25">
      <c r="A391" s="15"/>
      <c r="B391" s="69"/>
      <c r="C391" s="15"/>
      <c r="D391" s="15"/>
      <c r="E391" s="49"/>
      <c r="F391" s="15"/>
      <c r="G391" s="15"/>
      <c r="H391" s="15"/>
      <c r="I391" s="15"/>
      <c r="J391" s="74"/>
      <c r="K391" s="74"/>
      <c r="L391" s="74"/>
      <c r="M391" s="52"/>
      <c r="N391" s="52"/>
      <c r="O391" s="15"/>
      <c r="P391" s="15"/>
      <c r="Q391" s="15"/>
      <c r="R391" s="15"/>
      <c r="S391" s="15"/>
      <c r="T391" s="15"/>
      <c r="U391" s="15"/>
      <c r="V391" s="15"/>
      <c r="W391" s="15"/>
      <c r="X391" s="49"/>
      <c r="Y391" s="15"/>
      <c r="Z391" s="15"/>
      <c r="AA391" s="15"/>
      <c r="AB391" s="15"/>
      <c r="AC391" s="15"/>
      <c r="AD391" s="73"/>
      <c r="AE391" s="15"/>
      <c r="AF391" s="74"/>
      <c r="AG391" s="74"/>
      <c r="AH391" s="74"/>
      <c r="AI391" s="52"/>
      <c r="AJ391" s="52"/>
      <c r="AK391" s="52"/>
      <c r="AL391" s="52"/>
      <c r="AM391" s="52"/>
      <c r="AN391" s="15"/>
      <c r="AO391" s="15"/>
      <c r="AP391" s="69"/>
      <c r="AQ391" s="15"/>
      <c r="AR391" s="15"/>
      <c r="AS391" s="49"/>
      <c r="AT391" s="15"/>
      <c r="AU391" s="15"/>
      <c r="AV391" s="15"/>
      <c r="AW391" s="15"/>
      <c r="AX391" s="74"/>
      <c r="AY391" s="74"/>
      <c r="AZ391" s="74"/>
      <c r="BA391" s="52"/>
      <c r="BB391" s="52"/>
      <c r="BC391" s="15"/>
      <c r="BD391" s="15"/>
      <c r="BE391" s="15"/>
      <c r="BF391" s="15"/>
      <c r="BG391" s="15"/>
      <c r="BH391" s="15"/>
      <c r="BI391" s="15"/>
      <c r="BJ391" s="15"/>
      <c r="BK391" s="15"/>
      <c r="BL391" s="49"/>
      <c r="BM391" s="15"/>
      <c r="BN391" s="15"/>
      <c r="BO391" s="15"/>
      <c r="BP391" s="15"/>
      <c r="BQ391" s="15"/>
      <c r="BR391" s="73"/>
      <c r="BS391" s="15"/>
      <c r="BT391" s="74"/>
      <c r="BU391" s="74"/>
      <c r="BV391" s="74"/>
      <c r="BW391" s="52"/>
      <c r="BX391" s="52"/>
      <c r="BY391" s="52"/>
      <c r="BZ391" s="52"/>
      <c r="CA391" s="52"/>
      <c r="CB391" s="52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</row>
    <row r="392" spans="1:232" ht="16.899999999999999" customHeight="1" x14ac:dyDescent="0.2">
      <c r="A392" s="15"/>
      <c r="B392" s="69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52"/>
      <c r="AL392" s="15"/>
      <c r="AM392" s="15"/>
      <c r="AN392" s="15"/>
      <c r="AO392" s="15"/>
      <c r="AP392" s="69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52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</row>
    <row r="393" spans="1:232" ht="16.899999999999999" customHeight="1" x14ac:dyDescent="0.2">
      <c r="A393" s="15"/>
      <c r="B393" s="69"/>
      <c r="C393" s="15"/>
      <c r="D393" s="15"/>
      <c r="E393" s="4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52"/>
      <c r="S393" s="15"/>
      <c r="T393" s="15"/>
      <c r="U393" s="15"/>
      <c r="V393" s="15"/>
      <c r="W393" s="15"/>
      <c r="X393" s="49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52"/>
      <c r="AL393" s="15"/>
      <c r="AM393" s="15"/>
      <c r="AN393" s="15"/>
      <c r="AO393" s="15"/>
      <c r="AP393" s="69"/>
      <c r="AQ393" s="15"/>
      <c r="AR393" s="15"/>
      <c r="AS393" s="49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52"/>
      <c r="BG393" s="15"/>
      <c r="BH393" s="15"/>
      <c r="BI393" s="15"/>
      <c r="BJ393" s="15"/>
      <c r="BK393" s="15"/>
      <c r="BL393" s="49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52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</row>
    <row r="394" spans="1:232" ht="16.899999999999999" customHeight="1" x14ac:dyDescent="0.2">
      <c r="A394" s="15"/>
      <c r="B394" s="69"/>
      <c r="C394" s="15"/>
      <c r="D394" s="15"/>
      <c r="E394" s="15"/>
      <c r="F394" s="15"/>
      <c r="G394" s="15"/>
      <c r="H394" s="15"/>
      <c r="I394" s="15"/>
      <c r="J394" s="64"/>
      <c r="K394" s="64"/>
      <c r="L394" s="64"/>
      <c r="M394" s="64"/>
      <c r="N394" s="64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64"/>
      <c r="AG394" s="64"/>
      <c r="AH394" s="64"/>
      <c r="AI394" s="64"/>
      <c r="AJ394" s="64"/>
      <c r="AK394" s="52"/>
      <c r="AL394" s="64"/>
      <c r="AM394" s="64"/>
      <c r="AN394" s="15"/>
      <c r="AO394" s="15"/>
      <c r="AP394" s="69"/>
      <c r="AQ394" s="15"/>
      <c r="AR394" s="15"/>
      <c r="AS394" s="15"/>
      <c r="AT394" s="15"/>
      <c r="AU394" s="15"/>
      <c r="AV394" s="15"/>
      <c r="AW394" s="15"/>
      <c r="AX394" s="64"/>
      <c r="AY394" s="64"/>
      <c r="AZ394" s="64"/>
      <c r="BA394" s="64"/>
      <c r="BB394" s="64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64"/>
      <c r="BU394" s="64"/>
      <c r="BV394" s="64"/>
      <c r="BW394" s="64"/>
      <c r="BX394" s="64"/>
      <c r="BY394" s="52"/>
      <c r="BZ394" s="64"/>
      <c r="CA394" s="64"/>
      <c r="CB394" s="64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</row>
    <row r="395" spans="1:232" ht="16.899999999999999" customHeight="1" x14ac:dyDescent="0.2">
      <c r="A395" s="15"/>
      <c r="B395" s="69"/>
      <c r="C395" s="15"/>
      <c r="D395" s="15"/>
      <c r="E395" s="49"/>
      <c r="F395" s="15"/>
      <c r="G395" s="15"/>
      <c r="H395" s="15"/>
      <c r="I395" s="15"/>
      <c r="J395" s="64"/>
      <c r="K395" s="64"/>
      <c r="L395" s="64"/>
      <c r="M395" s="64"/>
      <c r="N395" s="64"/>
      <c r="O395" s="15"/>
      <c r="P395" s="15"/>
      <c r="Q395" s="15"/>
      <c r="R395" s="15"/>
      <c r="S395" s="15"/>
      <c r="T395" s="15"/>
      <c r="U395" s="15"/>
      <c r="V395" s="15"/>
      <c r="W395" s="15"/>
      <c r="X395" s="49"/>
      <c r="Y395" s="15"/>
      <c r="Z395" s="15"/>
      <c r="AA395" s="15"/>
      <c r="AB395" s="15"/>
      <c r="AC395" s="15"/>
      <c r="AD395" s="69"/>
      <c r="AE395" s="15"/>
      <c r="AF395" s="64"/>
      <c r="AG395" s="64"/>
      <c r="AH395" s="64"/>
      <c r="AI395" s="64"/>
      <c r="AJ395" s="64"/>
      <c r="AK395" s="52"/>
      <c r="AL395" s="64"/>
      <c r="AM395" s="64"/>
      <c r="AN395" s="15"/>
      <c r="AO395" s="15"/>
      <c r="AP395" s="69"/>
      <c r="AQ395" s="15"/>
      <c r="AR395" s="15"/>
      <c r="AS395" s="49"/>
      <c r="AT395" s="15"/>
      <c r="AU395" s="15"/>
      <c r="AV395" s="15"/>
      <c r="AW395" s="15"/>
      <c r="AX395" s="64"/>
      <c r="AY395" s="64"/>
      <c r="AZ395" s="64"/>
      <c r="BA395" s="64"/>
      <c r="BB395" s="64"/>
      <c r="BC395" s="15"/>
      <c r="BD395" s="15"/>
      <c r="BE395" s="15"/>
      <c r="BF395" s="15"/>
      <c r="BG395" s="15"/>
      <c r="BH395" s="15"/>
      <c r="BI395" s="15"/>
      <c r="BJ395" s="15"/>
      <c r="BK395" s="15"/>
      <c r="BL395" s="49"/>
      <c r="BM395" s="15"/>
      <c r="BN395" s="15"/>
      <c r="BO395" s="15"/>
      <c r="BP395" s="15"/>
      <c r="BQ395" s="15"/>
      <c r="BR395" s="69"/>
      <c r="BS395" s="15"/>
      <c r="BT395" s="64"/>
      <c r="BU395" s="64"/>
      <c r="BV395" s="64"/>
      <c r="BW395" s="64"/>
      <c r="BX395" s="64"/>
      <c r="BY395" s="52"/>
      <c r="BZ395" s="64"/>
      <c r="CA395" s="64"/>
      <c r="CB395" s="64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</row>
    <row r="396" spans="1:232" ht="16.899999999999999" customHeight="1" x14ac:dyDescent="0.2">
      <c r="A396" s="15"/>
      <c r="B396" s="69"/>
      <c r="C396" s="15"/>
      <c r="D396" s="15"/>
      <c r="E396" s="15"/>
      <c r="F396" s="64"/>
      <c r="G396" s="64"/>
      <c r="H396" s="64"/>
      <c r="I396" s="64"/>
      <c r="J396" s="64"/>
      <c r="K396" s="64"/>
      <c r="L396" s="64"/>
      <c r="M396" s="64"/>
      <c r="N396" s="64"/>
      <c r="O396" s="15"/>
      <c r="P396" s="15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52"/>
      <c r="AF396" s="52"/>
      <c r="AG396" s="64"/>
      <c r="AH396" s="15"/>
      <c r="AI396" s="15"/>
      <c r="AJ396" s="15"/>
      <c r="AK396" s="15"/>
      <c r="AL396" s="15"/>
      <c r="AM396" s="15"/>
      <c r="AN396" s="15"/>
      <c r="AO396" s="15"/>
      <c r="AP396" s="69"/>
      <c r="AQ396" s="15"/>
      <c r="AR396" s="15"/>
      <c r="AS396" s="15"/>
      <c r="AT396" s="64"/>
      <c r="AU396" s="64"/>
      <c r="AV396" s="64"/>
      <c r="AW396" s="64"/>
      <c r="AX396" s="64"/>
      <c r="AY396" s="64"/>
      <c r="AZ396" s="64"/>
      <c r="BA396" s="64"/>
      <c r="BB396" s="64"/>
      <c r="BC396" s="15"/>
      <c r="BD396" s="15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52"/>
      <c r="BT396" s="52"/>
      <c r="BU396" s="64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</row>
    <row r="397" spans="1:232" ht="16.899999999999999" customHeight="1" x14ac:dyDescent="0.2">
      <c r="A397" s="15"/>
      <c r="B397" s="69"/>
      <c r="C397" s="15"/>
      <c r="D397" s="50"/>
      <c r="E397" s="15"/>
      <c r="F397" s="64"/>
      <c r="G397" s="49"/>
      <c r="H397" s="64"/>
      <c r="I397" s="64"/>
      <c r="J397" s="64"/>
      <c r="K397" s="64"/>
      <c r="L397" s="64"/>
      <c r="M397" s="64"/>
      <c r="N397" s="64"/>
      <c r="O397" s="15"/>
      <c r="P397" s="15"/>
      <c r="Q397" s="64"/>
      <c r="R397" s="64"/>
      <c r="S397" s="64"/>
      <c r="T397" s="64"/>
      <c r="U397" s="64"/>
      <c r="V397" s="64"/>
      <c r="W397" s="64"/>
      <c r="X397" s="50"/>
      <c r="Y397" s="15"/>
      <c r="Z397" s="49"/>
      <c r="AA397" s="15"/>
      <c r="AB397" s="64"/>
      <c r="AC397" s="64"/>
      <c r="AD397" s="64"/>
      <c r="AE397" s="64"/>
      <c r="AF397" s="64"/>
      <c r="AG397" s="64"/>
      <c r="AH397" s="64"/>
      <c r="AI397" s="15"/>
      <c r="AJ397" s="15"/>
      <c r="AK397" s="15"/>
      <c r="AL397" s="15"/>
      <c r="AM397" s="15"/>
      <c r="AN397" s="15"/>
      <c r="AO397" s="15"/>
      <c r="AP397" s="69"/>
      <c r="AQ397" s="15"/>
      <c r="AR397" s="50"/>
      <c r="AS397" s="15"/>
      <c r="AT397" s="64"/>
      <c r="AU397" s="49"/>
      <c r="AV397" s="64"/>
      <c r="AW397" s="64"/>
      <c r="AX397" s="64"/>
      <c r="AY397" s="64"/>
      <c r="AZ397" s="64"/>
      <c r="BA397" s="64"/>
      <c r="BB397" s="64"/>
      <c r="BC397" s="15"/>
      <c r="BD397" s="15"/>
      <c r="BE397" s="64"/>
      <c r="BF397" s="64"/>
      <c r="BG397" s="64"/>
      <c r="BH397" s="64"/>
      <c r="BI397" s="64"/>
      <c r="BJ397" s="64"/>
      <c r="BK397" s="64"/>
      <c r="BL397" s="50"/>
      <c r="BM397" s="15"/>
      <c r="BN397" s="49"/>
      <c r="BO397" s="15"/>
      <c r="BP397" s="64"/>
      <c r="BQ397" s="64"/>
      <c r="BR397" s="64"/>
      <c r="BS397" s="64"/>
      <c r="BT397" s="64"/>
      <c r="BU397" s="64"/>
      <c r="BV397" s="64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</row>
    <row r="398" spans="1:232" ht="16.899999999999999" customHeight="1" x14ac:dyDescent="0.25">
      <c r="A398" s="15"/>
      <c r="B398" s="15"/>
      <c r="C398" s="15"/>
      <c r="D398" s="15"/>
      <c r="E398" s="12"/>
      <c r="F398" s="15"/>
      <c r="G398" s="255"/>
      <c r="H398" s="15"/>
      <c r="I398" s="15"/>
      <c r="J398" s="12"/>
      <c r="K398" s="15"/>
      <c r="L398" s="12"/>
      <c r="M398" s="48"/>
      <c r="N398" s="15"/>
      <c r="O398" s="15"/>
      <c r="P398" s="15"/>
      <c r="Q398" s="15"/>
      <c r="R398" s="12"/>
      <c r="S398" s="315"/>
      <c r="T398" s="70"/>
      <c r="U398" s="15"/>
      <c r="V398" s="15"/>
      <c r="W398" s="15"/>
      <c r="X398" s="15"/>
      <c r="Y398" s="12"/>
      <c r="Z398" s="255"/>
      <c r="AA398" s="12"/>
      <c r="AB398" s="15"/>
      <c r="AC398" s="15"/>
      <c r="AD398" s="12"/>
      <c r="AE398" s="12"/>
      <c r="AF398" s="48"/>
      <c r="AG398" s="15"/>
      <c r="AH398" s="15"/>
      <c r="AI398" s="15"/>
      <c r="AJ398" s="15"/>
      <c r="AK398" s="12"/>
      <c r="AL398" s="315"/>
      <c r="AM398" s="15"/>
      <c r="AN398" s="15"/>
      <c r="AO398" s="15"/>
      <c r="AP398" s="15"/>
      <c r="AQ398" s="15"/>
      <c r="AR398" s="15"/>
      <c r="AS398" s="12"/>
      <c r="AT398" s="15"/>
      <c r="AU398" s="255"/>
      <c r="AV398" s="15"/>
      <c r="AW398" s="15"/>
      <c r="AX398" s="12"/>
      <c r="AY398" s="15"/>
      <c r="AZ398" s="12"/>
      <c r="BA398" s="48"/>
      <c r="BB398" s="15"/>
      <c r="BC398" s="15"/>
      <c r="BD398" s="15"/>
      <c r="BE398" s="15"/>
      <c r="BF398" s="12"/>
      <c r="BG398" s="315"/>
      <c r="BH398" s="70"/>
      <c r="BI398" s="15"/>
      <c r="BJ398" s="15"/>
      <c r="BK398" s="15"/>
      <c r="BL398" s="15"/>
      <c r="BM398" s="12"/>
      <c r="BN398" s="255"/>
      <c r="BO398" s="12"/>
      <c r="BP398" s="15"/>
      <c r="BQ398" s="15"/>
      <c r="BR398" s="12"/>
      <c r="BS398" s="12"/>
      <c r="BT398" s="48"/>
      <c r="BU398" s="15"/>
      <c r="BV398" s="15"/>
      <c r="BW398" s="15"/>
      <c r="BX398" s="15"/>
      <c r="BY398" s="12"/>
      <c r="BZ398" s="3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</row>
    <row r="399" spans="1:232" ht="16.899999999999999" customHeight="1" x14ac:dyDescent="0.25">
      <c r="A399" s="15"/>
      <c r="B399" s="15"/>
      <c r="C399" s="15"/>
      <c r="D399" s="70"/>
      <c r="E399" s="12"/>
      <c r="F399" s="70"/>
      <c r="G399" s="255"/>
      <c r="H399" s="70"/>
      <c r="I399" s="65"/>
      <c r="J399" s="65"/>
      <c r="K399" s="65"/>
      <c r="L399" s="64"/>
      <c r="M399" s="64"/>
      <c r="N399" s="15"/>
      <c r="O399" s="65"/>
      <c r="P399" s="12"/>
      <c r="Q399" s="188"/>
      <c r="R399" s="188"/>
      <c r="S399" s="15"/>
      <c r="T399" s="15"/>
      <c r="U399" s="15"/>
      <c r="V399" s="70"/>
      <c r="W399" s="70"/>
      <c r="X399" s="15"/>
      <c r="Y399" s="12"/>
      <c r="Z399" s="255"/>
      <c r="AA399" s="65"/>
      <c r="AB399" s="15"/>
      <c r="AC399" s="14"/>
      <c r="AD399" s="14"/>
      <c r="AE399" s="14"/>
      <c r="AF399" s="65"/>
      <c r="AG399" s="15"/>
      <c r="AH399" s="65"/>
      <c r="AI399" s="12"/>
      <c r="AJ399" s="188"/>
      <c r="AK399" s="188"/>
      <c r="AL399" s="15"/>
      <c r="AM399" s="15"/>
      <c r="AN399" s="15"/>
      <c r="AO399" s="15"/>
      <c r="AP399" s="15"/>
      <c r="AQ399" s="15"/>
      <c r="AR399" s="70"/>
      <c r="AS399" s="12"/>
      <c r="AT399" s="70"/>
      <c r="AU399" s="255"/>
      <c r="AV399" s="70"/>
      <c r="AW399" s="65"/>
      <c r="AX399" s="65"/>
      <c r="AY399" s="65"/>
      <c r="AZ399" s="64"/>
      <c r="BA399" s="64"/>
      <c r="BB399" s="15"/>
      <c r="BC399" s="65"/>
      <c r="BD399" s="12"/>
      <c r="BE399" s="188"/>
      <c r="BF399" s="188"/>
      <c r="BG399" s="15"/>
      <c r="BH399" s="15"/>
      <c r="BI399" s="15"/>
      <c r="BJ399" s="70"/>
      <c r="BK399" s="70"/>
      <c r="BL399" s="15"/>
      <c r="BM399" s="12"/>
      <c r="BN399" s="255"/>
      <c r="BO399" s="65"/>
      <c r="BP399" s="15"/>
      <c r="BQ399" s="14"/>
      <c r="BR399" s="14"/>
      <c r="BS399" s="14"/>
      <c r="BT399" s="65"/>
      <c r="BU399" s="15"/>
      <c r="BV399" s="65"/>
      <c r="BW399" s="12"/>
      <c r="BX399" s="188"/>
      <c r="BY399" s="188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</row>
    <row r="400" spans="1:232" ht="16.899999999999999" customHeight="1" x14ac:dyDescent="0.25">
      <c r="A400" s="15"/>
      <c r="B400" s="15"/>
      <c r="C400" s="15"/>
      <c r="D400" s="70"/>
      <c r="E400" s="70"/>
      <c r="F400" s="70"/>
      <c r="G400" s="70"/>
      <c r="H400" s="15"/>
      <c r="I400" s="15"/>
      <c r="J400" s="12"/>
      <c r="K400" s="12"/>
      <c r="L400" s="64"/>
      <c r="M400" s="64"/>
      <c r="N400" s="64"/>
      <c r="O400" s="15"/>
      <c r="P400" s="15"/>
      <c r="Q400" s="15"/>
      <c r="R400" s="15"/>
      <c r="S400" s="15"/>
      <c r="T400" s="15"/>
      <c r="U400" s="70"/>
      <c r="V400" s="70"/>
      <c r="W400" s="70"/>
      <c r="X400" s="70"/>
      <c r="Y400" s="15"/>
      <c r="Z400" s="15"/>
      <c r="AA400" s="12"/>
      <c r="AB400" s="13"/>
      <c r="AC400" s="12"/>
      <c r="AD400" s="12"/>
      <c r="AE400" s="12"/>
      <c r="AF400" s="15"/>
      <c r="AG400" s="6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70"/>
      <c r="AS400" s="70"/>
      <c r="AT400" s="70"/>
      <c r="AU400" s="70"/>
      <c r="AV400" s="15"/>
      <c r="AW400" s="15"/>
      <c r="AX400" s="12"/>
      <c r="AY400" s="12"/>
      <c r="AZ400" s="64"/>
      <c r="BA400" s="64"/>
      <c r="BB400" s="64"/>
      <c r="BC400" s="15"/>
      <c r="BD400" s="15"/>
      <c r="BE400" s="15"/>
      <c r="BF400" s="15"/>
      <c r="BG400" s="15"/>
      <c r="BH400" s="15"/>
      <c r="BI400" s="70"/>
      <c r="BJ400" s="70"/>
      <c r="BK400" s="70"/>
      <c r="BL400" s="70"/>
      <c r="BM400" s="15"/>
      <c r="BN400" s="15"/>
      <c r="BO400" s="12"/>
      <c r="BP400" s="13"/>
      <c r="BQ400" s="12"/>
      <c r="BR400" s="12"/>
      <c r="BS400" s="12"/>
      <c r="BT400" s="15"/>
      <c r="BU400" s="6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</row>
    <row r="401" spans="1:213" ht="16.899999999999999" customHeight="1" x14ac:dyDescent="0.25">
      <c r="A401" s="15"/>
      <c r="B401" s="73"/>
      <c r="C401" s="15"/>
      <c r="D401" s="56"/>
      <c r="E401" s="92"/>
      <c r="F401" s="92"/>
      <c r="G401" s="53"/>
      <c r="H401" s="53"/>
      <c r="I401" s="53"/>
      <c r="J401" s="15"/>
      <c r="K401" s="73"/>
      <c r="L401" s="15"/>
      <c r="M401" s="56"/>
      <c r="N401" s="56"/>
      <c r="O401" s="56"/>
      <c r="P401" s="56"/>
      <c r="Q401" s="56"/>
      <c r="R401" s="53"/>
      <c r="S401" s="15"/>
      <c r="T401" s="15"/>
      <c r="U401" s="15"/>
      <c r="V401" s="72"/>
      <c r="W401" s="56"/>
      <c r="X401" s="92"/>
      <c r="Y401" s="92"/>
      <c r="Z401" s="92"/>
      <c r="AA401" s="92"/>
      <c r="AB401" s="53"/>
      <c r="AC401" s="15"/>
      <c r="AD401" s="15"/>
      <c r="AE401" s="135"/>
      <c r="AF401" s="56"/>
      <c r="AG401" s="56"/>
      <c r="AH401" s="56"/>
      <c r="AI401" s="56"/>
      <c r="AJ401" s="56"/>
      <c r="AK401" s="56"/>
      <c r="AL401" s="15"/>
      <c r="AM401" s="15"/>
      <c r="AN401" s="15"/>
      <c r="AO401" s="15"/>
      <c r="AP401" s="73"/>
      <c r="AQ401" s="15"/>
      <c r="AR401" s="56"/>
      <c r="AS401" s="92"/>
      <c r="AT401" s="92"/>
      <c r="AU401" s="53"/>
      <c r="AV401" s="53"/>
      <c r="AW401" s="53"/>
      <c r="AX401" s="15"/>
      <c r="AY401" s="73"/>
      <c r="AZ401" s="15"/>
      <c r="BA401" s="56"/>
      <c r="BB401" s="56"/>
      <c r="BC401" s="56"/>
      <c r="BD401" s="56"/>
      <c r="BE401" s="56"/>
      <c r="BF401" s="53"/>
      <c r="BG401" s="15"/>
      <c r="BH401" s="15"/>
      <c r="BI401" s="15"/>
      <c r="BJ401" s="72"/>
      <c r="BK401" s="56"/>
      <c r="BL401" s="92"/>
      <c r="BM401" s="92"/>
      <c r="BN401" s="92"/>
      <c r="BO401" s="92"/>
      <c r="BP401" s="53"/>
      <c r="BQ401" s="15"/>
      <c r="BR401" s="15"/>
      <c r="BS401" s="135"/>
      <c r="BT401" s="56"/>
      <c r="BU401" s="56"/>
      <c r="BV401" s="56"/>
      <c r="BW401" s="56"/>
      <c r="BX401" s="56"/>
      <c r="BY401" s="56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</row>
    <row r="402" spans="1:213" ht="16.899999999999999" customHeight="1" x14ac:dyDescent="0.25">
      <c r="A402" s="15"/>
      <c r="B402" s="69"/>
      <c r="C402" s="15"/>
      <c r="D402" s="15"/>
      <c r="E402" s="15"/>
      <c r="F402" s="15"/>
      <c r="G402" s="15"/>
      <c r="H402" s="15"/>
      <c r="I402" s="15"/>
      <c r="J402" s="15"/>
      <c r="K402" s="12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69"/>
      <c r="AQ402" s="15"/>
      <c r="AR402" s="15"/>
      <c r="AS402" s="15"/>
      <c r="AT402" s="15"/>
      <c r="AU402" s="15"/>
      <c r="AV402" s="15"/>
      <c r="AW402" s="15"/>
      <c r="AX402" s="15"/>
      <c r="AY402" s="12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</row>
    <row r="403" spans="1:213" ht="16.899999999999999" customHeight="1" x14ac:dyDescent="0.25">
      <c r="A403" s="15"/>
      <c r="B403" s="73"/>
      <c r="C403" s="15"/>
      <c r="D403" s="74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73"/>
      <c r="V403" s="72"/>
      <c r="W403" s="74"/>
      <c r="X403" s="15"/>
      <c r="Y403" s="15"/>
      <c r="Z403" s="15"/>
      <c r="AA403" s="13"/>
      <c r="AB403" s="12"/>
      <c r="AC403" s="15"/>
      <c r="AD403" s="12"/>
      <c r="AE403" s="50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73"/>
      <c r="AQ403" s="15"/>
      <c r="AR403" s="74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73"/>
      <c r="BJ403" s="72"/>
      <c r="BK403" s="74"/>
      <c r="BL403" s="15"/>
      <c r="BM403" s="15"/>
      <c r="BN403" s="15"/>
      <c r="BO403" s="13"/>
      <c r="BP403" s="12"/>
      <c r="BQ403" s="15"/>
      <c r="BR403" s="12"/>
      <c r="BS403" s="50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</row>
    <row r="404" spans="1:213" ht="16.899999999999999" customHeight="1" x14ac:dyDescent="0.25">
      <c r="A404" s="15"/>
      <c r="B404" s="73"/>
      <c r="C404" s="15"/>
      <c r="D404" s="74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72"/>
      <c r="W404" s="74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73"/>
      <c r="AQ404" s="15"/>
      <c r="AR404" s="74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72"/>
      <c r="BK404" s="74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</row>
    <row r="405" spans="1:213" ht="16.899999999999999" customHeight="1" x14ac:dyDescent="0.25">
      <c r="A405" s="15"/>
      <c r="B405" s="69"/>
      <c r="C405" s="15"/>
      <c r="D405" s="76"/>
      <c r="E405" s="15"/>
      <c r="F405" s="74"/>
      <c r="G405" s="74"/>
      <c r="H405" s="74"/>
      <c r="I405" s="48"/>
      <c r="J405" s="48"/>
      <c r="K405" s="48"/>
      <c r="L405" s="15"/>
      <c r="M405" s="15"/>
      <c r="N405" s="15"/>
      <c r="O405" s="15"/>
      <c r="P405" s="15"/>
      <c r="Q405" s="15"/>
      <c r="R405" s="15"/>
      <c r="S405" s="15"/>
      <c r="T405" s="15"/>
      <c r="U405" s="73"/>
      <c r="V405" s="75"/>
      <c r="W405" s="76"/>
      <c r="X405" s="74"/>
      <c r="Y405" s="48"/>
      <c r="Z405" s="48"/>
      <c r="AA405" s="48"/>
      <c r="AB405" s="48"/>
      <c r="AC405" s="15"/>
      <c r="AD405" s="48"/>
      <c r="AE405" s="48"/>
      <c r="AF405" s="48"/>
      <c r="AG405" s="52"/>
      <c r="AH405" s="15"/>
      <c r="AI405" s="15"/>
      <c r="AJ405" s="15"/>
      <c r="AK405" s="15"/>
      <c r="AL405" s="15"/>
      <c r="AM405" s="15"/>
      <c r="AN405" s="15"/>
      <c r="AO405" s="15"/>
      <c r="AP405" s="69"/>
      <c r="AQ405" s="15"/>
      <c r="AR405" s="76"/>
      <c r="AS405" s="15"/>
      <c r="AT405" s="74"/>
      <c r="AU405" s="74"/>
      <c r="AV405" s="74"/>
      <c r="AW405" s="48"/>
      <c r="AX405" s="48"/>
      <c r="AY405" s="48"/>
      <c r="AZ405" s="15"/>
      <c r="BA405" s="15"/>
      <c r="BB405" s="15"/>
      <c r="BC405" s="15"/>
      <c r="BD405" s="15"/>
      <c r="BE405" s="15"/>
      <c r="BF405" s="15"/>
      <c r="BG405" s="15"/>
      <c r="BH405" s="15"/>
      <c r="BI405" s="73"/>
      <c r="BJ405" s="75"/>
      <c r="BK405" s="76"/>
      <c r="BL405" s="74"/>
      <c r="BM405" s="48"/>
      <c r="BN405" s="48"/>
      <c r="BO405" s="48"/>
      <c r="BP405" s="48"/>
      <c r="BQ405" s="15"/>
      <c r="BR405" s="48"/>
      <c r="BS405" s="48"/>
      <c r="BT405" s="48"/>
      <c r="BU405" s="52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</row>
    <row r="406" spans="1:213" ht="16.899999999999999" customHeight="1" x14ac:dyDescent="0.25">
      <c r="A406" s="15"/>
      <c r="B406" s="73"/>
      <c r="C406" s="15"/>
      <c r="D406" s="74"/>
      <c r="E406" s="15"/>
      <c r="F406" s="74"/>
      <c r="G406" s="74"/>
      <c r="H406" s="74"/>
      <c r="I406" s="52"/>
      <c r="J406" s="52"/>
      <c r="K406" s="52"/>
      <c r="L406" s="15"/>
      <c r="M406" s="15"/>
      <c r="N406" s="15"/>
      <c r="O406" s="15"/>
      <c r="P406" s="15"/>
      <c r="Q406" s="15"/>
      <c r="R406" s="15"/>
      <c r="S406" s="15"/>
      <c r="T406" s="15"/>
      <c r="U406" s="73"/>
      <c r="V406" s="72"/>
      <c r="W406" s="74"/>
      <c r="X406" s="74"/>
      <c r="Y406" s="52"/>
      <c r="Z406" s="52"/>
      <c r="AA406" s="52"/>
      <c r="AB406" s="52"/>
      <c r="AC406" s="15"/>
      <c r="AD406" s="52"/>
      <c r="AE406" s="52"/>
      <c r="AF406" s="52"/>
      <c r="AG406" s="52"/>
      <c r="AH406" s="15"/>
      <c r="AI406" s="15"/>
      <c r="AJ406" s="15"/>
      <c r="AK406" s="15"/>
      <c r="AL406" s="15"/>
      <c r="AM406" s="15"/>
      <c r="AN406" s="15"/>
      <c r="AO406" s="15"/>
      <c r="AP406" s="73"/>
      <c r="AQ406" s="15"/>
      <c r="AR406" s="74"/>
      <c r="AS406" s="15"/>
      <c r="AT406" s="74"/>
      <c r="AU406" s="74"/>
      <c r="AV406" s="74"/>
      <c r="AW406" s="52"/>
      <c r="AX406" s="52"/>
      <c r="AY406" s="52"/>
      <c r="AZ406" s="15"/>
      <c r="BA406" s="15"/>
      <c r="BB406" s="15"/>
      <c r="BC406" s="15"/>
      <c r="BD406" s="15"/>
      <c r="BE406" s="15"/>
      <c r="BF406" s="15"/>
      <c r="BG406" s="15"/>
      <c r="BH406" s="15"/>
      <c r="BI406" s="73"/>
      <c r="BJ406" s="72"/>
      <c r="BK406" s="74"/>
      <c r="BL406" s="74"/>
      <c r="BM406" s="52"/>
      <c r="BN406" s="52"/>
      <c r="BO406" s="52"/>
      <c r="BP406" s="52"/>
      <c r="BQ406" s="15"/>
      <c r="BR406" s="52"/>
      <c r="BS406" s="52"/>
      <c r="BT406" s="52"/>
      <c r="BU406" s="52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</row>
    <row r="407" spans="1:213" ht="16.899999999999999" customHeight="1" x14ac:dyDescent="0.25">
      <c r="A407" s="15"/>
      <c r="B407" s="73"/>
      <c r="C407" s="15"/>
      <c r="D407" s="74"/>
      <c r="E407" s="15"/>
      <c r="F407" s="76"/>
      <c r="G407" s="76"/>
      <c r="H407" s="76"/>
      <c r="I407" s="70"/>
      <c r="J407" s="70"/>
      <c r="K407" s="70"/>
      <c r="L407" s="15"/>
      <c r="M407" s="15"/>
      <c r="N407" s="15"/>
      <c r="O407" s="15"/>
      <c r="P407" s="15"/>
      <c r="Q407" s="15"/>
      <c r="R407" s="15"/>
      <c r="S407" s="15"/>
      <c r="T407" s="15"/>
      <c r="U407" s="69"/>
      <c r="V407" s="72"/>
      <c r="W407" s="74"/>
      <c r="X407" s="76"/>
      <c r="Y407" s="70"/>
      <c r="Z407" s="70"/>
      <c r="AA407" s="70"/>
      <c r="AB407" s="70"/>
      <c r="AC407" s="15"/>
      <c r="AD407" s="70"/>
      <c r="AE407" s="70"/>
      <c r="AF407" s="70"/>
      <c r="AG407" s="70"/>
      <c r="AH407" s="15"/>
      <c r="AI407" s="15"/>
      <c r="AJ407" s="15"/>
      <c r="AK407" s="15"/>
      <c r="AL407" s="15"/>
      <c r="AM407" s="15"/>
      <c r="AN407" s="15"/>
      <c r="AO407" s="15"/>
      <c r="AP407" s="73"/>
      <c r="AQ407" s="15"/>
      <c r="AR407" s="74"/>
      <c r="AS407" s="15"/>
      <c r="AT407" s="76"/>
      <c r="AU407" s="76"/>
      <c r="AV407" s="76"/>
      <c r="AW407" s="70"/>
      <c r="AX407" s="70"/>
      <c r="AY407" s="70"/>
      <c r="AZ407" s="15"/>
      <c r="BA407" s="15"/>
      <c r="BB407" s="15"/>
      <c r="BC407" s="15"/>
      <c r="BD407" s="15"/>
      <c r="BE407" s="15"/>
      <c r="BF407" s="15"/>
      <c r="BG407" s="15"/>
      <c r="BH407" s="15"/>
      <c r="BI407" s="69"/>
      <c r="BJ407" s="72"/>
      <c r="BK407" s="74"/>
      <c r="BL407" s="76"/>
      <c r="BM407" s="70"/>
      <c r="BN407" s="70"/>
      <c r="BO407" s="70"/>
      <c r="BP407" s="70"/>
      <c r="BQ407" s="15"/>
      <c r="BR407" s="70"/>
      <c r="BS407" s="70"/>
      <c r="BT407" s="70"/>
      <c r="BU407" s="70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</row>
    <row r="408" spans="1:213" ht="16.899999999999999" customHeight="1" x14ac:dyDescent="0.25">
      <c r="A408" s="15"/>
      <c r="B408" s="69"/>
      <c r="C408" s="15"/>
      <c r="D408" s="76"/>
      <c r="E408" s="15"/>
      <c r="F408" s="74"/>
      <c r="G408" s="74"/>
      <c r="H408" s="74"/>
      <c r="I408" s="52"/>
      <c r="J408" s="52"/>
      <c r="K408" s="52"/>
      <c r="L408" s="15"/>
      <c r="M408" s="15"/>
      <c r="N408" s="15"/>
      <c r="O408" s="15"/>
      <c r="P408" s="15"/>
      <c r="Q408" s="15"/>
      <c r="R408" s="15"/>
      <c r="S408" s="15"/>
      <c r="T408" s="15"/>
      <c r="U408" s="73"/>
      <c r="V408" s="75"/>
      <c r="W408" s="76"/>
      <c r="X408" s="74"/>
      <c r="Y408" s="52"/>
      <c r="Z408" s="52"/>
      <c r="AA408" s="52"/>
      <c r="AB408" s="52"/>
      <c r="AC408" s="15"/>
      <c r="AD408" s="52"/>
      <c r="AE408" s="52"/>
      <c r="AF408" s="52"/>
      <c r="AG408" s="52"/>
      <c r="AH408" s="15"/>
      <c r="AI408" s="15"/>
      <c r="AJ408" s="15"/>
      <c r="AK408" s="15"/>
      <c r="AL408" s="15"/>
      <c r="AM408" s="15"/>
      <c r="AN408" s="15"/>
      <c r="AO408" s="15"/>
      <c r="AP408" s="69"/>
      <c r="AQ408" s="15"/>
      <c r="AR408" s="76"/>
      <c r="AS408" s="15"/>
      <c r="AT408" s="74"/>
      <c r="AU408" s="74"/>
      <c r="AV408" s="74"/>
      <c r="AW408" s="52"/>
      <c r="AX408" s="52"/>
      <c r="AY408" s="52"/>
      <c r="AZ408" s="15"/>
      <c r="BA408" s="15"/>
      <c r="BB408" s="15"/>
      <c r="BC408" s="15"/>
      <c r="BD408" s="15"/>
      <c r="BE408" s="15"/>
      <c r="BF408" s="15"/>
      <c r="BG408" s="15"/>
      <c r="BH408" s="15"/>
      <c r="BI408" s="73"/>
      <c r="BJ408" s="75"/>
      <c r="BK408" s="76"/>
      <c r="BL408" s="74"/>
      <c r="BM408" s="52"/>
      <c r="BN408" s="52"/>
      <c r="BO408" s="52"/>
      <c r="BP408" s="52"/>
      <c r="BQ408" s="15"/>
      <c r="BR408" s="52"/>
      <c r="BS408" s="52"/>
      <c r="BT408" s="52"/>
      <c r="BU408" s="52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</row>
    <row r="409" spans="1:213" ht="16.899999999999999" customHeight="1" x14ac:dyDescent="0.25">
      <c r="A409" s="15"/>
      <c r="B409" s="73"/>
      <c r="C409" s="15"/>
      <c r="D409" s="74"/>
      <c r="E409" s="15"/>
      <c r="F409" s="74"/>
      <c r="G409" s="74"/>
      <c r="H409" s="74"/>
      <c r="I409" s="52"/>
      <c r="J409" s="52"/>
      <c r="K409" s="52"/>
      <c r="L409" s="15"/>
      <c r="M409" s="15"/>
      <c r="N409" s="15"/>
      <c r="O409" s="15"/>
      <c r="P409" s="15"/>
      <c r="Q409" s="15"/>
      <c r="R409" s="15"/>
      <c r="S409" s="15"/>
      <c r="T409" s="15"/>
      <c r="U409" s="73"/>
      <c r="V409" s="72"/>
      <c r="W409" s="74"/>
      <c r="X409" s="74"/>
      <c r="Y409" s="52"/>
      <c r="Z409" s="52"/>
      <c r="AA409" s="52"/>
      <c r="AB409" s="52"/>
      <c r="AC409" s="15"/>
      <c r="AD409" s="52"/>
      <c r="AE409" s="52"/>
      <c r="AF409" s="52"/>
      <c r="AG409" s="52"/>
      <c r="AH409" s="15"/>
      <c r="AI409" s="15"/>
      <c r="AJ409" s="15"/>
      <c r="AK409" s="15"/>
      <c r="AL409" s="15"/>
      <c r="AM409" s="15"/>
      <c r="AN409" s="15"/>
      <c r="AO409" s="15"/>
      <c r="AP409" s="73"/>
      <c r="AQ409" s="15"/>
      <c r="AR409" s="74"/>
      <c r="AS409" s="15"/>
      <c r="AT409" s="74"/>
      <c r="AU409" s="74"/>
      <c r="AV409" s="74"/>
      <c r="AW409" s="52"/>
      <c r="AX409" s="52"/>
      <c r="AY409" s="52"/>
      <c r="AZ409" s="15"/>
      <c r="BA409" s="15"/>
      <c r="BB409" s="15"/>
      <c r="BC409" s="15"/>
      <c r="BD409" s="15"/>
      <c r="BE409" s="15"/>
      <c r="BF409" s="15"/>
      <c r="BG409" s="15"/>
      <c r="BH409" s="15"/>
      <c r="BI409" s="73"/>
      <c r="BJ409" s="72"/>
      <c r="BK409" s="74"/>
      <c r="BL409" s="74"/>
      <c r="BM409" s="52"/>
      <c r="BN409" s="52"/>
      <c r="BO409" s="52"/>
      <c r="BP409" s="52"/>
      <c r="BQ409" s="15"/>
      <c r="BR409" s="52"/>
      <c r="BS409" s="52"/>
      <c r="BT409" s="52"/>
      <c r="BU409" s="52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</row>
    <row r="410" spans="1:213" ht="16.899999999999999" customHeight="1" x14ac:dyDescent="0.25">
      <c r="A410" s="15"/>
      <c r="B410" s="73"/>
      <c r="C410" s="15"/>
      <c r="D410" s="74"/>
      <c r="E410" s="15"/>
      <c r="F410" s="76"/>
      <c r="G410" s="76"/>
      <c r="H410" s="76"/>
      <c r="I410" s="70"/>
      <c r="J410" s="70"/>
      <c r="K410" s="70"/>
      <c r="L410" s="15"/>
      <c r="M410" s="15"/>
      <c r="N410" s="15"/>
      <c r="O410" s="15"/>
      <c r="P410" s="15"/>
      <c r="Q410" s="15"/>
      <c r="R410" s="15"/>
      <c r="S410" s="15"/>
      <c r="T410" s="15"/>
      <c r="U410" s="69"/>
      <c r="V410" s="72"/>
      <c r="W410" s="74"/>
      <c r="X410" s="76"/>
      <c r="Y410" s="70"/>
      <c r="Z410" s="70"/>
      <c r="AA410" s="70"/>
      <c r="AB410" s="70"/>
      <c r="AC410" s="15"/>
      <c r="AD410" s="70"/>
      <c r="AE410" s="70"/>
      <c r="AF410" s="70"/>
      <c r="AG410" s="70"/>
      <c r="AH410" s="15"/>
      <c r="AI410" s="15"/>
      <c r="AJ410" s="15"/>
      <c r="AK410" s="15"/>
      <c r="AL410" s="15"/>
      <c r="AM410" s="15"/>
      <c r="AN410" s="15"/>
      <c r="AO410" s="15"/>
      <c r="AP410" s="73"/>
      <c r="AQ410" s="15"/>
      <c r="AR410" s="74"/>
      <c r="AS410" s="15"/>
      <c r="AT410" s="76"/>
      <c r="AU410" s="76"/>
      <c r="AV410" s="76"/>
      <c r="AW410" s="70"/>
      <c r="AX410" s="70"/>
      <c r="AY410" s="70"/>
      <c r="AZ410" s="15"/>
      <c r="BA410" s="15"/>
      <c r="BB410" s="15"/>
      <c r="BC410" s="15"/>
      <c r="BD410" s="15"/>
      <c r="BE410" s="15"/>
      <c r="BF410" s="15"/>
      <c r="BG410" s="15"/>
      <c r="BH410" s="15"/>
      <c r="BI410" s="69"/>
      <c r="BJ410" s="72"/>
      <c r="BK410" s="74"/>
      <c r="BL410" s="76"/>
      <c r="BM410" s="70"/>
      <c r="BN410" s="70"/>
      <c r="BO410" s="70"/>
      <c r="BP410" s="70"/>
      <c r="BQ410" s="15"/>
      <c r="BR410" s="70"/>
      <c r="BS410" s="70"/>
      <c r="BT410" s="70"/>
      <c r="BU410" s="70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</row>
    <row r="411" spans="1:213" ht="16.899999999999999" customHeight="1" x14ac:dyDescent="0.25">
      <c r="A411" s="15"/>
      <c r="B411" s="69"/>
      <c r="C411" s="15"/>
      <c r="D411" s="15"/>
      <c r="E411" s="15"/>
      <c r="F411" s="15"/>
      <c r="G411" s="73"/>
      <c r="H411" s="74"/>
      <c r="I411" s="74"/>
      <c r="J411" s="74"/>
      <c r="K411" s="74"/>
      <c r="L411" s="52"/>
      <c r="M411" s="52"/>
      <c r="N411" s="52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73"/>
      <c r="AE411" s="15"/>
      <c r="AF411" s="74"/>
      <c r="AG411" s="74"/>
      <c r="AH411" s="74"/>
      <c r="AI411" s="52"/>
      <c r="AJ411" s="52"/>
      <c r="AK411" s="52"/>
      <c r="AL411" s="52"/>
      <c r="AM411" s="52"/>
      <c r="AN411" s="15"/>
      <c r="AO411" s="15"/>
      <c r="AP411" s="69"/>
      <c r="AQ411" s="15"/>
      <c r="AR411" s="15"/>
      <c r="AS411" s="15"/>
      <c r="AT411" s="15"/>
      <c r="AU411" s="73"/>
      <c r="AV411" s="74"/>
      <c r="AW411" s="74"/>
      <c r="AX411" s="74"/>
      <c r="AY411" s="74"/>
      <c r="AZ411" s="52"/>
      <c r="BA411" s="52"/>
      <c r="BB411" s="52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73"/>
      <c r="BS411" s="15"/>
      <c r="BT411" s="74"/>
      <c r="BU411" s="74"/>
      <c r="BV411" s="74"/>
      <c r="BW411" s="52"/>
      <c r="BX411" s="52"/>
      <c r="BY411" s="52"/>
      <c r="BZ411" s="52"/>
      <c r="CA411" s="52"/>
      <c r="CB411" s="52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</row>
    <row r="412" spans="1:213" ht="16.899999999999999" customHeight="1" x14ac:dyDescent="0.25">
      <c r="A412" s="15"/>
      <c r="B412" s="69"/>
      <c r="C412" s="15"/>
      <c r="D412" s="15"/>
      <c r="E412" s="49"/>
      <c r="F412" s="15"/>
      <c r="G412" s="15"/>
      <c r="H412" s="15"/>
      <c r="I412" s="15"/>
      <c r="J412" s="74"/>
      <c r="K412" s="74"/>
      <c r="L412" s="74"/>
      <c r="M412" s="52"/>
      <c r="N412" s="52"/>
      <c r="O412" s="15"/>
      <c r="P412" s="15"/>
      <c r="Q412" s="15"/>
      <c r="R412" s="15"/>
      <c r="S412" s="15"/>
      <c r="T412" s="15"/>
      <c r="U412" s="15"/>
      <c r="V412" s="15"/>
      <c r="W412" s="15"/>
      <c r="X412" s="49"/>
      <c r="Y412" s="15"/>
      <c r="Z412" s="15"/>
      <c r="AA412" s="15"/>
      <c r="AB412" s="15"/>
      <c r="AC412" s="15"/>
      <c r="AD412" s="73"/>
      <c r="AE412" s="15"/>
      <c r="AF412" s="74"/>
      <c r="AG412" s="74"/>
      <c r="AH412" s="74"/>
      <c r="AI412" s="52"/>
      <c r="AJ412" s="52"/>
      <c r="AK412" s="52"/>
      <c r="AL412" s="52"/>
      <c r="AM412" s="52"/>
      <c r="AN412" s="15"/>
      <c r="AO412" s="15"/>
      <c r="AP412" s="69"/>
      <c r="AQ412" s="15"/>
      <c r="AR412" s="15"/>
      <c r="AS412" s="49"/>
      <c r="AT412" s="15"/>
      <c r="AU412" s="15"/>
      <c r="AV412" s="15"/>
      <c r="AW412" s="15"/>
      <c r="AX412" s="74"/>
      <c r="AY412" s="74"/>
      <c r="AZ412" s="74"/>
      <c r="BA412" s="52"/>
      <c r="BB412" s="52"/>
      <c r="BC412" s="15"/>
      <c r="BD412" s="15"/>
      <c r="BE412" s="15"/>
      <c r="BF412" s="15"/>
      <c r="BG412" s="15"/>
      <c r="BH412" s="15"/>
      <c r="BI412" s="15"/>
      <c r="BJ412" s="15"/>
      <c r="BK412" s="15"/>
      <c r="BL412" s="49"/>
      <c r="BM412" s="15"/>
      <c r="BN412" s="15"/>
      <c r="BO412" s="15"/>
      <c r="BP412" s="15"/>
      <c r="BQ412" s="15"/>
      <c r="BR412" s="73"/>
      <c r="BS412" s="15"/>
      <c r="BT412" s="74"/>
      <c r="BU412" s="74"/>
      <c r="BV412" s="74"/>
      <c r="BW412" s="52"/>
      <c r="BX412" s="52"/>
      <c r="BY412" s="52"/>
      <c r="BZ412" s="52"/>
      <c r="CA412" s="52"/>
      <c r="CB412" s="52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</row>
    <row r="413" spans="1:213" ht="16.899999999999999" customHeight="1" x14ac:dyDescent="0.2">
      <c r="A413" s="15"/>
      <c r="B413" s="69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52"/>
      <c r="AL413" s="15"/>
      <c r="AM413" s="15"/>
      <c r="AN413" s="15"/>
      <c r="AO413" s="15"/>
      <c r="AP413" s="69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52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</row>
    <row r="414" spans="1:213" ht="16.899999999999999" customHeight="1" x14ac:dyDescent="0.2">
      <c r="A414" s="15"/>
      <c r="B414" s="69"/>
      <c r="C414" s="15"/>
      <c r="D414" s="15"/>
      <c r="E414" s="4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52"/>
      <c r="S414" s="15"/>
      <c r="T414" s="15"/>
      <c r="U414" s="15"/>
      <c r="V414" s="15"/>
      <c r="W414" s="15"/>
      <c r="X414" s="49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52"/>
      <c r="AL414" s="15"/>
      <c r="AM414" s="15"/>
      <c r="AN414" s="15"/>
      <c r="AO414" s="15"/>
      <c r="AP414" s="69"/>
      <c r="AQ414" s="15"/>
      <c r="AR414" s="15"/>
      <c r="AS414" s="49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52"/>
      <c r="BG414" s="15"/>
      <c r="BH414" s="15"/>
      <c r="BI414" s="15"/>
      <c r="BJ414" s="15"/>
      <c r="BK414" s="15"/>
      <c r="BL414" s="49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52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</row>
    <row r="415" spans="1:213" ht="16.899999999999999" customHeight="1" x14ac:dyDescent="0.2">
      <c r="A415" s="15"/>
      <c r="B415" s="69"/>
      <c r="C415" s="15"/>
      <c r="D415" s="15"/>
      <c r="E415" s="15"/>
      <c r="F415" s="15"/>
      <c r="G415" s="15"/>
      <c r="H415" s="15"/>
      <c r="I415" s="15"/>
      <c r="J415" s="64"/>
      <c r="K415" s="64"/>
      <c r="L415" s="64"/>
      <c r="M415" s="64"/>
      <c r="N415" s="64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64"/>
      <c r="AG415" s="64"/>
      <c r="AH415" s="64"/>
      <c r="AI415" s="64"/>
      <c r="AJ415" s="64"/>
      <c r="AK415" s="52"/>
      <c r="AL415" s="64"/>
      <c r="AM415" s="64"/>
      <c r="AN415" s="15"/>
      <c r="AO415" s="15"/>
      <c r="AP415" s="69"/>
      <c r="AQ415" s="15"/>
      <c r="AR415" s="15"/>
      <c r="AS415" s="15"/>
      <c r="AT415" s="15"/>
      <c r="AU415" s="15"/>
      <c r="AV415" s="15"/>
      <c r="AW415" s="15"/>
      <c r="AX415" s="64"/>
      <c r="AY415" s="64"/>
      <c r="AZ415" s="64"/>
      <c r="BA415" s="64"/>
      <c r="BB415" s="64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64"/>
      <c r="BU415" s="64"/>
      <c r="BV415" s="64"/>
      <c r="BW415" s="64"/>
      <c r="BX415" s="64"/>
      <c r="BY415" s="52"/>
      <c r="BZ415" s="64"/>
      <c r="CA415" s="64"/>
      <c r="CB415" s="64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</row>
    <row r="416" spans="1:213" ht="16.899999999999999" customHeight="1" x14ac:dyDescent="0.2">
      <c r="A416" s="15"/>
      <c r="B416" s="69"/>
      <c r="C416" s="15"/>
      <c r="D416" s="15"/>
      <c r="E416" s="49"/>
      <c r="F416" s="15"/>
      <c r="G416" s="15"/>
      <c r="H416" s="15"/>
      <c r="I416" s="15"/>
      <c r="J416" s="64"/>
      <c r="K416" s="64"/>
      <c r="L416" s="64"/>
      <c r="M416" s="64"/>
      <c r="N416" s="64"/>
      <c r="O416" s="15"/>
      <c r="P416" s="15"/>
      <c r="Q416" s="15"/>
      <c r="R416" s="15"/>
      <c r="S416" s="15"/>
      <c r="T416" s="15"/>
      <c r="U416" s="15"/>
      <c r="V416" s="15"/>
      <c r="W416" s="15"/>
      <c r="X416" s="49"/>
      <c r="Y416" s="15"/>
      <c r="Z416" s="15"/>
      <c r="AA416" s="15"/>
      <c r="AB416" s="15"/>
      <c r="AC416" s="15"/>
      <c r="AD416" s="69"/>
      <c r="AE416" s="15"/>
      <c r="AF416" s="64"/>
      <c r="AG416" s="64"/>
      <c r="AH416" s="64"/>
      <c r="AI416" s="64"/>
      <c r="AJ416" s="64"/>
      <c r="AK416" s="52"/>
      <c r="AL416" s="64"/>
      <c r="AM416" s="64"/>
      <c r="AN416" s="15"/>
      <c r="AO416" s="15"/>
      <c r="AP416" s="69"/>
      <c r="AQ416" s="15"/>
      <c r="AR416" s="15"/>
      <c r="AS416" s="49"/>
      <c r="AT416" s="15"/>
      <c r="AU416" s="15"/>
      <c r="AV416" s="15"/>
      <c r="AW416" s="15"/>
      <c r="AX416" s="64"/>
      <c r="AY416" s="64"/>
      <c r="AZ416" s="64"/>
      <c r="BA416" s="64"/>
      <c r="BB416" s="64"/>
      <c r="BC416" s="15"/>
      <c r="BD416" s="15"/>
      <c r="BE416" s="15"/>
      <c r="BF416" s="15"/>
      <c r="BG416" s="15"/>
      <c r="BH416" s="15"/>
      <c r="BI416" s="15"/>
      <c r="BJ416" s="15"/>
      <c r="BK416" s="15"/>
      <c r="BL416" s="49"/>
      <c r="BM416" s="15"/>
      <c r="BN416" s="15"/>
      <c r="BO416" s="15"/>
      <c r="BP416" s="15"/>
      <c r="BQ416" s="15"/>
      <c r="BR416" s="69"/>
      <c r="BS416" s="15"/>
      <c r="BT416" s="64"/>
      <c r="BU416" s="64"/>
      <c r="BV416" s="64"/>
      <c r="BW416" s="64"/>
      <c r="BX416" s="64"/>
      <c r="BY416" s="52"/>
      <c r="BZ416" s="64"/>
      <c r="CA416" s="64"/>
      <c r="CB416" s="64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</row>
    <row r="417" spans="1:213" ht="27" customHeight="1" x14ac:dyDescent="0.2">
      <c r="A417" s="15"/>
      <c r="B417" s="69"/>
      <c r="C417" s="15"/>
      <c r="D417" s="15"/>
      <c r="E417" s="15"/>
      <c r="F417" s="64"/>
      <c r="G417" s="64"/>
      <c r="H417" s="64"/>
      <c r="I417" s="64"/>
      <c r="J417" s="64"/>
      <c r="K417" s="64"/>
      <c r="L417" s="64"/>
      <c r="M417" s="64"/>
      <c r="N417" s="64"/>
      <c r="O417" s="15"/>
      <c r="P417" s="15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52"/>
      <c r="AF417" s="52"/>
      <c r="AG417" s="64"/>
      <c r="AH417" s="15"/>
      <c r="AI417" s="15"/>
      <c r="AJ417" s="15"/>
      <c r="AK417" s="15"/>
      <c r="AL417" s="15"/>
      <c r="AM417" s="15"/>
      <c r="AN417" s="15"/>
      <c r="AO417" s="15"/>
      <c r="AP417" s="69"/>
      <c r="AQ417" s="15"/>
      <c r="AR417" s="15"/>
      <c r="AS417" s="15"/>
      <c r="AT417" s="64"/>
      <c r="AU417" s="64"/>
      <c r="AV417" s="64"/>
      <c r="AW417" s="64"/>
      <c r="AX417" s="64"/>
      <c r="AY417" s="64"/>
      <c r="AZ417" s="64"/>
      <c r="BA417" s="64"/>
      <c r="BB417" s="64"/>
      <c r="BC417" s="15"/>
      <c r="BD417" s="15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52"/>
      <c r="BT417" s="52"/>
      <c r="BU417" s="64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</row>
    <row r="418" spans="1:213" ht="16.899999999999999" customHeight="1" x14ac:dyDescent="0.2">
      <c r="A418" s="15"/>
      <c r="B418" s="69"/>
      <c r="C418" s="15"/>
      <c r="D418" s="50"/>
      <c r="E418" s="15"/>
      <c r="F418" s="64"/>
      <c r="G418" s="49"/>
      <c r="H418" s="64"/>
      <c r="I418" s="64"/>
      <c r="J418" s="64"/>
      <c r="K418" s="64"/>
      <c r="L418" s="64"/>
      <c r="M418" s="64"/>
      <c r="N418" s="64"/>
      <c r="O418" s="15"/>
      <c r="P418" s="15"/>
      <c r="Q418" s="64"/>
      <c r="R418" s="64"/>
      <c r="S418" s="64"/>
      <c r="T418" s="64"/>
      <c r="U418" s="64"/>
      <c r="V418" s="64"/>
      <c r="W418" s="64"/>
      <c r="X418" s="50"/>
      <c r="Y418" s="15"/>
      <c r="Z418" s="49"/>
      <c r="AA418" s="15"/>
      <c r="AB418" s="64"/>
      <c r="AC418" s="64"/>
      <c r="AD418" s="64"/>
      <c r="AE418" s="64"/>
      <c r="AF418" s="64"/>
      <c r="AG418" s="64"/>
      <c r="AH418" s="64"/>
      <c r="AI418" s="15"/>
      <c r="AJ418" s="15"/>
      <c r="AK418" s="15"/>
      <c r="AL418" s="15"/>
      <c r="AM418" s="15"/>
      <c r="AN418" s="15"/>
      <c r="AO418" s="15"/>
      <c r="AP418" s="69"/>
      <c r="AQ418" s="15"/>
      <c r="AR418" s="50"/>
      <c r="AS418" s="15"/>
      <c r="AT418" s="64"/>
      <c r="AU418" s="49"/>
      <c r="AV418" s="64"/>
      <c r="AW418" s="64"/>
      <c r="AX418" s="64"/>
      <c r="AY418" s="64"/>
      <c r="AZ418" s="64"/>
      <c r="BA418" s="64"/>
      <c r="BB418" s="64"/>
      <c r="BC418" s="15"/>
      <c r="BD418" s="15"/>
      <c r="BE418" s="64"/>
      <c r="BF418" s="64"/>
      <c r="BG418" s="64"/>
      <c r="BH418" s="64"/>
      <c r="BI418" s="64"/>
      <c r="BJ418" s="64"/>
      <c r="BK418" s="64"/>
      <c r="BL418" s="50"/>
      <c r="BM418" s="15"/>
      <c r="BN418" s="49"/>
      <c r="BO418" s="15"/>
      <c r="BP418" s="64"/>
      <c r="BQ418" s="64"/>
      <c r="BR418" s="64"/>
      <c r="BS418" s="64"/>
      <c r="BT418" s="64"/>
      <c r="BU418" s="64"/>
      <c r="BV418" s="64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</row>
    <row r="419" spans="1:213" ht="16.899999999999999" customHeight="1" x14ac:dyDescent="0.25">
      <c r="A419" s="15"/>
      <c r="B419" s="15"/>
      <c r="C419" s="15"/>
      <c r="D419" s="15"/>
      <c r="E419" s="12"/>
      <c r="F419" s="15"/>
      <c r="G419" s="255"/>
      <c r="H419" s="15"/>
      <c r="I419" s="15"/>
      <c r="J419" s="12"/>
      <c r="K419" s="15"/>
      <c r="L419" s="12"/>
      <c r="M419" s="48"/>
      <c r="N419" s="15"/>
      <c r="O419" s="15"/>
      <c r="P419" s="15"/>
      <c r="Q419" s="15"/>
      <c r="R419" s="12"/>
      <c r="S419" s="315"/>
      <c r="T419" s="70"/>
      <c r="U419" s="15"/>
      <c r="V419" s="15"/>
      <c r="W419" s="15"/>
      <c r="X419" s="15"/>
      <c r="Y419" s="12"/>
      <c r="Z419" s="255"/>
      <c r="AA419" s="12"/>
      <c r="AB419" s="15"/>
      <c r="AC419" s="15"/>
      <c r="AD419" s="12"/>
      <c r="AE419" s="12"/>
      <c r="AF419" s="48"/>
      <c r="AG419" s="15"/>
      <c r="AH419" s="15"/>
      <c r="AI419" s="15"/>
      <c r="AJ419" s="15"/>
      <c r="AK419" s="12"/>
      <c r="AL419" s="315"/>
      <c r="AM419" s="15"/>
      <c r="AN419" s="15"/>
      <c r="AO419" s="15"/>
      <c r="AP419" s="15"/>
      <c r="AQ419" s="15"/>
      <c r="AR419" s="15"/>
      <c r="AS419" s="12"/>
      <c r="AT419" s="15"/>
      <c r="AU419" s="255"/>
      <c r="AV419" s="15"/>
      <c r="AW419" s="15"/>
      <c r="AX419" s="12"/>
      <c r="AY419" s="15"/>
      <c r="AZ419" s="12"/>
      <c r="BA419" s="48"/>
      <c r="BB419" s="15"/>
      <c r="BC419" s="15"/>
      <c r="BD419" s="15"/>
      <c r="BE419" s="15"/>
      <c r="BF419" s="12"/>
      <c r="BG419" s="315"/>
      <c r="BH419" s="70"/>
      <c r="BI419" s="15"/>
      <c r="BJ419" s="15"/>
      <c r="BK419" s="15"/>
      <c r="BL419" s="15"/>
      <c r="BM419" s="12"/>
      <c r="BN419" s="255"/>
      <c r="BO419" s="12"/>
      <c r="BP419" s="15"/>
      <c r="BQ419" s="15"/>
      <c r="BR419" s="12"/>
      <c r="BS419" s="12"/>
      <c r="BT419" s="48"/>
      <c r="BU419" s="15"/>
      <c r="BV419" s="15"/>
      <c r="BW419" s="15"/>
      <c r="BX419" s="15"/>
      <c r="BY419" s="12"/>
      <c r="BZ419" s="3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</row>
    <row r="420" spans="1:213" ht="16.899999999999999" customHeight="1" x14ac:dyDescent="0.25">
      <c r="A420" s="15"/>
      <c r="B420" s="15"/>
      <c r="C420" s="15"/>
      <c r="D420" s="70"/>
      <c r="E420" s="12"/>
      <c r="F420" s="70"/>
      <c r="G420" s="255"/>
      <c r="H420" s="70"/>
      <c r="I420" s="65"/>
      <c r="J420" s="65"/>
      <c r="K420" s="65"/>
      <c r="L420" s="64"/>
      <c r="M420" s="64"/>
      <c r="N420" s="15"/>
      <c r="O420" s="65"/>
      <c r="P420" s="12"/>
      <c r="Q420" s="188"/>
      <c r="R420" s="188"/>
      <c r="S420" s="15"/>
      <c r="T420" s="15"/>
      <c r="U420" s="15"/>
      <c r="V420" s="70"/>
      <c r="W420" s="70"/>
      <c r="X420" s="15"/>
      <c r="Y420" s="12"/>
      <c r="Z420" s="255"/>
      <c r="AA420" s="65"/>
      <c r="AB420" s="15"/>
      <c r="AC420" s="14"/>
      <c r="AD420" s="14"/>
      <c r="AE420" s="14"/>
      <c r="AF420" s="65"/>
      <c r="AG420" s="15"/>
      <c r="AH420" s="65"/>
      <c r="AI420" s="12"/>
      <c r="AJ420" s="188"/>
      <c r="AK420" s="188"/>
      <c r="AL420" s="15"/>
      <c r="AM420" s="15"/>
      <c r="AN420" s="15"/>
      <c r="AO420" s="15"/>
      <c r="AP420" s="15"/>
      <c r="AQ420" s="15"/>
      <c r="AR420" s="70"/>
      <c r="AS420" s="12"/>
      <c r="AT420" s="70"/>
      <c r="AU420" s="255"/>
      <c r="AV420" s="70"/>
      <c r="AW420" s="65"/>
      <c r="AX420" s="65"/>
      <c r="AY420" s="65"/>
      <c r="AZ420" s="64"/>
      <c r="BA420" s="64"/>
      <c r="BB420" s="15"/>
      <c r="BC420" s="65"/>
      <c r="BD420" s="12"/>
      <c r="BE420" s="188"/>
      <c r="BF420" s="188"/>
      <c r="BG420" s="15"/>
      <c r="BH420" s="15"/>
      <c r="BI420" s="15"/>
      <c r="BJ420" s="70"/>
      <c r="BK420" s="70"/>
      <c r="BL420" s="15"/>
      <c r="BM420" s="12"/>
      <c r="BN420" s="255"/>
      <c r="BO420" s="65"/>
      <c r="BP420" s="15"/>
      <c r="BQ420" s="14"/>
      <c r="BR420" s="14"/>
      <c r="BS420" s="14"/>
      <c r="BT420" s="65"/>
      <c r="BU420" s="15"/>
      <c r="BV420" s="65"/>
      <c r="BW420" s="12"/>
      <c r="BX420" s="188"/>
      <c r="BY420" s="188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</row>
    <row r="421" spans="1:213" ht="16.899999999999999" customHeight="1" x14ac:dyDescent="0.25">
      <c r="A421" s="15"/>
      <c r="B421" s="15"/>
      <c r="C421" s="15"/>
      <c r="D421" s="70"/>
      <c r="E421" s="70"/>
      <c r="F421" s="70"/>
      <c r="G421" s="70"/>
      <c r="H421" s="15"/>
      <c r="I421" s="15"/>
      <c r="J421" s="12"/>
      <c r="K421" s="12"/>
      <c r="L421" s="64"/>
      <c r="M421" s="64"/>
      <c r="N421" s="64"/>
      <c r="O421" s="15"/>
      <c r="P421" s="15"/>
      <c r="Q421" s="15"/>
      <c r="R421" s="15"/>
      <c r="S421" s="15"/>
      <c r="T421" s="15"/>
      <c r="U421" s="70"/>
      <c r="V421" s="70"/>
      <c r="W421" s="70"/>
      <c r="X421" s="70"/>
      <c r="Y421" s="15"/>
      <c r="Z421" s="15"/>
      <c r="AA421" s="12"/>
      <c r="AB421" s="13"/>
      <c r="AC421" s="12"/>
      <c r="AD421" s="12"/>
      <c r="AE421" s="12"/>
      <c r="AF421" s="15"/>
      <c r="AG421" s="6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70"/>
      <c r="AS421" s="70"/>
      <c r="AT421" s="70"/>
      <c r="AU421" s="70"/>
      <c r="AV421" s="15"/>
      <c r="AW421" s="15"/>
      <c r="AX421" s="12"/>
      <c r="AY421" s="12"/>
      <c r="AZ421" s="64"/>
      <c r="BA421" s="64"/>
      <c r="BB421" s="64"/>
      <c r="BC421" s="15"/>
      <c r="BD421" s="15"/>
      <c r="BE421" s="15"/>
      <c r="BF421" s="15"/>
      <c r="BG421" s="15"/>
      <c r="BH421" s="15"/>
      <c r="BI421" s="70"/>
      <c r="BJ421" s="70"/>
      <c r="BK421" s="70"/>
      <c r="BL421" s="70"/>
      <c r="BM421" s="15"/>
      <c r="BN421" s="15"/>
      <c r="BO421" s="12"/>
      <c r="BP421" s="13"/>
      <c r="BQ421" s="12"/>
      <c r="BR421" s="12"/>
      <c r="BS421" s="12"/>
      <c r="BT421" s="15"/>
      <c r="BU421" s="6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</row>
    <row r="422" spans="1:213" ht="16.899999999999999" customHeight="1" x14ac:dyDescent="0.25">
      <c r="A422" s="15"/>
      <c r="B422" s="73"/>
      <c r="C422" s="15"/>
      <c r="D422" s="56"/>
      <c r="E422" s="92"/>
      <c r="F422" s="92"/>
      <c r="G422" s="53"/>
      <c r="H422" s="53"/>
      <c r="I422" s="53"/>
      <c r="J422" s="15"/>
      <c r="K422" s="73"/>
      <c r="L422" s="15"/>
      <c r="M422" s="56"/>
      <c r="N422" s="56"/>
      <c r="O422" s="56"/>
      <c r="P422" s="56"/>
      <c r="Q422" s="56"/>
      <c r="R422" s="53"/>
      <c r="S422" s="15"/>
      <c r="T422" s="15"/>
      <c r="U422" s="15"/>
      <c r="V422" s="72"/>
      <c r="W422" s="56"/>
      <c r="X422" s="92"/>
      <c r="Y422" s="92"/>
      <c r="Z422" s="92"/>
      <c r="AA422" s="92"/>
      <c r="AB422" s="53"/>
      <c r="AC422" s="15"/>
      <c r="AD422" s="15"/>
      <c r="AE422" s="135"/>
      <c r="AF422" s="56"/>
      <c r="AG422" s="56"/>
      <c r="AH422" s="56"/>
      <c r="AI422" s="56"/>
      <c r="AJ422" s="56"/>
      <c r="AK422" s="56"/>
      <c r="AL422" s="15"/>
      <c r="AM422" s="15"/>
      <c r="AN422" s="15"/>
      <c r="AO422" s="15"/>
      <c r="AP422" s="73"/>
      <c r="AQ422" s="15"/>
      <c r="AR422" s="56"/>
      <c r="AS422" s="92"/>
      <c r="AT422" s="92"/>
      <c r="AU422" s="53"/>
      <c r="AV422" s="53"/>
      <c r="AW422" s="53"/>
      <c r="AX422" s="15"/>
      <c r="AY422" s="73"/>
      <c r="AZ422" s="15"/>
      <c r="BA422" s="56"/>
      <c r="BB422" s="56"/>
      <c r="BC422" s="56"/>
      <c r="BD422" s="56"/>
      <c r="BE422" s="56"/>
      <c r="BF422" s="53"/>
      <c r="BG422" s="15"/>
      <c r="BH422" s="15"/>
      <c r="BI422" s="15"/>
      <c r="BJ422" s="72"/>
      <c r="BK422" s="56"/>
      <c r="BL422" s="92"/>
      <c r="BM422" s="92"/>
      <c r="BN422" s="92"/>
      <c r="BO422" s="92"/>
      <c r="BP422" s="53"/>
      <c r="BQ422" s="15"/>
      <c r="BR422" s="15"/>
      <c r="BS422" s="135"/>
      <c r="BT422" s="56"/>
      <c r="BU422" s="56"/>
      <c r="BV422" s="56"/>
      <c r="BW422" s="56"/>
      <c r="BX422" s="56"/>
      <c r="BY422" s="56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</row>
    <row r="423" spans="1:213" ht="16.899999999999999" customHeight="1" x14ac:dyDescent="0.25">
      <c r="A423" s="15"/>
      <c r="B423" s="69"/>
      <c r="C423" s="15"/>
      <c r="D423" s="15"/>
      <c r="E423" s="15"/>
      <c r="F423" s="15"/>
      <c r="G423" s="15"/>
      <c r="H423" s="15"/>
      <c r="I423" s="15"/>
      <c r="J423" s="15"/>
      <c r="K423" s="12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69"/>
      <c r="AQ423" s="15"/>
      <c r="AR423" s="15"/>
      <c r="AS423" s="15"/>
      <c r="AT423" s="15"/>
      <c r="AU423" s="15"/>
      <c r="AV423" s="15"/>
      <c r="AW423" s="15"/>
      <c r="AX423" s="15"/>
      <c r="AY423" s="12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</row>
    <row r="424" spans="1:213" ht="16.899999999999999" customHeight="1" x14ac:dyDescent="0.25">
      <c r="A424" s="15"/>
      <c r="B424" s="73"/>
      <c r="C424" s="15"/>
      <c r="D424" s="74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73"/>
      <c r="V424" s="72"/>
      <c r="W424" s="74"/>
      <c r="X424" s="15"/>
      <c r="Y424" s="15"/>
      <c r="Z424" s="15"/>
      <c r="AA424" s="13"/>
      <c r="AB424" s="12"/>
      <c r="AC424" s="15"/>
      <c r="AD424" s="12"/>
      <c r="AE424" s="50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73"/>
      <c r="AQ424" s="15"/>
      <c r="AR424" s="74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73"/>
      <c r="BJ424" s="72"/>
      <c r="BK424" s="74"/>
      <c r="BL424" s="15"/>
      <c r="BM424" s="15"/>
      <c r="BN424" s="15"/>
      <c r="BO424" s="13"/>
      <c r="BP424" s="12"/>
      <c r="BQ424" s="15"/>
      <c r="BR424" s="12"/>
      <c r="BS424" s="50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</row>
    <row r="425" spans="1:213" ht="16.899999999999999" customHeight="1" x14ac:dyDescent="0.25">
      <c r="A425" s="15"/>
      <c r="B425" s="73"/>
      <c r="C425" s="15"/>
      <c r="D425" s="74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72"/>
      <c r="W425" s="74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73"/>
      <c r="AQ425" s="15"/>
      <c r="AR425" s="74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72"/>
      <c r="BK425" s="74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</row>
    <row r="426" spans="1:213" ht="16.899999999999999" customHeight="1" x14ac:dyDescent="0.25">
      <c r="A426" s="15"/>
      <c r="B426" s="69"/>
      <c r="C426" s="15"/>
      <c r="D426" s="76"/>
      <c r="E426" s="15"/>
      <c r="F426" s="74"/>
      <c r="G426" s="74"/>
      <c r="H426" s="74"/>
      <c r="I426" s="48"/>
      <c r="J426" s="48"/>
      <c r="K426" s="48"/>
      <c r="L426" s="15"/>
      <c r="M426" s="15"/>
      <c r="N426" s="15"/>
      <c r="O426" s="15"/>
      <c r="P426" s="15"/>
      <c r="Q426" s="15"/>
      <c r="R426" s="15"/>
      <c r="S426" s="15"/>
      <c r="T426" s="15"/>
      <c r="U426" s="73"/>
      <c r="V426" s="75"/>
      <c r="W426" s="76"/>
      <c r="X426" s="74"/>
      <c r="Y426" s="48"/>
      <c r="Z426" s="48"/>
      <c r="AA426" s="48"/>
      <c r="AB426" s="48"/>
      <c r="AC426" s="15"/>
      <c r="AD426" s="48"/>
      <c r="AE426" s="48"/>
      <c r="AF426" s="48"/>
      <c r="AG426" s="52"/>
      <c r="AH426" s="15"/>
      <c r="AI426" s="15"/>
      <c r="AJ426" s="15"/>
      <c r="AK426" s="15"/>
      <c r="AL426" s="15"/>
      <c r="AM426" s="15"/>
      <c r="AN426" s="15"/>
      <c r="AO426" s="15"/>
      <c r="AP426" s="69"/>
      <c r="AQ426" s="15"/>
      <c r="AR426" s="76"/>
      <c r="AS426" s="15"/>
      <c r="AT426" s="74"/>
      <c r="AU426" s="74"/>
      <c r="AV426" s="74"/>
      <c r="AW426" s="48"/>
      <c r="AX426" s="48"/>
      <c r="AY426" s="48"/>
      <c r="AZ426" s="15"/>
      <c r="BA426" s="15"/>
      <c r="BB426" s="15"/>
      <c r="BC426" s="15"/>
      <c r="BD426" s="15"/>
      <c r="BE426" s="15"/>
      <c r="BF426" s="15"/>
      <c r="BG426" s="15"/>
      <c r="BH426" s="15"/>
      <c r="BI426" s="73"/>
      <c r="BJ426" s="75"/>
      <c r="BK426" s="76"/>
      <c r="BL426" s="74"/>
      <c r="BM426" s="48"/>
      <c r="BN426" s="48"/>
      <c r="BO426" s="48"/>
      <c r="BP426" s="48"/>
      <c r="BQ426" s="15"/>
      <c r="BR426" s="48"/>
      <c r="BS426" s="48"/>
      <c r="BT426" s="48"/>
      <c r="BU426" s="52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</row>
    <row r="427" spans="1:213" ht="16.899999999999999" customHeight="1" x14ac:dyDescent="0.25">
      <c r="A427" s="15"/>
      <c r="B427" s="73"/>
      <c r="C427" s="15"/>
      <c r="D427" s="74"/>
      <c r="E427" s="15"/>
      <c r="F427" s="74"/>
      <c r="G427" s="74"/>
      <c r="H427" s="74"/>
      <c r="I427" s="52"/>
      <c r="J427" s="52"/>
      <c r="K427" s="52"/>
      <c r="L427" s="15"/>
      <c r="M427" s="15"/>
      <c r="N427" s="15"/>
      <c r="O427" s="15"/>
      <c r="P427" s="15"/>
      <c r="Q427" s="15"/>
      <c r="R427" s="15"/>
      <c r="S427" s="15"/>
      <c r="T427" s="15"/>
      <c r="U427" s="73"/>
      <c r="V427" s="72"/>
      <c r="W427" s="74"/>
      <c r="X427" s="74"/>
      <c r="Y427" s="52"/>
      <c r="Z427" s="52"/>
      <c r="AA427" s="52"/>
      <c r="AB427" s="52"/>
      <c r="AC427" s="15"/>
      <c r="AD427" s="52"/>
      <c r="AE427" s="52"/>
      <c r="AF427" s="52"/>
      <c r="AG427" s="52"/>
      <c r="AH427" s="15"/>
      <c r="AI427" s="15"/>
      <c r="AJ427" s="15"/>
      <c r="AK427" s="15"/>
      <c r="AL427" s="15"/>
      <c r="AM427" s="15"/>
      <c r="AN427" s="15"/>
      <c r="AO427" s="15"/>
      <c r="AP427" s="73"/>
      <c r="AQ427" s="15"/>
      <c r="AR427" s="74"/>
      <c r="AS427" s="15"/>
      <c r="AT427" s="74"/>
      <c r="AU427" s="74"/>
      <c r="AV427" s="74"/>
      <c r="AW427" s="52"/>
      <c r="AX427" s="52"/>
      <c r="AY427" s="52"/>
      <c r="AZ427" s="15"/>
      <c r="BA427" s="15"/>
      <c r="BB427" s="15"/>
      <c r="BC427" s="15"/>
      <c r="BD427" s="15"/>
      <c r="BE427" s="15"/>
      <c r="BF427" s="15"/>
      <c r="BG427" s="15"/>
      <c r="BH427" s="15"/>
      <c r="BI427" s="73"/>
      <c r="BJ427" s="72"/>
      <c r="BK427" s="74"/>
      <c r="BL427" s="74"/>
      <c r="BM427" s="52"/>
      <c r="BN427" s="52"/>
      <c r="BO427" s="52"/>
      <c r="BP427" s="52"/>
      <c r="BQ427" s="15"/>
      <c r="BR427" s="52"/>
      <c r="BS427" s="52"/>
      <c r="BT427" s="52"/>
      <c r="BU427" s="52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</row>
    <row r="428" spans="1:213" ht="16.899999999999999" customHeight="1" x14ac:dyDescent="0.25">
      <c r="A428" s="15"/>
      <c r="B428" s="73"/>
      <c r="C428" s="15"/>
      <c r="D428" s="74"/>
      <c r="E428" s="15"/>
      <c r="F428" s="76"/>
      <c r="G428" s="76"/>
      <c r="H428" s="76"/>
      <c r="I428" s="70"/>
      <c r="J428" s="70"/>
      <c r="K428" s="70"/>
      <c r="L428" s="15"/>
      <c r="M428" s="15"/>
      <c r="N428" s="15"/>
      <c r="O428" s="15"/>
      <c r="P428" s="15"/>
      <c r="Q428" s="15"/>
      <c r="R428" s="15"/>
      <c r="S428" s="15"/>
      <c r="T428" s="15"/>
      <c r="U428" s="69"/>
      <c r="V428" s="72"/>
      <c r="W428" s="74"/>
      <c r="X428" s="76"/>
      <c r="Y428" s="70"/>
      <c r="Z428" s="70"/>
      <c r="AA428" s="70"/>
      <c r="AB428" s="70"/>
      <c r="AC428" s="15"/>
      <c r="AD428" s="70"/>
      <c r="AE428" s="70"/>
      <c r="AF428" s="70"/>
      <c r="AG428" s="70"/>
      <c r="AH428" s="15"/>
      <c r="AI428" s="15"/>
      <c r="AJ428" s="15"/>
      <c r="AK428" s="15"/>
      <c r="AL428" s="15"/>
      <c r="AM428" s="15"/>
      <c r="AN428" s="15"/>
      <c r="AO428" s="15"/>
      <c r="AP428" s="73"/>
      <c r="AQ428" s="15"/>
      <c r="AR428" s="74"/>
      <c r="AS428" s="15"/>
      <c r="AT428" s="76"/>
      <c r="AU428" s="76"/>
      <c r="AV428" s="76"/>
      <c r="AW428" s="70"/>
      <c r="AX428" s="70"/>
      <c r="AY428" s="70"/>
      <c r="AZ428" s="15"/>
      <c r="BA428" s="15"/>
      <c r="BB428" s="15"/>
      <c r="BC428" s="15"/>
      <c r="BD428" s="15"/>
      <c r="BE428" s="15"/>
      <c r="BF428" s="15"/>
      <c r="BG428" s="15"/>
      <c r="BH428" s="15"/>
      <c r="BI428" s="69"/>
      <c r="BJ428" s="72"/>
      <c r="BK428" s="74"/>
      <c r="BL428" s="76"/>
      <c r="BM428" s="70"/>
      <c r="BN428" s="70"/>
      <c r="BO428" s="70"/>
      <c r="BP428" s="70"/>
      <c r="BQ428" s="15"/>
      <c r="BR428" s="70"/>
      <c r="BS428" s="70"/>
      <c r="BT428" s="70"/>
      <c r="BU428" s="70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</row>
    <row r="429" spans="1:213" ht="16.899999999999999" customHeight="1" x14ac:dyDescent="0.25">
      <c r="A429" s="15"/>
      <c r="B429" s="69"/>
      <c r="C429" s="15"/>
      <c r="D429" s="76"/>
      <c r="E429" s="15"/>
      <c r="F429" s="74"/>
      <c r="G429" s="74"/>
      <c r="H429" s="74"/>
      <c r="I429" s="52"/>
      <c r="J429" s="52"/>
      <c r="K429" s="52"/>
      <c r="L429" s="15"/>
      <c r="M429" s="15"/>
      <c r="N429" s="15"/>
      <c r="O429" s="15"/>
      <c r="P429" s="15"/>
      <c r="Q429" s="15"/>
      <c r="R429" s="15"/>
      <c r="S429" s="15"/>
      <c r="T429" s="15"/>
      <c r="U429" s="73"/>
      <c r="V429" s="75"/>
      <c r="W429" s="76"/>
      <c r="X429" s="74"/>
      <c r="Y429" s="52"/>
      <c r="Z429" s="52"/>
      <c r="AA429" s="52"/>
      <c r="AB429" s="52"/>
      <c r="AC429" s="15"/>
      <c r="AD429" s="52"/>
      <c r="AE429" s="52"/>
      <c r="AF429" s="52"/>
      <c r="AG429" s="52"/>
      <c r="AH429" s="15"/>
      <c r="AI429" s="15"/>
      <c r="AJ429" s="15"/>
      <c r="AK429" s="15"/>
      <c r="AL429" s="15"/>
      <c r="AM429" s="15"/>
      <c r="AN429" s="15"/>
      <c r="AO429" s="15"/>
      <c r="AP429" s="69"/>
      <c r="AQ429" s="15"/>
      <c r="AR429" s="76"/>
      <c r="AS429" s="15"/>
      <c r="AT429" s="74"/>
      <c r="AU429" s="74"/>
      <c r="AV429" s="74"/>
      <c r="AW429" s="52"/>
      <c r="AX429" s="52"/>
      <c r="AY429" s="52"/>
      <c r="AZ429" s="15"/>
      <c r="BA429" s="15"/>
      <c r="BB429" s="15"/>
      <c r="BC429" s="15"/>
      <c r="BD429" s="15"/>
      <c r="BE429" s="15"/>
      <c r="BF429" s="15"/>
      <c r="BG429" s="15"/>
      <c r="BH429" s="15"/>
      <c r="BI429" s="73"/>
      <c r="BJ429" s="75"/>
      <c r="BK429" s="76"/>
      <c r="BL429" s="74"/>
      <c r="BM429" s="52"/>
      <c r="BN429" s="52"/>
      <c r="BO429" s="52"/>
      <c r="BP429" s="52"/>
      <c r="BQ429" s="15"/>
      <c r="BR429" s="52"/>
      <c r="BS429" s="52"/>
      <c r="BT429" s="52"/>
      <c r="BU429" s="52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</row>
    <row r="430" spans="1:213" ht="16.899999999999999" customHeight="1" x14ac:dyDescent="0.25">
      <c r="A430" s="15"/>
      <c r="B430" s="73"/>
      <c r="C430" s="15"/>
      <c r="D430" s="74"/>
      <c r="E430" s="15"/>
      <c r="F430" s="74"/>
      <c r="G430" s="74"/>
      <c r="H430" s="74"/>
      <c r="I430" s="52"/>
      <c r="J430" s="52"/>
      <c r="K430" s="52"/>
      <c r="L430" s="15"/>
      <c r="M430" s="15"/>
      <c r="N430" s="15"/>
      <c r="O430" s="15"/>
      <c r="P430" s="15"/>
      <c r="Q430" s="15"/>
      <c r="R430" s="15"/>
      <c r="S430" s="15"/>
      <c r="T430" s="15"/>
      <c r="U430" s="73"/>
      <c r="V430" s="72"/>
      <c r="W430" s="74"/>
      <c r="X430" s="74"/>
      <c r="Y430" s="52"/>
      <c r="Z430" s="52"/>
      <c r="AA430" s="52"/>
      <c r="AB430" s="52"/>
      <c r="AC430" s="15"/>
      <c r="AD430" s="52"/>
      <c r="AE430" s="52"/>
      <c r="AF430" s="52"/>
      <c r="AG430" s="52"/>
      <c r="AH430" s="15"/>
      <c r="AI430" s="15"/>
      <c r="AJ430" s="15"/>
      <c r="AK430" s="15"/>
      <c r="AL430" s="15"/>
      <c r="AM430" s="15"/>
      <c r="AN430" s="15"/>
      <c r="AO430" s="15"/>
      <c r="AP430" s="73"/>
      <c r="AQ430" s="15"/>
      <c r="AR430" s="74"/>
      <c r="AS430" s="15"/>
      <c r="AT430" s="74"/>
      <c r="AU430" s="74"/>
      <c r="AV430" s="74"/>
      <c r="AW430" s="52"/>
      <c r="AX430" s="52"/>
      <c r="AY430" s="52"/>
      <c r="AZ430" s="15"/>
      <c r="BA430" s="15"/>
      <c r="BB430" s="15"/>
      <c r="BC430" s="15"/>
      <c r="BD430" s="15"/>
      <c r="BE430" s="15"/>
      <c r="BF430" s="15"/>
      <c r="BG430" s="15"/>
      <c r="BH430" s="15"/>
      <c r="BI430" s="73"/>
      <c r="BJ430" s="72"/>
      <c r="BK430" s="74"/>
      <c r="BL430" s="74"/>
      <c r="BM430" s="52"/>
      <c r="BN430" s="52"/>
      <c r="BO430" s="52"/>
      <c r="BP430" s="52"/>
      <c r="BQ430" s="15"/>
      <c r="BR430" s="52"/>
      <c r="BS430" s="52"/>
      <c r="BT430" s="52"/>
      <c r="BU430" s="52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</row>
    <row r="431" spans="1:213" ht="16.899999999999999" customHeight="1" x14ac:dyDescent="0.25">
      <c r="A431" s="15"/>
      <c r="B431" s="73"/>
      <c r="C431" s="15"/>
      <c r="D431" s="74"/>
      <c r="E431" s="15"/>
      <c r="F431" s="76"/>
      <c r="G431" s="76"/>
      <c r="H431" s="76"/>
      <c r="I431" s="70"/>
      <c r="J431" s="70"/>
      <c r="K431" s="70"/>
      <c r="L431" s="15"/>
      <c r="M431" s="15"/>
      <c r="N431" s="15"/>
      <c r="O431" s="15"/>
      <c r="P431" s="15"/>
      <c r="Q431" s="15"/>
      <c r="R431" s="15"/>
      <c r="S431" s="15"/>
      <c r="T431" s="15"/>
      <c r="U431" s="69"/>
      <c r="V431" s="72"/>
      <c r="W431" s="74"/>
      <c r="X431" s="76"/>
      <c r="Y431" s="70"/>
      <c r="Z431" s="70"/>
      <c r="AA431" s="70"/>
      <c r="AB431" s="70"/>
      <c r="AC431" s="15"/>
      <c r="AD431" s="70"/>
      <c r="AE431" s="70"/>
      <c r="AF431" s="70"/>
      <c r="AG431" s="70"/>
      <c r="AH431" s="15"/>
      <c r="AI431" s="15"/>
      <c r="AJ431" s="15"/>
      <c r="AK431" s="15"/>
      <c r="AL431" s="15"/>
      <c r="AM431" s="15"/>
      <c r="AN431" s="15"/>
      <c r="AO431" s="15"/>
      <c r="AP431" s="73"/>
      <c r="AQ431" s="15"/>
      <c r="AR431" s="74"/>
      <c r="AS431" s="15"/>
      <c r="AT431" s="76"/>
      <c r="AU431" s="76"/>
      <c r="AV431" s="76"/>
      <c r="AW431" s="70"/>
      <c r="AX431" s="70"/>
      <c r="AY431" s="70"/>
      <c r="AZ431" s="15"/>
      <c r="BA431" s="15"/>
      <c r="BB431" s="15"/>
      <c r="BC431" s="15"/>
      <c r="BD431" s="15"/>
      <c r="BE431" s="15"/>
      <c r="BF431" s="15"/>
      <c r="BG431" s="15"/>
      <c r="BH431" s="15"/>
      <c r="BI431" s="69"/>
      <c r="BJ431" s="72"/>
      <c r="BK431" s="74"/>
      <c r="BL431" s="76"/>
      <c r="BM431" s="70"/>
      <c r="BN431" s="70"/>
      <c r="BO431" s="70"/>
      <c r="BP431" s="70"/>
      <c r="BQ431" s="15"/>
      <c r="BR431" s="70"/>
      <c r="BS431" s="70"/>
      <c r="BT431" s="70"/>
      <c r="BU431" s="70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</row>
    <row r="432" spans="1:213" ht="16.899999999999999" customHeight="1" x14ac:dyDescent="0.25">
      <c r="A432" s="15"/>
      <c r="B432" s="69"/>
      <c r="C432" s="15"/>
      <c r="D432" s="15"/>
      <c r="E432" s="15"/>
      <c r="F432" s="15"/>
      <c r="G432" s="73"/>
      <c r="H432" s="74"/>
      <c r="I432" s="74"/>
      <c r="J432" s="74"/>
      <c r="K432" s="74"/>
      <c r="L432" s="52"/>
      <c r="M432" s="52"/>
      <c r="N432" s="52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73"/>
      <c r="AE432" s="15"/>
      <c r="AF432" s="74"/>
      <c r="AG432" s="74"/>
      <c r="AH432" s="74"/>
      <c r="AI432" s="52"/>
      <c r="AJ432" s="52"/>
      <c r="AK432" s="52"/>
      <c r="AL432" s="52"/>
      <c r="AM432" s="52"/>
      <c r="AN432" s="15"/>
      <c r="AO432" s="15"/>
      <c r="AP432" s="69"/>
      <c r="AQ432" s="15"/>
      <c r="AR432" s="15"/>
      <c r="AS432" s="15"/>
      <c r="AT432" s="15"/>
      <c r="AU432" s="73"/>
      <c r="AV432" s="74"/>
      <c r="AW432" s="74"/>
      <c r="AX432" s="74"/>
      <c r="AY432" s="74"/>
      <c r="AZ432" s="52"/>
      <c r="BA432" s="52"/>
      <c r="BB432" s="52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73"/>
      <c r="BS432" s="15"/>
      <c r="BT432" s="74"/>
      <c r="BU432" s="74"/>
      <c r="BV432" s="74"/>
      <c r="BW432" s="52"/>
      <c r="BX432" s="52"/>
      <c r="BY432" s="52"/>
      <c r="BZ432" s="52"/>
      <c r="CA432" s="52"/>
      <c r="CB432" s="52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</row>
    <row r="433" spans="1:213" ht="16.899999999999999" customHeight="1" x14ac:dyDescent="0.25">
      <c r="A433" s="15"/>
      <c r="B433" s="69"/>
      <c r="C433" s="15"/>
      <c r="D433" s="15"/>
      <c r="E433" s="49"/>
      <c r="F433" s="15"/>
      <c r="G433" s="15"/>
      <c r="H433" s="15"/>
      <c r="I433" s="15"/>
      <c r="J433" s="74"/>
      <c r="K433" s="74"/>
      <c r="L433" s="74"/>
      <c r="M433" s="52"/>
      <c r="N433" s="52"/>
      <c r="O433" s="15"/>
      <c r="P433" s="15"/>
      <c r="Q433" s="15"/>
      <c r="R433" s="15"/>
      <c r="S433" s="15"/>
      <c r="T433" s="15"/>
      <c r="U433" s="15"/>
      <c r="V433" s="15"/>
      <c r="W433" s="15"/>
      <c r="X433" s="49"/>
      <c r="Y433" s="15"/>
      <c r="Z433" s="15"/>
      <c r="AA433" s="15"/>
      <c r="AB433" s="15"/>
      <c r="AC433" s="15"/>
      <c r="AD433" s="73"/>
      <c r="AE433" s="15"/>
      <c r="AF433" s="74"/>
      <c r="AG433" s="74"/>
      <c r="AH433" s="74"/>
      <c r="AI433" s="52"/>
      <c r="AJ433" s="52"/>
      <c r="AK433" s="52"/>
      <c r="AL433" s="52"/>
      <c r="AM433" s="52"/>
      <c r="AN433" s="15"/>
      <c r="AO433" s="15"/>
      <c r="AP433" s="69"/>
      <c r="AQ433" s="15"/>
      <c r="AR433" s="15"/>
      <c r="AS433" s="49"/>
      <c r="AT433" s="15"/>
      <c r="AU433" s="15"/>
      <c r="AV433" s="15"/>
      <c r="AW433" s="15"/>
      <c r="AX433" s="74"/>
      <c r="AY433" s="74"/>
      <c r="AZ433" s="74"/>
      <c r="BA433" s="52"/>
      <c r="BB433" s="52"/>
      <c r="BC433" s="15"/>
      <c r="BD433" s="15"/>
      <c r="BE433" s="15"/>
      <c r="BF433" s="15"/>
      <c r="BG433" s="15"/>
      <c r="BH433" s="15"/>
      <c r="BI433" s="15"/>
      <c r="BJ433" s="15"/>
      <c r="BK433" s="15"/>
      <c r="BL433" s="49"/>
      <c r="BM433" s="15"/>
      <c r="BN433" s="15"/>
      <c r="BO433" s="15"/>
      <c r="BP433" s="15"/>
      <c r="BQ433" s="15"/>
      <c r="BR433" s="73"/>
      <c r="BS433" s="15"/>
      <c r="BT433" s="74"/>
      <c r="BU433" s="74"/>
      <c r="BV433" s="74"/>
      <c r="BW433" s="52"/>
      <c r="BX433" s="52"/>
      <c r="BY433" s="52"/>
      <c r="BZ433" s="52"/>
      <c r="CA433" s="52"/>
      <c r="CB433" s="52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</row>
    <row r="434" spans="1:213" ht="16.899999999999999" customHeight="1" x14ac:dyDescent="0.2">
      <c r="A434" s="15"/>
      <c r="B434" s="69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52"/>
      <c r="AL434" s="15"/>
      <c r="AM434" s="15"/>
      <c r="AN434" s="15"/>
      <c r="AO434" s="15"/>
      <c r="AP434" s="69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52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</row>
    <row r="435" spans="1:213" ht="16.899999999999999" customHeight="1" x14ac:dyDescent="0.2">
      <c r="A435" s="15"/>
      <c r="B435" s="69"/>
      <c r="C435" s="15"/>
      <c r="D435" s="15"/>
      <c r="E435" s="4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52"/>
      <c r="S435" s="15"/>
      <c r="T435" s="15"/>
      <c r="U435" s="15"/>
      <c r="V435" s="15"/>
      <c r="W435" s="15"/>
      <c r="X435" s="49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52"/>
      <c r="AL435" s="15"/>
      <c r="AM435" s="15"/>
      <c r="AN435" s="15"/>
      <c r="AO435" s="15"/>
      <c r="AP435" s="69"/>
      <c r="AQ435" s="15"/>
      <c r="AR435" s="15"/>
      <c r="AS435" s="49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52"/>
      <c r="BG435" s="15"/>
      <c r="BH435" s="15"/>
      <c r="BI435" s="15"/>
      <c r="BJ435" s="15"/>
      <c r="BK435" s="15"/>
      <c r="BL435" s="49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52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</row>
    <row r="436" spans="1:213" ht="16.899999999999999" customHeight="1" x14ac:dyDescent="0.2">
      <c r="A436" s="15"/>
      <c r="B436" s="69"/>
      <c r="C436" s="15"/>
      <c r="D436" s="15"/>
      <c r="E436" s="15"/>
      <c r="F436" s="15"/>
      <c r="G436" s="15"/>
      <c r="H436" s="15"/>
      <c r="I436" s="15"/>
      <c r="J436" s="64"/>
      <c r="K436" s="64"/>
      <c r="L436" s="64"/>
      <c r="M436" s="64"/>
      <c r="N436" s="64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64"/>
      <c r="AG436" s="64"/>
      <c r="AH436" s="64"/>
      <c r="AI436" s="64"/>
      <c r="AJ436" s="64"/>
      <c r="AK436" s="52"/>
      <c r="AL436" s="64"/>
      <c r="AM436" s="64"/>
      <c r="AN436" s="15"/>
      <c r="AO436" s="15"/>
      <c r="AP436" s="69"/>
      <c r="AQ436" s="15"/>
      <c r="AR436" s="15"/>
      <c r="AS436" s="15"/>
      <c r="AT436" s="15"/>
      <c r="AU436" s="15"/>
      <c r="AV436" s="15"/>
      <c r="AW436" s="15"/>
      <c r="AX436" s="64"/>
      <c r="AY436" s="64"/>
      <c r="AZ436" s="64"/>
      <c r="BA436" s="64"/>
      <c r="BB436" s="64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64"/>
      <c r="BU436" s="64"/>
      <c r="BV436" s="64"/>
      <c r="BW436" s="64"/>
      <c r="BX436" s="64"/>
      <c r="BY436" s="52"/>
      <c r="BZ436" s="64"/>
      <c r="CA436" s="64"/>
      <c r="CB436" s="64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</row>
    <row r="437" spans="1:213" ht="16.899999999999999" customHeight="1" x14ac:dyDescent="0.2">
      <c r="A437" s="15"/>
      <c r="B437" s="69"/>
      <c r="C437" s="15"/>
      <c r="D437" s="15"/>
      <c r="E437" s="49"/>
      <c r="F437" s="15"/>
      <c r="G437" s="15"/>
      <c r="H437" s="15"/>
      <c r="I437" s="15"/>
      <c r="J437" s="64"/>
      <c r="K437" s="64"/>
      <c r="L437" s="64"/>
      <c r="M437" s="64"/>
      <c r="N437" s="64"/>
      <c r="O437" s="15"/>
      <c r="P437" s="15"/>
      <c r="Q437" s="15"/>
      <c r="R437" s="15"/>
      <c r="S437" s="15"/>
      <c r="T437" s="15"/>
      <c r="U437" s="15"/>
      <c r="V437" s="15"/>
      <c r="W437" s="15"/>
      <c r="X437" s="49"/>
      <c r="Y437" s="15"/>
      <c r="Z437" s="15"/>
      <c r="AA437" s="15"/>
      <c r="AB437" s="15"/>
      <c r="AC437" s="15"/>
      <c r="AD437" s="69"/>
      <c r="AE437" s="15"/>
      <c r="AF437" s="64"/>
      <c r="AG437" s="64"/>
      <c r="AH437" s="64"/>
      <c r="AI437" s="64"/>
      <c r="AJ437" s="64"/>
      <c r="AK437" s="52"/>
      <c r="AL437" s="64"/>
      <c r="AM437" s="64"/>
      <c r="AN437" s="15"/>
      <c r="AO437" s="15"/>
      <c r="AP437" s="69"/>
      <c r="AQ437" s="15"/>
      <c r="AR437" s="15"/>
      <c r="AS437" s="49"/>
      <c r="AT437" s="15"/>
      <c r="AU437" s="15"/>
      <c r="AV437" s="15"/>
      <c r="AW437" s="15"/>
      <c r="AX437" s="64"/>
      <c r="AY437" s="64"/>
      <c r="AZ437" s="64"/>
      <c r="BA437" s="64"/>
      <c r="BB437" s="64"/>
      <c r="BC437" s="15"/>
      <c r="BD437" s="15"/>
      <c r="BE437" s="15"/>
      <c r="BF437" s="15"/>
      <c r="BG437" s="15"/>
      <c r="BH437" s="15"/>
      <c r="BI437" s="15"/>
      <c r="BJ437" s="15"/>
      <c r="BK437" s="15"/>
      <c r="BL437" s="49"/>
      <c r="BM437" s="15"/>
      <c r="BN437" s="15"/>
      <c r="BO437" s="15"/>
      <c r="BP437" s="15"/>
      <c r="BQ437" s="15"/>
      <c r="BR437" s="69"/>
      <c r="BS437" s="15"/>
      <c r="BT437" s="64"/>
      <c r="BU437" s="64"/>
      <c r="BV437" s="64"/>
      <c r="BW437" s="64"/>
      <c r="BX437" s="64"/>
      <c r="BY437" s="52"/>
      <c r="BZ437" s="64"/>
      <c r="CA437" s="64"/>
      <c r="CB437" s="64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</row>
    <row r="438" spans="1:213" ht="16.899999999999999" customHeight="1" x14ac:dyDescent="0.2">
      <c r="A438" s="15"/>
      <c r="B438" s="69"/>
      <c r="C438" s="15"/>
      <c r="D438" s="15"/>
      <c r="E438" s="15"/>
      <c r="F438" s="64"/>
      <c r="G438" s="64"/>
      <c r="H438" s="64"/>
      <c r="I438" s="64"/>
      <c r="J438" s="64"/>
      <c r="K438" s="64"/>
      <c r="L438" s="64"/>
      <c r="M438" s="64"/>
      <c r="N438" s="64"/>
      <c r="O438" s="15"/>
      <c r="P438" s="15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52"/>
      <c r="AF438" s="52"/>
      <c r="AG438" s="64"/>
      <c r="AH438" s="15"/>
      <c r="AI438" s="15"/>
      <c r="AJ438" s="15"/>
      <c r="AK438" s="15"/>
      <c r="AL438" s="15"/>
      <c r="AM438" s="15"/>
      <c r="AN438" s="15"/>
      <c r="AO438" s="15"/>
      <c r="AP438" s="69"/>
      <c r="AQ438" s="15"/>
      <c r="AR438" s="15"/>
      <c r="AS438" s="15"/>
      <c r="AT438" s="64"/>
      <c r="AU438" s="64"/>
      <c r="AV438" s="64"/>
      <c r="AW438" s="64"/>
      <c r="AX438" s="64"/>
      <c r="AY438" s="64"/>
      <c r="AZ438" s="64"/>
      <c r="BA438" s="64"/>
      <c r="BB438" s="64"/>
      <c r="BC438" s="15"/>
      <c r="BD438" s="15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52"/>
      <c r="BT438" s="52"/>
      <c r="BU438" s="64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</row>
    <row r="439" spans="1:213" ht="16.899999999999999" customHeight="1" x14ac:dyDescent="0.2">
      <c r="A439" s="15"/>
      <c r="B439" s="69"/>
      <c r="C439" s="15"/>
      <c r="D439" s="50"/>
      <c r="E439" s="15"/>
      <c r="F439" s="64"/>
      <c r="G439" s="49"/>
      <c r="H439" s="64"/>
      <c r="I439" s="64"/>
      <c r="J439" s="64"/>
      <c r="K439" s="64"/>
      <c r="L439" s="64"/>
      <c r="M439" s="64"/>
      <c r="N439" s="64"/>
      <c r="O439" s="15"/>
      <c r="P439" s="15"/>
      <c r="Q439" s="64"/>
      <c r="R439" s="64"/>
      <c r="S439" s="64"/>
      <c r="T439" s="64"/>
      <c r="U439" s="64"/>
      <c r="V439" s="64"/>
      <c r="W439" s="64"/>
      <c r="X439" s="50"/>
      <c r="Y439" s="15"/>
      <c r="Z439" s="49"/>
      <c r="AA439" s="15"/>
      <c r="AB439" s="64"/>
      <c r="AC439" s="64"/>
      <c r="AD439" s="64"/>
      <c r="AE439" s="64"/>
      <c r="AF439" s="64"/>
      <c r="AG439" s="64"/>
      <c r="AH439" s="64"/>
      <c r="AI439" s="15"/>
      <c r="AJ439" s="15"/>
      <c r="AK439" s="15"/>
      <c r="AL439" s="15"/>
      <c r="AM439" s="15"/>
      <c r="AN439" s="15"/>
      <c r="AO439" s="15"/>
      <c r="AP439" s="69"/>
      <c r="AQ439" s="15"/>
      <c r="AR439" s="50"/>
      <c r="AS439" s="15"/>
      <c r="AT439" s="64"/>
      <c r="AU439" s="49"/>
      <c r="AV439" s="64"/>
      <c r="AW439" s="64"/>
      <c r="AX439" s="64"/>
      <c r="AY439" s="64"/>
      <c r="AZ439" s="64"/>
      <c r="BA439" s="64"/>
      <c r="BB439" s="64"/>
      <c r="BC439" s="15"/>
      <c r="BD439" s="15"/>
      <c r="BE439" s="64"/>
      <c r="BF439" s="64"/>
      <c r="BG439" s="64"/>
      <c r="BH439" s="64"/>
      <c r="BI439" s="64"/>
      <c r="BJ439" s="64"/>
      <c r="BK439" s="64"/>
      <c r="BL439" s="50"/>
      <c r="BM439" s="15"/>
      <c r="BN439" s="49"/>
      <c r="BO439" s="15"/>
      <c r="BP439" s="64"/>
      <c r="BQ439" s="64"/>
      <c r="BR439" s="64"/>
      <c r="BS439" s="64"/>
      <c r="BT439" s="64"/>
      <c r="BU439" s="64"/>
      <c r="BV439" s="64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</row>
    <row r="440" spans="1:213" ht="16.899999999999999" customHeight="1" x14ac:dyDescent="0.25">
      <c r="A440" s="15"/>
      <c r="B440" s="15"/>
      <c r="C440" s="15"/>
      <c r="D440" s="15"/>
      <c r="E440" s="12"/>
      <c r="F440" s="15"/>
      <c r="G440" s="255"/>
      <c r="H440" s="15"/>
      <c r="I440" s="15"/>
      <c r="J440" s="12"/>
      <c r="K440" s="15"/>
      <c r="L440" s="12"/>
      <c r="M440" s="48"/>
      <c r="N440" s="15"/>
      <c r="O440" s="15"/>
      <c r="P440" s="15"/>
      <c r="Q440" s="15"/>
      <c r="R440" s="12"/>
      <c r="S440" s="315"/>
      <c r="T440" s="70"/>
      <c r="U440" s="15"/>
      <c r="V440" s="15"/>
      <c r="W440" s="15"/>
      <c r="X440" s="15"/>
      <c r="Y440" s="12"/>
      <c r="Z440" s="255"/>
      <c r="AA440" s="12"/>
      <c r="AB440" s="15"/>
      <c r="AC440" s="15"/>
      <c r="AD440" s="12"/>
      <c r="AE440" s="12"/>
      <c r="AF440" s="48"/>
      <c r="AG440" s="15"/>
      <c r="AH440" s="15"/>
      <c r="AI440" s="15"/>
      <c r="AJ440" s="15"/>
      <c r="AK440" s="12"/>
      <c r="AL440" s="315"/>
      <c r="AM440" s="15"/>
      <c r="AN440" s="15"/>
      <c r="AO440" s="15"/>
      <c r="AP440" s="15"/>
      <c r="AQ440" s="15"/>
      <c r="AR440" s="15"/>
      <c r="AS440" s="12"/>
      <c r="AT440" s="15"/>
      <c r="AU440" s="255"/>
      <c r="AV440" s="15"/>
      <c r="AW440" s="15"/>
      <c r="AX440" s="12"/>
      <c r="AY440" s="15"/>
      <c r="AZ440" s="12"/>
      <c r="BA440" s="48"/>
      <c r="BB440" s="15"/>
      <c r="BC440" s="15"/>
      <c r="BD440" s="15"/>
      <c r="BE440" s="15"/>
      <c r="BF440" s="12"/>
      <c r="BG440" s="315"/>
      <c r="BH440" s="70"/>
      <c r="BI440" s="15"/>
      <c r="BJ440" s="15"/>
      <c r="BK440" s="15"/>
      <c r="BL440" s="15"/>
      <c r="BM440" s="12"/>
      <c r="BN440" s="255"/>
      <c r="BO440" s="12"/>
      <c r="BP440" s="15"/>
      <c r="BQ440" s="15"/>
      <c r="BR440" s="12"/>
      <c r="BS440" s="12"/>
      <c r="BT440" s="48"/>
      <c r="BU440" s="15"/>
      <c r="BV440" s="15"/>
      <c r="BW440" s="15"/>
      <c r="BX440" s="15"/>
      <c r="BY440" s="12"/>
      <c r="BZ440" s="3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</row>
    <row r="441" spans="1:213" ht="16.899999999999999" customHeight="1" x14ac:dyDescent="0.25">
      <c r="A441" s="15"/>
      <c r="B441" s="15"/>
      <c r="C441" s="15"/>
      <c r="D441" s="70"/>
      <c r="E441" s="12"/>
      <c r="F441" s="70"/>
      <c r="G441" s="255"/>
      <c r="H441" s="70"/>
      <c r="I441" s="65"/>
      <c r="J441" s="65"/>
      <c r="K441" s="65"/>
      <c r="L441" s="64"/>
      <c r="M441" s="64"/>
      <c r="N441" s="15"/>
      <c r="O441" s="65"/>
      <c r="P441" s="12"/>
      <c r="Q441" s="188"/>
      <c r="R441" s="188"/>
      <c r="S441" s="15"/>
      <c r="T441" s="15"/>
      <c r="U441" s="15"/>
      <c r="V441" s="70"/>
      <c r="W441" s="70"/>
      <c r="X441" s="15"/>
      <c r="Y441" s="12"/>
      <c r="Z441" s="255"/>
      <c r="AA441" s="65"/>
      <c r="AB441" s="15"/>
      <c r="AC441" s="14"/>
      <c r="AD441" s="14"/>
      <c r="AE441" s="14"/>
      <c r="AF441" s="65"/>
      <c r="AG441" s="15"/>
      <c r="AH441" s="65"/>
      <c r="AI441" s="12"/>
      <c r="AJ441" s="188"/>
      <c r="AK441" s="188"/>
      <c r="AL441" s="15"/>
      <c r="AM441" s="15"/>
      <c r="AN441" s="15"/>
      <c r="AO441" s="15"/>
      <c r="AP441" s="15"/>
      <c r="AQ441" s="15"/>
      <c r="AR441" s="70"/>
      <c r="AS441" s="12"/>
      <c r="AT441" s="70"/>
      <c r="AU441" s="255"/>
      <c r="AV441" s="70"/>
      <c r="AW441" s="65"/>
      <c r="AX441" s="65"/>
      <c r="AY441" s="65"/>
      <c r="AZ441" s="64"/>
      <c r="BA441" s="64"/>
      <c r="BB441" s="15"/>
      <c r="BC441" s="65"/>
      <c r="BD441" s="12"/>
      <c r="BE441" s="188"/>
      <c r="BF441" s="188"/>
      <c r="BG441" s="15"/>
      <c r="BH441" s="15"/>
      <c r="BI441" s="15"/>
      <c r="BJ441" s="70"/>
      <c r="BK441" s="70"/>
      <c r="BL441" s="15"/>
      <c r="BM441" s="12"/>
      <c r="BN441" s="255"/>
      <c r="BO441" s="65"/>
      <c r="BP441" s="15"/>
      <c r="BQ441" s="14"/>
      <c r="BR441" s="14"/>
      <c r="BS441" s="14"/>
      <c r="BT441" s="65"/>
      <c r="BU441" s="15"/>
      <c r="BV441" s="65"/>
      <c r="BW441" s="12"/>
      <c r="BX441" s="188"/>
      <c r="BY441" s="188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</row>
    <row r="442" spans="1:213" ht="16.899999999999999" customHeight="1" x14ac:dyDescent="0.25">
      <c r="A442" s="15"/>
      <c r="B442" s="15"/>
      <c r="C442" s="15"/>
      <c r="D442" s="70"/>
      <c r="E442" s="70"/>
      <c r="F442" s="70"/>
      <c r="G442" s="70"/>
      <c r="H442" s="15"/>
      <c r="I442" s="15"/>
      <c r="J442" s="12"/>
      <c r="K442" s="12"/>
      <c r="L442" s="64"/>
      <c r="M442" s="64"/>
      <c r="N442" s="64"/>
      <c r="O442" s="15"/>
      <c r="P442" s="15"/>
      <c r="Q442" s="15"/>
      <c r="R442" s="15"/>
      <c r="S442" s="15"/>
      <c r="T442" s="15"/>
      <c r="U442" s="70"/>
      <c r="V442" s="70"/>
      <c r="W442" s="70"/>
      <c r="X442" s="70"/>
      <c r="Y442" s="15"/>
      <c r="Z442" s="15"/>
      <c r="AA442" s="12"/>
      <c r="AB442" s="13"/>
      <c r="AC442" s="12"/>
      <c r="AD442" s="12"/>
      <c r="AE442" s="12"/>
      <c r="AF442" s="15"/>
      <c r="AG442" s="6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70"/>
      <c r="AS442" s="70"/>
      <c r="AT442" s="70"/>
      <c r="AU442" s="70"/>
      <c r="AV442" s="15"/>
      <c r="AW442" s="15"/>
      <c r="AX442" s="12"/>
      <c r="AY442" s="12"/>
      <c r="AZ442" s="64"/>
      <c r="BA442" s="64"/>
      <c r="BB442" s="64"/>
      <c r="BC442" s="15"/>
      <c r="BD442" s="15"/>
      <c r="BE442" s="15"/>
      <c r="BF442" s="15"/>
      <c r="BG442" s="15"/>
      <c r="BH442" s="15"/>
      <c r="BI442" s="70"/>
      <c r="BJ442" s="70"/>
      <c r="BK442" s="70"/>
      <c r="BL442" s="70"/>
      <c r="BM442" s="15"/>
      <c r="BN442" s="15"/>
      <c r="BO442" s="12"/>
      <c r="BP442" s="13"/>
      <c r="BQ442" s="12"/>
      <c r="BR442" s="12"/>
      <c r="BS442" s="12"/>
      <c r="BT442" s="15"/>
      <c r="BU442" s="6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</row>
    <row r="443" spans="1:213" ht="16.899999999999999" customHeight="1" x14ac:dyDescent="0.25">
      <c r="A443" s="15"/>
      <c r="B443" s="73"/>
      <c r="C443" s="15"/>
      <c r="D443" s="56"/>
      <c r="E443" s="92"/>
      <c r="F443" s="92"/>
      <c r="G443" s="53"/>
      <c r="H443" s="53"/>
      <c r="I443" s="53"/>
      <c r="J443" s="15"/>
      <c r="K443" s="73"/>
      <c r="L443" s="15"/>
      <c r="M443" s="56"/>
      <c r="N443" s="56"/>
      <c r="O443" s="56"/>
      <c r="P443" s="56"/>
      <c r="Q443" s="56"/>
      <c r="R443" s="53"/>
      <c r="S443" s="15"/>
      <c r="T443" s="15"/>
      <c r="U443" s="15"/>
      <c r="V443" s="72"/>
      <c r="W443" s="56"/>
      <c r="X443" s="92"/>
      <c r="Y443" s="92"/>
      <c r="Z443" s="92"/>
      <c r="AA443" s="92"/>
      <c r="AB443" s="53"/>
      <c r="AC443" s="15"/>
      <c r="AD443" s="15"/>
      <c r="AE443" s="135"/>
      <c r="AF443" s="56"/>
      <c r="AG443" s="56"/>
      <c r="AH443" s="56"/>
      <c r="AI443" s="56"/>
      <c r="AJ443" s="56"/>
      <c r="AK443" s="56"/>
      <c r="AL443" s="15"/>
      <c r="AM443" s="15"/>
      <c r="AN443" s="15"/>
      <c r="AO443" s="15"/>
      <c r="AP443" s="73"/>
      <c r="AQ443" s="15"/>
      <c r="AR443" s="56"/>
      <c r="AS443" s="92"/>
      <c r="AT443" s="92"/>
      <c r="AU443" s="53"/>
      <c r="AV443" s="53"/>
      <c r="AW443" s="53"/>
      <c r="AX443" s="15"/>
      <c r="AY443" s="73"/>
      <c r="AZ443" s="15"/>
      <c r="BA443" s="56"/>
      <c r="BB443" s="56"/>
      <c r="BC443" s="56"/>
      <c r="BD443" s="56"/>
      <c r="BE443" s="56"/>
      <c r="BF443" s="53"/>
      <c r="BG443" s="15"/>
      <c r="BH443" s="15"/>
      <c r="BI443" s="15"/>
      <c r="BJ443" s="72"/>
      <c r="BK443" s="56"/>
      <c r="BL443" s="92"/>
      <c r="BM443" s="92"/>
      <c r="BN443" s="92"/>
      <c r="BO443" s="92"/>
      <c r="BP443" s="53"/>
      <c r="BQ443" s="15"/>
      <c r="BR443" s="15"/>
      <c r="BS443" s="135"/>
      <c r="BT443" s="56"/>
      <c r="BU443" s="56"/>
      <c r="BV443" s="56"/>
      <c r="BW443" s="56"/>
      <c r="BX443" s="56"/>
      <c r="BY443" s="56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</row>
    <row r="444" spans="1:213" ht="16.899999999999999" customHeight="1" x14ac:dyDescent="0.25">
      <c r="A444" s="15"/>
      <c r="B444" s="69"/>
      <c r="C444" s="15"/>
      <c r="D444" s="15"/>
      <c r="E444" s="15"/>
      <c r="F444" s="15"/>
      <c r="G444" s="15"/>
      <c r="H444" s="15"/>
      <c r="I444" s="15"/>
      <c r="J444" s="15"/>
      <c r="K444" s="12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69"/>
      <c r="AQ444" s="15"/>
      <c r="AR444" s="15"/>
      <c r="AS444" s="15"/>
      <c r="AT444" s="15"/>
      <c r="AU444" s="15"/>
      <c r="AV444" s="15"/>
      <c r="AW444" s="15"/>
      <c r="AX444" s="15"/>
      <c r="AY444" s="12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</row>
    <row r="445" spans="1:213" ht="16.899999999999999" customHeight="1" x14ac:dyDescent="0.25">
      <c r="A445" s="15"/>
      <c r="B445" s="73"/>
      <c r="C445" s="15"/>
      <c r="D445" s="74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73"/>
      <c r="V445" s="72"/>
      <c r="W445" s="74"/>
      <c r="X445" s="15"/>
      <c r="Y445" s="15"/>
      <c r="Z445" s="15"/>
      <c r="AA445" s="13"/>
      <c r="AB445" s="12"/>
      <c r="AC445" s="15"/>
      <c r="AD445" s="12"/>
      <c r="AE445" s="50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73"/>
      <c r="AQ445" s="15"/>
      <c r="AR445" s="74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73"/>
      <c r="BJ445" s="72"/>
      <c r="BK445" s="74"/>
      <c r="BL445" s="15"/>
      <c r="BM445" s="15"/>
      <c r="BN445" s="15"/>
      <c r="BO445" s="13"/>
      <c r="BP445" s="12"/>
      <c r="BQ445" s="15"/>
      <c r="BR445" s="12"/>
      <c r="BS445" s="50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</row>
    <row r="446" spans="1:213" ht="16.899999999999999" customHeight="1" x14ac:dyDescent="0.25">
      <c r="A446" s="15"/>
      <c r="B446" s="73"/>
      <c r="C446" s="15"/>
      <c r="D446" s="74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72"/>
      <c r="W446" s="74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73"/>
      <c r="AQ446" s="15"/>
      <c r="AR446" s="74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72"/>
      <c r="BK446" s="74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</row>
    <row r="447" spans="1:213" ht="16.899999999999999" customHeight="1" x14ac:dyDescent="0.25">
      <c r="A447" s="15"/>
      <c r="B447" s="69"/>
      <c r="C447" s="15"/>
      <c r="D447" s="76"/>
      <c r="E447" s="15"/>
      <c r="F447" s="74"/>
      <c r="G447" s="74"/>
      <c r="H447" s="74"/>
      <c r="I447" s="48"/>
      <c r="J447" s="48"/>
      <c r="K447" s="48"/>
      <c r="L447" s="15"/>
      <c r="M447" s="15"/>
      <c r="N447" s="15"/>
      <c r="O447" s="15"/>
      <c r="P447" s="15"/>
      <c r="Q447" s="15"/>
      <c r="R447" s="15"/>
      <c r="S447" s="15"/>
      <c r="T447" s="15"/>
      <c r="U447" s="73"/>
      <c r="V447" s="75"/>
      <c r="W447" s="76"/>
      <c r="X447" s="74"/>
      <c r="Y447" s="48"/>
      <c r="Z447" s="48"/>
      <c r="AA447" s="48"/>
      <c r="AB447" s="48"/>
      <c r="AC447" s="15"/>
      <c r="AD447" s="48"/>
      <c r="AE447" s="48"/>
      <c r="AF447" s="48"/>
      <c r="AG447" s="52"/>
      <c r="AH447" s="15"/>
      <c r="AI447" s="15"/>
      <c r="AJ447" s="15"/>
      <c r="AK447" s="15"/>
      <c r="AL447" s="15"/>
      <c r="AM447" s="15"/>
      <c r="AN447" s="15"/>
      <c r="AO447" s="15"/>
      <c r="AP447" s="69"/>
      <c r="AQ447" s="15"/>
      <c r="AR447" s="76"/>
      <c r="AS447" s="15"/>
      <c r="AT447" s="74"/>
      <c r="AU447" s="74"/>
      <c r="AV447" s="74"/>
      <c r="AW447" s="48"/>
      <c r="AX447" s="48"/>
      <c r="AY447" s="48"/>
      <c r="AZ447" s="15"/>
      <c r="BA447" s="15"/>
      <c r="BB447" s="15"/>
      <c r="BC447" s="15"/>
      <c r="BD447" s="15"/>
      <c r="BE447" s="15"/>
      <c r="BF447" s="15"/>
      <c r="BG447" s="15"/>
      <c r="BH447" s="15"/>
      <c r="BI447" s="73"/>
      <c r="BJ447" s="75"/>
      <c r="BK447" s="76"/>
      <c r="BL447" s="74"/>
      <c r="BM447" s="48"/>
      <c r="BN447" s="48"/>
      <c r="BO447" s="48"/>
      <c r="BP447" s="48"/>
      <c r="BQ447" s="15"/>
      <c r="BR447" s="48"/>
      <c r="BS447" s="48"/>
      <c r="BT447" s="48"/>
      <c r="BU447" s="52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</row>
    <row r="448" spans="1:213" ht="16.899999999999999" customHeight="1" x14ac:dyDescent="0.25">
      <c r="A448" s="15"/>
      <c r="B448" s="73"/>
      <c r="C448" s="15"/>
      <c r="D448" s="74"/>
      <c r="E448" s="15"/>
      <c r="F448" s="74"/>
      <c r="G448" s="74"/>
      <c r="H448" s="74"/>
      <c r="I448" s="52"/>
      <c r="J448" s="52"/>
      <c r="K448" s="52"/>
      <c r="L448" s="15"/>
      <c r="M448" s="15"/>
      <c r="N448" s="15"/>
      <c r="O448" s="15"/>
      <c r="P448" s="15"/>
      <c r="Q448" s="15"/>
      <c r="R448" s="15"/>
      <c r="S448" s="15"/>
      <c r="T448" s="15"/>
      <c r="U448" s="73"/>
      <c r="V448" s="72"/>
      <c r="W448" s="74"/>
      <c r="X448" s="74"/>
      <c r="Y448" s="52"/>
      <c r="Z448" s="52"/>
      <c r="AA448" s="52"/>
      <c r="AB448" s="52"/>
      <c r="AC448" s="15"/>
      <c r="AD448" s="52"/>
      <c r="AE448" s="52"/>
      <c r="AF448" s="52"/>
      <c r="AG448" s="52"/>
      <c r="AH448" s="15"/>
      <c r="AI448" s="15"/>
      <c r="AJ448" s="15"/>
      <c r="AK448" s="15"/>
      <c r="AL448" s="15"/>
      <c r="AM448" s="15"/>
      <c r="AN448" s="15"/>
      <c r="AO448" s="15"/>
      <c r="AP448" s="73"/>
      <c r="AQ448" s="15"/>
      <c r="AR448" s="74"/>
      <c r="AS448" s="15"/>
      <c r="AT448" s="74"/>
      <c r="AU448" s="74"/>
      <c r="AV448" s="74"/>
      <c r="AW448" s="52"/>
      <c r="AX448" s="52"/>
      <c r="AY448" s="52"/>
      <c r="AZ448" s="15"/>
      <c r="BA448" s="15"/>
      <c r="BB448" s="15"/>
      <c r="BC448" s="15"/>
      <c r="BD448" s="15"/>
      <c r="BE448" s="15"/>
      <c r="BF448" s="15"/>
      <c r="BG448" s="15"/>
      <c r="BH448" s="15"/>
      <c r="BI448" s="73"/>
      <c r="BJ448" s="72"/>
      <c r="BK448" s="74"/>
      <c r="BL448" s="74"/>
      <c r="BM448" s="52"/>
      <c r="BN448" s="52"/>
      <c r="BO448" s="52"/>
      <c r="BP448" s="52"/>
      <c r="BQ448" s="15"/>
      <c r="BR448" s="52"/>
      <c r="BS448" s="52"/>
      <c r="BT448" s="52"/>
      <c r="BU448" s="52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</row>
    <row r="449" spans="1:213" ht="16.899999999999999" customHeight="1" x14ac:dyDescent="0.25">
      <c r="A449" s="15"/>
      <c r="B449" s="73"/>
      <c r="C449" s="15"/>
      <c r="D449" s="74"/>
      <c r="E449" s="15"/>
      <c r="F449" s="76"/>
      <c r="G449" s="76"/>
      <c r="H449" s="76"/>
      <c r="I449" s="70"/>
      <c r="J449" s="70"/>
      <c r="K449" s="70"/>
      <c r="L449" s="15"/>
      <c r="M449" s="15"/>
      <c r="N449" s="15"/>
      <c r="O449" s="15"/>
      <c r="P449" s="15"/>
      <c r="Q449" s="15"/>
      <c r="R449" s="15"/>
      <c r="S449" s="15"/>
      <c r="T449" s="15"/>
      <c r="U449" s="69"/>
      <c r="V449" s="72"/>
      <c r="W449" s="74"/>
      <c r="X449" s="76"/>
      <c r="Y449" s="70"/>
      <c r="Z449" s="70"/>
      <c r="AA449" s="70"/>
      <c r="AB449" s="70"/>
      <c r="AC449" s="15"/>
      <c r="AD449" s="70"/>
      <c r="AE449" s="70"/>
      <c r="AF449" s="70"/>
      <c r="AG449" s="70"/>
      <c r="AH449" s="15"/>
      <c r="AI449" s="15"/>
      <c r="AJ449" s="15"/>
      <c r="AK449" s="15"/>
      <c r="AL449" s="15"/>
      <c r="AM449" s="15"/>
      <c r="AN449" s="15"/>
      <c r="AO449" s="15"/>
      <c r="AP449" s="73"/>
      <c r="AQ449" s="15"/>
      <c r="AR449" s="74"/>
      <c r="AS449" s="15"/>
      <c r="AT449" s="76"/>
      <c r="AU449" s="76"/>
      <c r="AV449" s="76"/>
      <c r="AW449" s="70"/>
      <c r="AX449" s="70"/>
      <c r="AY449" s="70"/>
      <c r="AZ449" s="15"/>
      <c r="BA449" s="15"/>
      <c r="BB449" s="15"/>
      <c r="BC449" s="15"/>
      <c r="BD449" s="15"/>
      <c r="BE449" s="15"/>
      <c r="BF449" s="15"/>
      <c r="BG449" s="15"/>
      <c r="BH449" s="15"/>
      <c r="BI449" s="69"/>
      <c r="BJ449" s="72"/>
      <c r="BK449" s="74"/>
      <c r="BL449" s="76"/>
      <c r="BM449" s="70"/>
      <c r="BN449" s="70"/>
      <c r="BO449" s="70"/>
      <c r="BP449" s="70"/>
      <c r="BQ449" s="15"/>
      <c r="BR449" s="70"/>
      <c r="BS449" s="70"/>
      <c r="BT449" s="70"/>
      <c r="BU449" s="70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</row>
    <row r="450" spans="1:213" ht="16.899999999999999" customHeight="1" x14ac:dyDescent="0.25">
      <c r="A450" s="15"/>
      <c r="B450" s="69"/>
      <c r="C450" s="15"/>
      <c r="D450" s="76"/>
      <c r="E450" s="15"/>
      <c r="F450" s="74"/>
      <c r="G450" s="74"/>
      <c r="H450" s="74"/>
      <c r="I450" s="52"/>
      <c r="J450" s="52"/>
      <c r="K450" s="52"/>
      <c r="L450" s="15"/>
      <c r="M450" s="15"/>
      <c r="N450" s="15"/>
      <c r="O450" s="15"/>
      <c r="P450" s="15"/>
      <c r="Q450" s="15"/>
      <c r="R450" s="15"/>
      <c r="S450" s="15"/>
      <c r="T450" s="15"/>
      <c r="U450" s="73"/>
      <c r="V450" s="75"/>
      <c r="W450" s="76"/>
      <c r="X450" s="74"/>
      <c r="Y450" s="52"/>
      <c r="Z450" s="52"/>
      <c r="AA450" s="52"/>
      <c r="AB450" s="52"/>
      <c r="AC450" s="15"/>
      <c r="AD450" s="52"/>
      <c r="AE450" s="52"/>
      <c r="AF450" s="52"/>
      <c r="AG450" s="52"/>
      <c r="AH450" s="15"/>
      <c r="AI450" s="15"/>
      <c r="AJ450" s="15"/>
      <c r="AK450" s="15"/>
      <c r="AL450" s="15"/>
      <c r="AM450" s="15"/>
      <c r="AN450" s="15"/>
      <c r="AO450" s="15"/>
      <c r="AP450" s="69"/>
      <c r="AQ450" s="15"/>
      <c r="AR450" s="76"/>
      <c r="AS450" s="15"/>
      <c r="AT450" s="74"/>
      <c r="AU450" s="74"/>
      <c r="AV450" s="74"/>
      <c r="AW450" s="52"/>
      <c r="AX450" s="52"/>
      <c r="AY450" s="52"/>
      <c r="AZ450" s="15"/>
      <c r="BA450" s="15"/>
      <c r="BB450" s="15"/>
      <c r="BC450" s="15"/>
      <c r="BD450" s="15"/>
      <c r="BE450" s="15"/>
      <c r="BF450" s="15"/>
      <c r="BG450" s="15"/>
      <c r="BH450" s="15"/>
      <c r="BI450" s="73"/>
      <c r="BJ450" s="75"/>
      <c r="BK450" s="76"/>
      <c r="BL450" s="74"/>
      <c r="BM450" s="52"/>
      <c r="BN450" s="52"/>
      <c r="BO450" s="52"/>
      <c r="BP450" s="52"/>
      <c r="BQ450" s="15"/>
      <c r="BR450" s="52"/>
      <c r="BS450" s="52"/>
      <c r="BT450" s="52"/>
      <c r="BU450" s="52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</row>
    <row r="451" spans="1:213" ht="16.899999999999999" customHeight="1" x14ac:dyDescent="0.25">
      <c r="A451" s="15"/>
      <c r="B451" s="73"/>
      <c r="C451" s="15"/>
      <c r="D451" s="74"/>
      <c r="E451" s="15"/>
      <c r="F451" s="74"/>
      <c r="G451" s="74"/>
      <c r="H451" s="74"/>
      <c r="I451" s="52"/>
      <c r="J451" s="52"/>
      <c r="K451" s="52"/>
      <c r="L451" s="15"/>
      <c r="M451" s="15"/>
      <c r="N451" s="15"/>
      <c r="O451" s="15"/>
      <c r="P451" s="15"/>
      <c r="Q451" s="15"/>
      <c r="R451" s="15"/>
      <c r="S451" s="15"/>
      <c r="T451" s="15"/>
      <c r="U451" s="73"/>
      <c r="V451" s="72"/>
      <c r="W451" s="74"/>
      <c r="X451" s="74"/>
      <c r="Y451" s="52"/>
      <c r="Z451" s="52"/>
      <c r="AA451" s="52"/>
      <c r="AB451" s="52"/>
      <c r="AC451" s="15"/>
      <c r="AD451" s="52"/>
      <c r="AE451" s="52"/>
      <c r="AF451" s="52"/>
      <c r="AG451" s="52"/>
      <c r="AH451" s="15"/>
      <c r="AI451" s="15"/>
      <c r="AJ451" s="15"/>
      <c r="AK451" s="15"/>
      <c r="AL451" s="15"/>
      <c r="AM451" s="15"/>
      <c r="AN451" s="15"/>
      <c r="AO451" s="15"/>
      <c r="AP451" s="73"/>
      <c r="AQ451" s="15"/>
      <c r="AR451" s="74"/>
      <c r="AS451" s="15"/>
      <c r="AT451" s="74"/>
      <c r="AU451" s="74"/>
      <c r="AV451" s="74"/>
      <c r="AW451" s="52"/>
      <c r="AX451" s="52"/>
      <c r="AY451" s="52"/>
      <c r="AZ451" s="15"/>
      <c r="BA451" s="15"/>
      <c r="BB451" s="15"/>
      <c r="BC451" s="15"/>
      <c r="BD451" s="15"/>
      <c r="BE451" s="15"/>
      <c r="BF451" s="15"/>
      <c r="BG451" s="15"/>
      <c r="BH451" s="15"/>
      <c r="BI451" s="73"/>
      <c r="BJ451" s="72"/>
      <c r="BK451" s="74"/>
      <c r="BL451" s="74"/>
      <c r="BM451" s="52"/>
      <c r="BN451" s="52"/>
      <c r="BO451" s="52"/>
      <c r="BP451" s="52"/>
      <c r="BQ451" s="15"/>
      <c r="BR451" s="52"/>
      <c r="BS451" s="52"/>
      <c r="BT451" s="52"/>
      <c r="BU451" s="52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</row>
    <row r="452" spans="1:213" ht="16.899999999999999" customHeight="1" x14ac:dyDescent="0.25">
      <c r="A452" s="15"/>
      <c r="B452" s="73"/>
      <c r="C452" s="15"/>
      <c r="D452" s="74"/>
      <c r="E452" s="15"/>
      <c r="F452" s="76"/>
      <c r="G452" s="76"/>
      <c r="H452" s="76"/>
      <c r="I452" s="70"/>
      <c r="J452" s="70"/>
      <c r="K452" s="70"/>
      <c r="L452" s="15"/>
      <c r="M452" s="15"/>
      <c r="N452" s="15"/>
      <c r="O452" s="15"/>
      <c r="P452" s="15"/>
      <c r="Q452" s="15"/>
      <c r="R452" s="15"/>
      <c r="S452" s="15"/>
      <c r="T452" s="15"/>
      <c r="U452" s="69"/>
      <c r="V452" s="72"/>
      <c r="W452" s="74"/>
      <c r="X452" s="76"/>
      <c r="Y452" s="70"/>
      <c r="Z452" s="70"/>
      <c r="AA452" s="70"/>
      <c r="AB452" s="70"/>
      <c r="AC452" s="15"/>
      <c r="AD452" s="70"/>
      <c r="AE452" s="70"/>
      <c r="AF452" s="70"/>
      <c r="AG452" s="70"/>
      <c r="AH452" s="15"/>
      <c r="AI452" s="15"/>
      <c r="AJ452" s="15"/>
      <c r="AK452" s="15"/>
      <c r="AL452" s="15"/>
      <c r="AM452" s="15"/>
      <c r="AN452" s="15"/>
      <c r="AO452" s="15"/>
      <c r="AP452" s="73"/>
      <c r="AQ452" s="15"/>
      <c r="AR452" s="74"/>
      <c r="AS452" s="15"/>
      <c r="AT452" s="76"/>
      <c r="AU452" s="76"/>
      <c r="AV452" s="76"/>
      <c r="AW452" s="70"/>
      <c r="AX452" s="70"/>
      <c r="AY452" s="70"/>
      <c r="AZ452" s="15"/>
      <c r="BA452" s="15"/>
      <c r="BB452" s="15"/>
      <c r="BC452" s="15"/>
      <c r="BD452" s="15"/>
      <c r="BE452" s="15"/>
      <c r="BF452" s="15"/>
      <c r="BG452" s="15"/>
      <c r="BH452" s="15"/>
      <c r="BI452" s="69"/>
      <c r="BJ452" s="72"/>
      <c r="BK452" s="74"/>
      <c r="BL452" s="76"/>
      <c r="BM452" s="70"/>
      <c r="BN452" s="70"/>
      <c r="BO452" s="70"/>
      <c r="BP452" s="70"/>
      <c r="BQ452" s="15"/>
      <c r="BR452" s="70"/>
      <c r="BS452" s="70"/>
      <c r="BT452" s="70"/>
      <c r="BU452" s="70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</row>
    <row r="453" spans="1:213" ht="16.899999999999999" customHeight="1" x14ac:dyDescent="0.25">
      <c r="A453" s="15"/>
      <c r="B453" s="69"/>
      <c r="C453" s="15"/>
      <c r="D453" s="15"/>
      <c r="E453" s="15"/>
      <c r="F453" s="15"/>
      <c r="G453" s="73"/>
      <c r="H453" s="74"/>
      <c r="I453" s="74"/>
      <c r="J453" s="74"/>
      <c r="K453" s="74"/>
      <c r="L453" s="52"/>
      <c r="M453" s="52"/>
      <c r="N453" s="52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73"/>
      <c r="AE453" s="15"/>
      <c r="AF453" s="74"/>
      <c r="AG453" s="74"/>
      <c r="AH453" s="74"/>
      <c r="AI453" s="52"/>
      <c r="AJ453" s="52"/>
      <c r="AK453" s="52"/>
      <c r="AL453" s="52"/>
      <c r="AM453" s="52"/>
      <c r="AN453" s="15"/>
      <c r="AO453" s="15"/>
      <c r="AP453" s="69"/>
      <c r="AQ453" s="15"/>
      <c r="AR453" s="15"/>
      <c r="AS453" s="15"/>
      <c r="AT453" s="15"/>
      <c r="AU453" s="73"/>
      <c r="AV453" s="74"/>
      <c r="AW453" s="74"/>
      <c r="AX453" s="74"/>
      <c r="AY453" s="74"/>
      <c r="AZ453" s="52"/>
      <c r="BA453" s="52"/>
      <c r="BB453" s="52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73"/>
      <c r="BS453" s="15"/>
      <c r="BT453" s="74"/>
      <c r="BU453" s="74"/>
      <c r="BV453" s="74"/>
      <c r="BW453" s="52"/>
      <c r="BX453" s="52"/>
      <c r="BY453" s="52"/>
      <c r="BZ453" s="52"/>
      <c r="CA453" s="52"/>
      <c r="CB453" s="52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</row>
    <row r="454" spans="1:213" ht="16.899999999999999" customHeight="1" x14ac:dyDescent="0.25">
      <c r="A454" s="15"/>
      <c r="B454" s="69"/>
      <c r="C454" s="15"/>
      <c r="D454" s="15"/>
      <c r="E454" s="49"/>
      <c r="F454" s="15"/>
      <c r="G454" s="15"/>
      <c r="H454" s="15"/>
      <c r="I454" s="15"/>
      <c r="J454" s="74"/>
      <c r="K454" s="74"/>
      <c r="L454" s="74"/>
      <c r="M454" s="52"/>
      <c r="N454" s="52"/>
      <c r="O454" s="15"/>
      <c r="P454" s="15"/>
      <c r="Q454" s="15"/>
      <c r="R454" s="15"/>
      <c r="S454" s="15"/>
      <c r="T454" s="15"/>
      <c r="U454" s="15"/>
      <c r="V454" s="15"/>
      <c r="W454" s="15"/>
      <c r="X454" s="49"/>
      <c r="Y454" s="15"/>
      <c r="Z454" s="15"/>
      <c r="AA454" s="15"/>
      <c r="AB454" s="15"/>
      <c r="AC454" s="15"/>
      <c r="AD454" s="73"/>
      <c r="AE454" s="15"/>
      <c r="AF454" s="74"/>
      <c r="AG454" s="74"/>
      <c r="AH454" s="74"/>
      <c r="AI454" s="52"/>
      <c r="AJ454" s="52"/>
      <c r="AK454" s="52"/>
      <c r="AL454" s="52"/>
      <c r="AM454" s="52"/>
      <c r="AN454" s="15"/>
      <c r="AO454" s="15"/>
      <c r="AP454" s="69"/>
      <c r="AQ454" s="15"/>
      <c r="AR454" s="15"/>
      <c r="AS454" s="49"/>
      <c r="AT454" s="15"/>
      <c r="AU454" s="15"/>
      <c r="AV454" s="15"/>
      <c r="AW454" s="15"/>
      <c r="AX454" s="74"/>
      <c r="AY454" s="74"/>
      <c r="AZ454" s="74"/>
      <c r="BA454" s="52"/>
      <c r="BB454" s="52"/>
      <c r="BC454" s="15"/>
      <c r="BD454" s="15"/>
      <c r="BE454" s="15"/>
      <c r="BF454" s="15"/>
      <c r="BG454" s="15"/>
      <c r="BH454" s="15"/>
      <c r="BI454" s="15"/>
      <c r="BJ454" s="15"/>
      <c r="BK454" s="15"/>
      <c r="BL454" s="49"/>
      <c r="BM454" s="15"/>
      <c r="BN454" s="15"/>
      <c r="BO454" s="15"/>
      <c r="BP454" s="15"/>
      <c r="BQ454" s="15"/>
      <c r="BR454" s="73"/>
      <c r="BS454" s="15"/>
      <c r="BT454" s="74"/>
      <c r="BU454" s="74"/>
      <c r="BV454" s="74"/>
      <c r="BW454" s="52"/>
      <c r="BX454" s="52"/>
      <c r="BY454" s="52"/>
      <c r="BZ454" s="52"/>
      <c r="CA454" s="52"/>
      <c r="CB454" s="52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</row>
    <row r="455" spans="1:213" ht="16.899999999999999" customHeight="1" x14ac:dyDescent="0.2">
      <c r="A455" s="15"/>
      <c r="B455" s="69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52"/>
      <c r="AL455" s="15"/>
      <c r="AM455" s="15"/>
      <c r="AN455" s="15"/>
      <c r="AO455" s="15"/>
      <c r="AP455" s="69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52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</row>
    <row r="456" spans="1:213" ht="16.899999999999999" customHeight="1" x14ac:dyDescent="0.2">
      <c r="A456" s="15"/>
      <c r="B456" s="69"/>
      <c r="C456" s="15"/>
      <c r="D456" s="15"/>
      <c r="E456" s="4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52"/>
      <c r="S456" s="15"/>
      <c r="T456" s="15"/>
      <c r="U456" s="15"/>
      <c r="V456" s="15"/>
      <c r="W456" s="15"/>
      <c r="X456" s="49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52"/>
      <c r="AL456" s="15"/>
      <c r="AM456" s="15"/>
      <c r="AN456" s="15"/>
      <c r="AO456" s="15"/>
      <c r="AP456" s="69"/>
      <c r="AQ456" s="15"/>
      <c r="AR456" s="15"/>
      <c r="AS456" s="49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52"/>
      <c r="BG456" s="15"/>
      <c r="BH456" s="15"/>
      <c r="BI456" s="15"/>
      <c r="BJ456" s="15"/>
      <c r="BK456" s="15"/>
      <c r="BL456" s="49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52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</row>
    <row r="457" spans="1:213" ht="16.899999999999999" customHeight="1" x14ac:dyDescent="0.2">
      <c r="A457" s="15"/>
      <c r="B457" s="69"/>
      <c r="C457" s="15"/>
      <c r="D457" s="15"/>
      <c r="E457" s="15"/>
      <c r="F457" s="15"/>
      <c r="G457" s="15"/>
      <c r="H457" s="15"/>
      <c r="I457" s="15"/>
      <c r="J457" s="64"/>
      <c r="K457" s="64"/>
      <c r="L457" s="64"/>
      <c r="M457" s="64"/>
      <c r="N457" s="64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64"/>
      <c r="AG457" s="64"/>
      <c r="AH457" s="64"/>
      <c r="AI457" s="64"/>
      <c r="AJ457" s="64"/>
      <c r="AK457" s="52"/>
      <c r="AL457" s="64"/>
      <c r="AM457" s="64"/>
      <c r="AN457" s="15"/>
      <c r="AO457" s="15"/>
      <c r="AP457" s="69"/>
      <c r="AQ457" s="15"/>
      <c r="AR457" s="15"/>
      <c r="AS457" s="15"/>
      <c r="AT457" s="15"/>
      <c r="AU457" s="15"/>
      <c r="AV457" s="15"/>
      <c r="AW457" s="15"/>
      <c r="AX457" s="64"/>
      <c r="AY457" s="64"/>
      <c r="AZ457" s="64"/>
      <c r="BA457" s="64"/>
      <c r="BB457" s="64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64"/>
      <c r="BU457" s="64"/>
      <c r="BV457" s="64"/>
      <c r="BW457" s="64"/>
      <c r="BX457" s="64"/>
      <c r="BY457" s="52"/>
      <c r="BZ457" s="64"/>
      <c r="CA457" s="64"/>
      <c r="CB457" s="64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</row>
    <row r="458" spans="1:213" ht="16.899999999999999" customHeight="1" x14ac:dyDescent="0.2">
      <c r="A458" s="15"/>
      <c r="B458" s="69"/>
      <c r="C458" s="15"/>
      <c r="D458" s="15"/>
      <c r="E458" s="49"/>
      <c r="F458" s="15"/>
      <c r="G458" s="15"/>
      <c r="H458" s="15"/>
      <c r="I458" s="15"/>
      <c r="J458" s="64"/>
      <c r="K458" s="64"/>
      <c r="L458" s="64"/>
      <c r="M458" s="64"/>
      <c r="N458" s="64"/>
      <c r="O458" s="15"/>
      <c r="P458" s="15"/>
      <c r="Q458" s="15"/>
      <c r="R458" s="15"/>
      <c r="S458" s="15"/>
      <c r="T458" s="15"/>
      <c r="U458" s="15"/>
      <c r="V458" s="15"/>
      <c r="W458" s="15"/>
      <c r="X458" s="49"/>
      <c r="Y458" s="15"/>
      <c r="Z458" s="15"/>
      <c r="AA458" s="15"/>
      <c r="AB458" s="15"/>
      <c r="AC458" s="15"/>
      <c r="AD458" s="69"/>
      <c r="AE458" s="15"/>
      <c r="AF458" s="64"/>
      <c r="AG458" s="64"/>
      <c r="AH458" s="64"/>
      <c r="AI458" s="64"/>
      <c r="AJ458" s="64"/>
      <c r="AK458" s="52"/>
      <c r="AL458" s="64"/>
      <c r="AM458" s="64"/>
      <c r="AN458" s="15"/>
      <c r="AO458" s="15"/>
      <c r="AP458" s="69"/>
      <c r="AQ458" s="15"/>
      <c r="AR458" s="15"/>
      <c r="AS458" s="49"/>
      <c r="AT458" s="15"/>
      <c r="AU458" s="15"/>
      <c r="AV458" s="15"/>
      <c r="AW458" s="15"/>
      <c r="AX458" s="64"/>
      <c r="AY458" s="64"/>
      <c r="AZ458" s="64"/>
      <c r="BA458" s="64"/>
      <c r="BB458" s="64"/>
      <c r="BC458" s="15"/>
      <c r="BD458" s="15"/>
      <c r="BE458" s="15"/>
      <c r="BF458" s="15"/>
      <c r="BG458" s="15"/>
      <c r="BH458" s="15"/>
      <c r="BI458" s="15"/>
      <c r="BJ458" s="15"/>
      <c r="BK458" s="15"/>
      <c r="BL458" s="49"/>
      <c r="BM458" s="15"/>
      <c r="BN458" s="15"/>
      <c r="BO458" s="15"/>
      <c r="BP458" s="15"/>
      <c r="BQ458" s="15"/>
      <c r="BR458" s="69"/>
      <c r="BS458" s="15"/>
      <c r="BT458" s="64"/>
      <c r="BU458" s="64"/>
      <c r="BV458" s="64"/>
      <c r="BW458" s="64"/>
      <c r="BX458" s="64"/>
      <c r="BY458" s="52"/>
      <c r="BZ458" s="64"/>
      <c r="CA458" s="64"/>
      <c r="CB458" s="64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</row>
    <row r="459" spans="1:213" ht="27" customHeight="1" x14ac:dyDescent="0.2">
      <c r="A459" s="15"/>
      <c r="B459" s="69"/>
      <c r="C459" s="15"/>
      <c r="D459" s="15"/>
      <c r="E459" s="15"/>
      <c r="F459" s="64"/>
      <c r="G459" s="64"/>
      <c r="H459" s="64"/>
      <c r="I459" s="64"/>
      <c r="J459" s="64"/>
      <c r="K459" s="64"/>
      <c r="L459" s="64"/>
      <c r="M459" s="64"/>
      <c r="N459" s="64"/>
      <c r="O459" s="15"/>
      <c r="P459" s="15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52"/>
      <c r="AF459" s="52"/>
      <c r="AG459" s="64"/>
      <c r="AH459" s="15"/>
      <c r="AI459" s="15"/>
      <c r="AJ459" s="15"/>
      <c r="AK459" s="15"/>
      <c r="AL459" s="15"/>
      <c r="AM459" s="15"/>
      <c r="AN459" s="15"/>
      <c r="AO459" s="15"/>
      <c r="AP459" s="69"/>
      <c r="AQ459" s="15"/>
      <c r="AR459" s="15"/>
      <c r="AS459" s="15"/>
      <c r="AT459" s="64"/>
      <c r="AU459" s="64"/>
      <c r="AV459" s="64"/>
      <c r="AW459" s="64"/>
      <c r="AX459" s="64"/>
      <c r="AY459" s="64"/>
      <c r="AZ459" s="64"/>
      <c r="BA459" s="64"/>
      <c r="BB459" s="64"/>
      <c r="BC459" s="15"/>
      <c r="BD459" s="15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52"/>
      <c r="BT459" s="52"/>
      <c r="BU459" s="64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</row>
    <row r="460" spans="1:213" ht="16.899999999999999" customHeight="1" x14ac:dyDescent="0.2">
      <c r="A460" s="15"/>
      <c r="B460" s="69"/>
      <c r="C460" s="15"/>
      <c r="D460" s="50"/>
      <c r="E460" s="15"/>
      <c r="F460" s="64"/>
      <c r="G460" s="49"/>
      <c r="H460" s="64"/>
      <c r="I460" s="64"/>
      <c r="J460" s="64"/>
      <c r="K460" s="64"/>
      <c r="L460" s="64"/>
      <c r="M460" s="64"/>
      <c r="N460" s="64"/>
      <c r="O460" s="15"/>
      <c r="P460" s="15"/>
      <c r="Q460" s="64"/>
      <c r="R460" s="64"/>
      <c r="S460" s="64"/>
      <c r="T460" s="64"/>
      <c r="U460" s="64"/>
      <c r="V460" s="64"/>
      <c r="W460" s="64"/>
      <c r="X460" s="50"/>
      <c r="Y460" s="15"/>
      <c r="Z460" s="49"/>
      <c r="AA460" s="15"/>
      <c r="AB460" s="64"/>
      <c r="AC460" s="64"/>
      <c r="AD460" s="64"/>
      <c r="AE460" s="64"/>
      <c r="AF460" s="64"/>
      <c r="AG460" s="64"/>
      <c r="AH460" s="64"/>
      <c r="AI460" s="15"/>
      <c r="AJ460" s="15"/>
      <c r="AK460" s="15"/>
      <c r="AL460" s="15"/>
      <c r="AM460" s="15"/>
      <c r="AN460" s="15"/>
      <c r="AO460" s="15"/>
      <c r="AP460" s="69"/>
      <c r="AQ460" s="15"/>
      <c r="AR460" s="50"/>
      <c r="AS460" s="15"/>
      <c r="AT460" s="64"/>
      <c r="AU460" s="49"/>
      <c r="AV460" s="64"/>
      <c r="AW460" s="64"/>
      <c r="AX460" s="64"/>
      <c r="AY460" s="64"/>
      <c r="AZ460" s="64"/>
      <c r="BA460" s="64"/>
      <c r="BB460" s="64"/>
      <c r="BC460" s="15"/>
      <c r="BD460" s="15"/>
      <c r="BE460" s="64"/>
      <c r="BF460" s="64"/>
      <c r="BG460" s="64"/>
      <c r="BH460" s="64"/>
      <c r="BI460" s="64"/>
      <c r="BJ460" s="64"/>
      <c r="BK460" s="64"/>
      <c r="BL460" s="50"/>
      <c r="BM460" s="15"/>
      <c r="BN460" s="49"/>
      <c r="BO460" s="15"/>
      <c r="BP460" s="64"/>
      <c r="BQ460" s="64"/>
      <c r="BR460" s="64"/>
      <c r="BS460" s="64"/>
      <c r="BT460" s="64"/>
      <c r="BU460" s="64"/>
      <c r="BV460" s="64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</row>
    <row r="461" spans="1:213" ht="16.899999999999999" customHeight="1" x14ac:dyDescent="0.25">
      <c r="A461" s="15"/>
      <c r="B461" s="15"/>
      <c r="C461" s="15"/>
      <c r="D461" s="15"/>
      <c r="E461" s="12"/>
      <c r="F461" s="15"/>
      <c r="G461" s="255"/>
      <c r="H461" s="15"/>
      <c r="I461" s="15"/>
      <c r="J461" s="12"/>
      <c r="K461" s="15"/>
      <c r="L461" s="12"/>
      <c r="M461" s="48"/>
      <c r="N461" s="15"/>
      <c r="O461" s="15"/>
      <c r="P461" s="15"/>
      <c r="Q461" s="15"/>
      <c r="R461" s="12"/>
      <c r="S461" s="315"/>
      <c r="T461" s="70"/>
      <c r="U461" s="15"/>
      <c r="V461" s="15"/>
      <c r="W461" s="15"/>
      <c r="X461" s="15"/>
      <c r="Y461" s="12"/>
      <c r="Z461" s="255"/>
      <c r="AA461" s="12"/>
      <c r="AB461" s="15"/>
      <c r="AC461" s="15"/>
      <c r="AD461" s="12"/>
      <c r="AE461" s="12"/>
      <c r="AF461" s="48"/>
      <c r="AG461" s="15"/>
      <c r="AH461" s="15"/>
      <c r="AI461" s="15"/>
      <c r="AJ461" s="15"/>
      <c r="AK461" s="12"/>
      <c r="AL461" s="315"/>
      <c r="AM461" s="15"/>
      <c r="AN461" s="15"/>
      <c r="AO461" s="15"/>
      <c r="AP461" s="15"/>
      <c r="AQ461" s="15"/>
      <c r="AR461" s="15"/>
      <c r="AS461" s="12"/>
      <c r="AT461" s="15"/>
      <c r="AU461" s="255"/>
      <c r="AV461" s="15"/>
      <c r="AW461" s="15"/>
      <c r="AX461" s="12"/>
      <c r="AY461" s="15"/>
      <c r="AZ461" s="12"/>
      <c r="BA461" s="48"/>
      <c r="BB461" s="15"/>
      <c r="BC461" s="15"/>
      <c r="BD461" s="15"/>
      <c r="BE461" s="15"/>
      <c r="BF461" s="12"/>
      <c r="BG461" s="315"/>
      <c r="BH461" s="70"/>
      <c r="BI461" s="15"/>
      <c r="BJ461" s="15"/>
      <c r="BK461" s="15"/>
      <c r="BL461" s="15"/>
      <c r="BM461" s="12"/>
      <c r="BN461" s="255"/>
      <c r="BO461" s="12"/>
      <c r="BP461" s="15"/>
      <c r="BQ461" s="15"/>
      <c r="BR461" s="12"/>
      <c r="BS461" s="12"/>
      <c r="BT461" s="48"/>
      <c r="BU461" s="15"/>
      <c r="BV461" s="15"/>
      <c r="BW461" s="15"/>
      <c r="BX461" s="15"/>
      <c r="BY461" s="12"/>
      <c r="BZ461" s="3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</row>
    <row r="462" spans="1:213" ht="16.899999999999999" customHeight="1" x14ac:dyDescent="0.25">
      <c r="A462" s="15"/>
      <c r="B462" s="15"/>
      <c r="C462" s="15"/>
      <c r="D462" s="70"/>
      <c r="E462" s="12"/>
      <c r="F462" s="70"/>
      <c r="G462" s="255"/>
      <c r="H462" s="70"/>
      <c r="I462" s="65"/>
      <c r="J462" s="65"/>
      <c r="K462" s="65"/>
      <c r="L462" s="64"/>
      <c r="M462" s="64"/>
      <c r="N462" s="15"/>
      <c r="O462" s="65"/>
      <c r="P462" s="12"/>
      <c r="Q462" s="188"/>
      <c r="R462" s="188"/>
      <c r="S462" s="15"/>
      <c r="T462" s="15"/>
      <c r="U462" s="15"/>
      <c r="V462" s="70"/>
      <c r="W462" s="70"/>
      <c r="X462" s="15"/>
      <c r="Y462" s="12"/>
      <c r="Z462" s="255"/>
      <c r="AA462" s="65"/>
      <c r="AB462" s="15"/>
      <c r="AC462" s="14"/>
      <c r="AD462" s="14"/>
      <c r="AE462" s="14"/>
      <c r="AF462" s="65"/>
      <c r="AG462" s="15"/>
      <c r="AH462" s="65"/>
      <c r="AI462" s="12"/>
      <c r="AJ462" s="188"/>
      <c r="AK462" s="188"/>
      <c r="AL462" s="15"/>
      <c r="AM462" s="15"/>
      <c r="AN462" s="15"/>
      <c r="AO462" s="15"/>
      <c r="AP462" s="15"/>
      <c r="AQ462" s="15"/>
      <c r="AR462" s="70"/>
      <c r="AS462" s="12"/>
      <c r="AT462" s="70"/>
      <c r="AU462" s="255"/>
      <c r="AV462" s="70"/>
      <c r="AW462" s="65"/>
      <c r="AX462" s="65"/>
      <c r="AY462" s="65"/>
      <c r="AZ462" s="64"/>
      <c r="BA462" s="64"/>
      <c r="BB462" s="15"/>
      <c r="BC462" s="65"/>
      <c r="BD462" s="12"/>
      <c r="BE462" s="188"/>
      <c r="BF462" s="188"/>
      <c r="BG462" s="15"/>
      <c r="BH462" s="15"/>
      <c r="BI462" s="15"/>
      <c r="BJ462" s="70"/>
      <c r="BK462" s="70"/>
      <c r="BL462" s="15"/>
      <c r="BM462" s="12"/>
      <c r="BN462" s="255"/>
      <c r="BO462" s="65"/>
      <c r="BP462" s="15"/>
      <c r="BQ462" s="14"/>
      <c r="BR462" s="14"/>
      <c r="BS462" s="14"/>
      <c r="BT462" s="65"/>
      <c r="BU462" s="15"/>
      <c r="BV462" s="65"/>
      <c r="BW462" s="12"/>
      <c r="BX462" s="188"/>
      <c r="BY462" s="188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</row>
    <row r="463" spans="1:213" ht="16.899999999999999" customHeight="1" x14ac:dyDescent="0.25">
      <c r="A463" s="15"/>
      <c r="B463" s="15"/>
      <c r="C463" s="15"/>
      <c r="D463" s="70"/>
      <c r="E463" s="70"/>
      <c r="F463" s="70"/>
      <c r="G463" s="70"/>
      <c r="H463" s="15"/>
      <c r="I463" s="15"/>
      <c r="J463" s="12"/>
      <c r="K463" s="12"/>
      <c r="L463" s="64"/>
      <c r="M463" s="64"/>
      <c r="N463" s="64"/>
      <c r="O463" s="15"/>
      <c r="P463" s="15"/>
      <c r="Q463" s="15"/>
      <c r="R463" s="15"/>
      <c r="S463" s="15"/>
      <c r="T463" s="15"/>
      <c r="U463" s="70"/>
      <c r="V463" s="70"/>
      <c r="W463" s="70"/>
      <c r="X463" s="70"/>
      <c r="Y463" s="15"/>
      <c r="Z463" s="15"/>
      <c r="AA463" s="12"/>
      <c r="AB463" s="13"/>
      <c r="AC463" s="12"/>
      <c r="AD463" s="12"/>
      <c r="AE463" s="12"/>
      <c r="AF463" s="15"/>
      <c r="AG463" s="6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70"/>
      <c r="AS463" s="70"/>
      <c r="AT463" s="70"/>
      <c r="AU463" s="70"/>
      <c r="AV463" s="15"/>
      <c r="AW463" s="15"/>
      <c r="AX463" s="12"/>
      <c r="AY463" s="12"/>
      <c r="AZ463" s="64"/>
      <c r="BA463" s="64"/>
      <c r="BB463" s="64"/>
      <c r="BC463" s="15"/>
      <c r="BD463" s="15"/>
      <c r="BE463" s="15"/>
      <c r="BF463" s="15"/>
      <c r="BG463" s="15"/>
      <c r="BH463" s="15"/>
      <c r="BI463" s="70"/>
      <c r="BJ463" s="70"/>
      <c r="BK463" s="70"/>
      <c r="BL463" s="70"/>
      <c r="BM463" s="15"/>
      <c r="BN463" s="15"/>
      <c r="BO463" s="12"/>
      <c r="BP463" s="13"/>
      <c r="BQ463" s="12"/>
      <c r="BR463" s="12"/>
      <c r="BS463" s="12"/>
      <c r="BT463" s="15"/>
      <c r="BU463" s="6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</row>
    <row r="464" spans="1:213" ht="16.899999999999999" customHeight="1" x14ac:dyDescent="0.25">
      <c r="A464" s="15"/>
      <c r="B464" s="73"/>
      <c r="C464" s="15"/>
      <c r="D464" s="56"/>
      <c r="E464" s="92"/>
      <c r="F464" s="92"/>
      <c r="G464" s="53"/>
      <c r="H464" s="53"/>
      <c r="I464" s="53"/>
      <c r="J464" s="15"/>
      <c r="K464" s="73"/>
      <c r="L464" s="15"/>
      <c r="M464" s="56"/>
      <c r="N464" s="56"/>
      <c r="O464" s="56"/>
      <c r="P464" s="56"/>
      <c r="Q464" s="56"/>
      <c r="R464" s="53"/>
      <c r="S464" s="15"/>
      <c r="T464" s="15"/>
      <c r="U464" s="15"/>
      <c r="V464" s="72"/>
      <c r="W464" s="56"/>
      <c r="X464" s="92"/>
      <c r="Y464" s="92"/>
      <c r="Z464" s="92"/>
      <c r="AA464" s="92"/>
      <c r="AB464" s="53"/>
      <c r="AC464" s="15"/>
      <c r="AD464" s="15"/>
      <c r="AE464" s="135"/>
      <c r="AF464" s="56"/>
      <c r="AG464" s="56"/>
      <c r="AH464" s="56"/>
      <c r="AI464" s="56"/>
      <c r="AJ464" s="56"/>
      <c r="AK464" s="56"/>
      <c r="AL464" s="15"/>
      <c r="AM464" s="15"/>
      <c r="AN464" s="15"/>
      <c r="AO464" s="15"/>
      <c r="AP464" s="73"/>
      <c r="AQ464" s="15"/>
      <c r="AR464" s="56"/>
      <c r="AS464" s="92"/>
      <c r="AT464" s="92"/>
      <c r="AU464" s="53"/>
      <c r="AV464" s="53"/>
      <c r="AW464" s="53"/>
      <c r="AX464" s="15"/>
      <c r="AY464" s="73"/>
      <c r="AZ464" s="15"/>
      <c r="BA464" s="56"/>
      <c r="BB464" s="56"/>
      <c r="BC464" s="56"/>
      <c r="BD464" s="56"/>
      <c r="BE464" s="56"/>
      <c r="BF464" s="53"/>
      <c r="BG464" s="15"/>
      <c r="BH464" s="15"/>
      <c r="BI464" s="15"/>
      <c r="BJ464" s="72"/>
      <c r="BK464" s="56"/>
      <c r="BL464" s="92"/>
      <c r="BM464" s="92"/>
      <c r="BN464" s="92"/>
      <c r="BO464" s="92"/>
      <c r="BP464" s="53"/>
      <c r="BQ464" s="15"/>
      <c r="BR464" s="15"/>
      <c r="BS464" s="135"/>
      <c r="BT464" s="56"/>
      <c r="BU464" s="56"/>
      <c r="BV464" s="56"/>
      <c r="BW464" s="56"/>
      <c r="BX464" s="56"/>
      <c r="BY464" s="56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</row>
    <row r="465" spans="1:213" ht="16.899999999999999" customHeight="1" x14ac:dyDescent="0.25">
      <c r="A465" s="15"/>
      <c r="B465" s="69"/>
      <c r="C465" s="15"/>
      <c r="D465" s="15"/>
      <c r="E465" s="15"/>
      <c r="F465" s="15"/>
      <c r="G465" s="15"/>
      <c r="H465" s="15"/>
      <c r="I465" s="15"/>
      <c r="J465" s="15"/>
      <c r="K465" s="12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69"/>
      <c r="AQ465" s="15"/>
      <c r="AR465" s="15"/>
      <c r="AS465" s="15"/>
      <c r="AT465" s="15"/>
      <c r="AU465" s="15"/>
      <c r="AV465" s="15"/>
      <c r="AW465" s="15"/>
      <c r="AX465" s="15"/>
      <c r="AY465" s="12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</row>
    <row r="466" spans="1:213" ht="16.899999999999999" customHeight="1" x14ac:dyDescent="0.25">
      <c r="A466" s="15"/>
      <c r="B466" s="73"/>
      <c r="C466" s="15"/>
      <c r="D466" s="74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73"/>
      <c r="V466" s="72"/>
      <c r="W466" s="74"/>
      <c r="X466" s="15"/>
      <c r="Y466" s="15"/>
      <c r="Z466" s="15"/>
      <c r="AA466" s="13"/>
      <c r="AB466" s="12"/>
      <c r="AC466" s="15"/>
      <c r="AD466" s="12"/>
      <c r="AE466" s="50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73"/>
      <c r="AQ466" s="15"/>
      <c r="AR466" s="74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73"/>
      <c r="BJ466" s="72"/>
      <c r="BK466" s="74"/>
      <c r="BL466" s="15"/>
      <c r="BM466" s="15"/>
      <c r="BN466" s="15"/>
      <c r="BO466" s="13"/>
      <c r="BP466" s="12"/>
      <c r="BQ466" s="15"/>
      <c r="BR466" s="12"/>
      <c r="BS466" s="50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</row>
    <row r="467" spans="1:213" ht="16.899999999999999" customHeight="1" x14ac:dyDescent="0.25">
      <c r="A467" s="15"/>
      <c r="B467" s="73"/>
      <c r="C467" s="15"/>
      <c r="D467" s="74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72"/>
      <c r="W467" s="74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73"/>
      <c r="AQ467" s="15"/>
      <c r="AR467" s="74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72"/>
      <c r="BK467" s="74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</row>
    <row r="468" spans="1:213" ht="16.899999999999999" customHeight="1" x14ac:dyDescent="0.25">
      <c r="A468" s="15"/>
      <c r="B468" s="69"/>
      <c r="C468" s="15"/>
      <c r="D468" s="76"/>
      <c r="E468" s="15"/>
      <c r="F468" s="74"/>
      <c r="G468" s="74"/>
      <c r="H468" s="74"/>
      <c r="I468" s="48"/>
      <c r="J468" s="48"/>
      <c r="K468" s="48"/>
      <c r="L468" s="15"/>
      <c r="M468" s="15"/>
      <c r="N468" s="15"/>
      <c r="O468" s="15"/>
      <c r="P468" s="15"/>
      <c r="Q468" s="15"/>
      <c r="R468" s="15"/>
      <c r="S468" s="15"/>
      <c r="T468" s="15"/>
      <c r="U468" s="73"/>
      <c r="V468" s="75"/>
      <c r="W468" s="76"/>
      <c r="X468" s="74"/>
      <c r="Y468" s="48"/>
      <c r="Z468" s="48"/>
      <c r="AA468" s="48"/>
      <c r="AB468" s="48"/>
      <c r="AC468" s="15"/>
      <c r="AD468" s="48"/>
      <c r="AE468" s="48"/>
      <c r="AF468" s="48"/>
      <c r="AG468" s="52"/>
      <c r="AH468" s="15"/>
      <c r="AI468" s="15"/>
      <c r="AJ468" s="15"/>
      <c r="AK468" s="15"/>
      <c r="AL468" s="15"/>
      <c r="AM468" s="15"/>
      <c r="AN468" s="15"/>
      <c r="AO468" s="15"/>
      <c r="AP468" s="69"/>
      <c r="AQ468" s="15"/>
      <c r="AR468" s="76"/>
      <c r="AS468" s="15"/>
      <c r="AT468" s="74"/>
      <c r="AU468" s="74"/>
      <c r="AV468" s="74"/>
      <c r="AW468" s="48"/>
      <c r="AX468" s="48"/>
      <c r="AY468" s="48"/>
      <c r="AZ468" s="15"/>
      <c r="BA468" s="15"/>
      <c r="BB468" s="15"/>
      <c r="BC468" s="15"/>
      <c r="BD468" s="15"/>
      <c r="BE468" s="15"/>
      <c r="BF468" s="15"/>
      <c r="BG468" s="15"/>
      <c r="BH468" s="15"/>
      <c r="BI468" s="73"/>
      <c r="BJ468" s="75"/>
      <c r="BK468" s="76"/>
      <c r="BL468" s="74"/>
      <c r="BM468" s="48"/>
      <c r="BN468" s="48"/>
      <c r="BO468" s="48"/>
      <c r="BP468" s="48"/>
      <c r="BQ468" s="15"/>
      <c r="BR468" s="48"/>
      <c r="BS468" s="48"/>
      <c r="BT468" s="48"/>
      <c r="BU468" s="52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</row>
    <row r="469" spans="1:213" ht="16.899999999999999" customHeight="1" x14ac:dyDescent="0.25">
      <c r="A469" s="15"/>
      <c r="B469" s="73"/>
      <c r="C469" s="15"/>
      <c r="D469" s="74"/>
      <c r="E469" s="15"/>
      <c r="F469" s="74"/>
      <c r="G469" s="74"/>
      <c r="H469" s="74"/>
      <c r="I469" s="52"/>
      <c r="J469" s="52"/>
      <c r="K469" s="52"/>
      <c r="L469" s="15"/>
      <c r="M469" s="15"/>
      <c r="N469" s="15"/>
      <c r="O469" s="15"/>
      <c r="P469" s="15"/>
      <c r="Q469" s="15"/>
      <c r="R469" s="15"/>
      <c r="S469" s="15"/>
      <c r="T469" s="15"/>
      <c r="U469" s="73"/>
      <c r="V469" s="72"/>
      <c r="W469" s="74"/>
      <c r="X469" s="74"/>
      <c r="Y469" s="52"/>
      <c r="Z469" s="52"/>
      <c r="AA469" s="52"/>
      <c r="AB469" s="52"/>
      <c r="AC469" s="15"/>
      <c r="AD469" s="52"/>
      <c r="AE469" s="52"/>
      <c r="AF469" s="52"/>
      <c r="AG469" s="52"/>
      <c r="AH469" s="15"/>
      <c r="AI469" s="15"/>
      <c r="AJ469" s="15"/>
      <c r="AK469" s="15"/>
      <c r="AL469" s="15"/>
      <c r="AM469" s="15"/>
      <c r="AN469" s="15"/>
      <c r="AO469" s="15"/>
      <c r="AP469" s="73"/>
      <c r="AQ469" s="15"/>
      <c r="AR469" s="74"/>
      <c r="AS469" s="15"/>
      <c r="AT469" s="74"/>
      <c r="AU469" s="74"/>
      <c r="AV469" s="74"/>
      <c r="AW469" s="52"/>
      <c r="AX469" s="52"/>
      <c r="AY469" s="52"/>
      <c r="AZ469" s="15"/>
      <c r="BA469" s="15"/>
      <c r="BB469" s="15"/>
      <c r="BC469" s="15"/>
      <c r="BD469" s="15"/>
      <c r="BE469" s="15"/>
      <c r="BF469" s="15"/>
      <c r="BG469" s="15"/>
      <c r="BH469" s="15"/>
      <c r="BI469" s="73"/>
      <c r="BJ469" s="72"/>
      <c r="BK469" s="74"/>
      <c r="BL469" s="74"/>
      <c r="BM469" s="52"/>
      <c r="BN469" s="52"/>
      <c r="BO469" s="52"/>
      <c r="BP469" s="52"/>
      <c r="BQ469" s="15"/>
      <c r="BR469" s="52"/>
      <c r="BS469" s="52"/>
      <c r="BT469" s="52"/>
      <c r="BU469" s="52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</row>
    <row r="470" spans="1:213" ht="16.899999999999999" customHeight="1" x14ac:dyDescent="0.25">
      <c r="A470" s="15"/>
      <c r="B470" s="73"/>
      <c r="C470" s="15"/>
      <c r="D470" s="74"/>
      <c r="E470" s="15"/>
      <c r="F470" s="76"/>
      <c r="G470" s="76"/>
      <c r="H470" s="76"/>
      <c r="I470" s="70"/>
      <c r="J470" s="70"/>
      <c r="K470" s="70"/>
      <c r="L470" s="15"/>
      <c r="M470" s="15"/>
      <c r="N470" s="15"/>
      <c r="O470" s="15"/>
      <c r="P470" s="15"/>
      <c r="Q470" s="15"/>
      <c r="R470" s="15"/>
      <c r="S470" s="15"/>
      <c r="T470" s="15"/>
      <c r="U470" s="69"/>
      <c r="V470" s="72"/>
      <c r="W470" s="74"/>
      <c r="X470" s="76"/>
      <c r="Y470" s="70"/>
      <c r="Z470" s="70"/>
      <c r="AA470" s="70"/>
      <c r="AB470" s="70"/>
      <c r="AC470" s="15"/>
      <c r="AD470" s="70"/>
      <c r="AE470" s="70"/>
      <c r="AF470" s="70"/>
      <c r="AG470" s="70"/>
      <c r="AH470" s="15"/>
      <c r="AI470" s="15"/>
      <c r="AJ470" s="15"/>
      <c r="AK470" s="15"/>
      <c r="AL470" s="15"/>
      <c r="AM470" s="15"/>
      <c r="AN470" s="15"/>
      <c r="AO470" s="15"/>
      <c r="AP470" s="73"/>
      <c r="AQ470" s="15"/>
      <c r="AR470" s="74"/>
      <c r="AS470" s="15"/>
      <c r="AT470" s="76"/>
      <c r="AU470" s="76"/>
      <c r="AV470" s="76"/>
      <c r="AW470" s="70"/>
      <c r="AX470" s="70"/>
      <c r="AY470" s="70"/>
      <c r="AZ470" s="15"/>
      <c r="BA470" s="15"/>
      <c r="BB470" s="15"/>
      <c r="BC470" s="15"/>
      <c r="BD470" s="15"/>
      <c r="BE470" s="15"/>
      <c r="BF470" s="15"/>
      <c r="BG470" s="15"/>
      <c r="BH470" s="15"/>
      <c r="BI470" s="69"/>
      <c r="BJ470" s="72"/>
      <c r="BK470" s="74"/>
      <c r="BL470" s="76"/>
      <c r="BM470" s="70"/>
      <c r="BN470" s="70"/>
      <c r="BO470" s="70"/>
      <c r="BP470" s="70"/>
      <c r="BQ470" s="15"/>
      <c r="BR470" s="70"/>
      <c r="BS470" s="70"/>
      <c r="BT470" s="70"/>
      <c r="BU470" s="70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</row>
    <row r="471" spans="1:213" ht="16.899999999999999" customHeight="1" x14ac:dyDescent="0.25">
      <c r="A471" s="15"/>
      <c r="B471" s="69"/>
      <c r="C471" s="15"/>
      <c r="D471" s="76"/>
      <c r="E471" s="15"/>
      <c r="F471" s="74"/>
      <c r="G471" s="74"/>
      <c r="H471" s="74"/>
      <c r="I471" s="52"/>
      <c r="J471" s="52"/>
      <c r="K471" s="52"/>
      <c r="L471" s="15"/>
      <c r="M471" s="15"/>
      <c r="N471" s="15"/>
      <c r="O471" s="15"/>
      <c r="P471" s="15"/>
      <c r="Q471" s="15"/>
      <c r="R471" s="15"/>
      <c r="S471" s="15"/>
      <c r="T471" s="15"/>
      <c r="U471" s="73"/>
      <c r="V471" s="75"/>
      <c r="W471" s="76"/>
      <c r="X471" s="74"/>
      <c r="Y471" s="52"/>
      <c r="Z471" s="52"/>
      <c r="AA471" s="52"/>
      <c r="AB471" s="52"/>
      <c r="AC471" s="15"/>
      <c r="AD471" s="52"/>
      <c r="AE471" s="52"/>
      <c r="AF471" s="52"/>
      <c r="AG471" s="52"/>
      <c r="AH471" s="15"/>
      <c r="AI471" s="15"/>
      <c r="AJ471" s="15"/>
      <c r="AK471" s="15"/>
      <c r="AL471" s="15"/>
      <c r="AM471" s="15"/>
      <c r="AN471" s="15"/>
      <c r="AO471" s="15"/>
      <c r="AP471" s="69"/>
      <c r="AQ471" s="15"/>
      <c r="AR471" s="76"/>
      <c r="AS471" s="15"/>
      <c r="AT471" s="74"/>
      <c r="AU471" s="74"/>
      <c r="AV471" s="74"/>
      <c r="AW471" s="52"/>
      <c r="AX471" s="52"/>
      <c r="AY471" s="52"/>
      <c r="AZ471" s="15"/>
      <c r="BA471" s="15"/>
      <c r="BB471" s="15"/>
      <c r="BC471" s="15"/>
      <c r="BD471" s="15"/>
      <c r="BE471" s="15"/>
      <c r="BF471" s="15"/>
      <c r="BG471" s="15"/>
      <c r="BH471" s="15"/>
      <c r="BI471" s="73"/>
      <c r="BJ471" s="75"/>
      <c r="BK471" s="76"/>
      <c r="BL471" s="74"/>
      <c r="BM471" s="52"/>
      <c r="BN471" s="52"/>
      <c r="BO471" s="52"/>
      <c r="BP471" s="52"/>
      <c r="BQ471" s="15"/>
      <c r="BR471" s="52"/>
      <c r="BS471" s="52"/>
      <c r="BT471" s="52"/>
      <c r="BU471" s="52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</row>
    <row r="472" spans="1:213" ht="16.899999999999999" customHeight="1" x14ac:dyDescent="0.25">
      <c r="A472" s="15"/>
      <c r="B472" s="73"/>
      <c r="C472" s="15"/>
      <c r="D472" s="74"/>
      <c r="E472" s="15"/>
      <c r="F472" s="74"/>
      <c r="G472" s="74"/>
      <c r="H472" s="74"/>
      <c r="I472" s="52"/>
      <c r="J472" s="52"/>
      <c r="K472" s="52"/>
      <c r="L472" s="15"/>
      <c r="M472" s="15"/>
      <c r="N472" s="15"/>
      <c r="O472" s="15"/>
      <c r="P472" s="15"/>
      <c r="Q472" s="15"/>
      <c r="R472" s="15"/>
      <c r="S472" s="15"/>
      <c r="T472" s="15"/>
      <c r="U472" s="73"/>
      <c r="V472" s="72"/>
      <c r="W472" s="74"/>
      <c r="X472" s="74"/>
      <c r="Y472" s="52"/>
      <c r="Z472" s="52"/>
      <c r="AA472" s="52"/>
      <c r="AB472" s="52"/>
      <c r="AC472" s="15"/>
      <c r="AD472" s="52"/>
      <c r="AE472" s="52"/>
      <c r="AF472" s="52"/>
      <c r="AG472" s="52"/>
      <c r="AH472" s="15"/>
      <c r="AI472" s="15"/>
      <c r="AJ472" s="15"/>
      <c r="AK472" s="15"/>
      <c r="AL472" s="15"/>
      <c r="AM472" s="15"/>
      <c r="AN472" s="15"/>
      <c r="AO472" s="15"/>
      <c r="AP472" s="73"/>
      <c r="AQ472" s="15"/>
      <c r="AR472" s="74"/>
      <c r="AS472" s="15"/>
      <c r="AT472" s="74"/>
      <c r="AU472" s="74"/>
      <c r="AV472" s="74"/>
      <c r="AW472" s="52"/>
      <c r="AX472" s="52"/>
      <c r="AY472" s="52"/>
      <c r="AZ472" s="15"/>
      <c r="BA472" s="15"/>
      <c r="BB472" s="15"/>
      <c r="BC472" s="15"/>
      <c r="BD472" s="15"/>
      <c r="BE472" s="15"/>
      <c r="BF472" s="15"/>
      <c r="BG472" s="15"/>
      <c r="BH472" s="15"/>
      <c r="BI472" s="73"/>
      <c r="BJ472" s="72"/>
      <c r="BK472" s="74"/>
      <c r="BL472" s="74"/>
      <c r="BM472" s="52"/>
      <c r="BN472" s="52"/>
      <c r="BO472" s="52"/>
      <c r="BP472" s="52"/>
      <c r="BQ472" s="15"/>
      <c r="BR472" s="52"/>
      <c r="BS472" s="52"/>
      <c r="BT472" s="52"/>
      <c r="BU472" s="52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</row>
    <row r="473" spans="1:213" ht="16.899999999999999" customHeight="1" x14ac:dyDescent="0.25">
      <c r="A473" s="15"/>
      <c r="B473" s="73"/>
      <c r="C473" s="15"/>
      <c r="D473" s="74"/>
      <c r="E473" s="15"/>
      <c r="F473" s="76"/>
      <c r="G473" s="76"/>
      <c r="H473" s="76"/>
      <c r="I473" s="70"/>
      <c r="J473" s="70"/>
      <c r="K473" s="70"/>
      <c r="L473" s="15"/>
      <c r="M473" s="15"/>
      <c r="N473" s="15"/>
      <c r="O473" s="15"/>
      <c r="P473" s="15"/>
      <c r="Q473" s="15"/>
      <c r="R473" s="15"/>
      <c r="S473" s="15"/>
      <c r="T473" s="15"/>
      <c r="U473" s="69"/>
      <c r="V473" s="72"/>
      <c r="W473" s="74"/>
      <c r="X473" s="76"/>
      <c r="Y473" s="70"/>
      <c r="Z473" s="70"/>
      <c r="AA473" s="70"/>
      <c r="AB473" s="70"/>
      <c r="AC473" s="15"/>
      <c r="AD473" s="70"/>
      <c r="AE473" s="70"/>
      <c r="AF473" s="70"/>
      <c r="AG473" s="70"/>
      <c r="AH473" s="15"/>
      <c r="AI473" s="15"/>
      <c r="AJ473" s="15"/>
      <c r="AK473" s="15"/>
      <c r="AL473" s="15"/>
      <c r="AM473" s="15"/>
      <c r="AN473" s="15"/>
      <c r="AO473" s="15"/>
      <c r="AP473" s="73"/>
      <c r="AQ473" s="15"/>
      <c r="AR473" s="74"/>
      <c r="AS473" s="15"/>
      <c r="AT473" s="76"/>
      <c r="AU473" s="76"/>
      <c r="AV473" s="76"/>
      <c r="AW473" s="70"/>
      <c r="AX473" s="70"/>
      <c r="AY473" s="70"/>
      <c r="AZ473" s="15"/>
      <c r="BA473" s="15"/>
      <c r="BB473" s="15"/>
      <c r="BC473" s="15"/>
      <c r="BD473" s="15"/>
      <c r="BE473" s="15"/>
      <c r="BF473" s="15"/>
      <c r="BG473" s="15"/>
      <c r="BH473" s="15"/>
      <c r="BI473" s="69"/>
      <c r="BJ473" s="72"/>
      <c r="BK473" s="74"/>
      <c r="BL473" s="76"/>
      <c r="BM473" s="70"/>
      <c r="BN473" s="70"/>
      <c r="BO473" s="70"/>
      <c r="BP473" s="70"/>
      <c r="BQ473" s="15"/>
      <c r="BR473" s="70"/>
      <c r="BS473" s="70"/>
      <c r="BT473" s="70"/>
      <c r="BU473" s="70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</row>
    <row r="474" spans="1:213" ht="16.899999999999999" customHeight="1" x14ac:dyDescent="0.25">
      <c r="A474" s="15"/>
      <c r="B474" s="69"/>
      <c r="C474" s="15"/>
      <c r="D474" s="15"/>
      <c r="E474" s="15"/>
      <c r="F474" s="15"/>
      <c r="G474" s="73"/>
      <c r="H474" s="74"/>
      <c r="I474" s="74"/>
      <c r="J474" s="74"/>
      <c r="K474" s="74"/>
      <c r="L474" s="52"/>
      <c r="M474" s="52"/>
      <c r="N474" s="52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73"/>
      <c r="AE474" s="15"/>
      <c r="AF474" s="74"/>
      <c r="AG474" s="74"/>
      <c r="AH474" s="74"/>
      <c r="AI474" s="52"/>
      <c r="AJ474" s="52"/>
      <c r="AK474" s="52"/>
      <c r="AL474" s="52"/>
      <c r="AM474" s="52"/>
      <c r="AN474" s="15"/>
      <c r="AO474" s="15"/>
      <c r="AP474" s="69"/>
      <c r="AQ474" s="15"/>
      <c r="AR474" s="15"/>
      <c r="AS474" s="15"/>
      <c r="AT474" s="15"/>
      <c r="AU474" s="73"/>
      <c r="AV474" s="74"/>
      <c r="AW474" s="74"/>
      <c r="AX474" s="74"/>
      <c r="AY474" s="74"/>
      <c r="AZ474" s="52"/>
      <c r="BA474" s="52"/>
      <c r="BB474" s="52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73"/>
      <c r="BS474" s="15"/>
      <c r="BT474" s="74"/>
      <c r="BU474" s="74"/>
      <c r="BV474" s="74"/>
      <c r="BW474" s="52"/>
      <c r="BX474" s="52"/>
      <c r="BY474" s="52"/>
      <c r="BZ474" s="52"/>
      <c r="CA474" s="52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</row>
    <row r="475" spans="1:213" ht="16.899999999999999" customHeight="1" x14ac:dyDescent="0.25">
      <c r="A475" s="15"/>
      <c r="B475" s="69"/>
      <c r="C475" s="15"/>
      <c r="D475" s="15"/>
      <c r="E475" s="49"/>
      <c r="F475" s="15"/>
      <c r="G475" s="15"/>
      <c r="H475" s="15"/>
      <c r="I475" s="15"/>
      <c r="J475" s="74"/>
      <c r="K475" s="74"/>
      <c r="L475" s="74"/>
      <c r="M475" s="52"/>
      <c r="N475" s="52"/>
      <c r="O475" s="15"/>
      <c r="P475" s="15"/>
      <c r="Q475" s="15"/>
      <c r="R475" s="15"/>
      <c r="S475" s="15"/>
      <c r="T475" s="15"/>
      <c r="U475" s="15"/>
      <c r="V475" s="15"/>
      <c r="W475" s="15"/>
      <c r="X475" s="49"/>
      <c r="Y475" s="15"/>
      <c r="Z475" s="15"/>
      <c r="AA475" s="15"/>
      <c r="AB475" s="15"/>
      <c r="AC475" s="15"/>
      <c r="AD475" s="73"/>
      <c r="AE475" s="15"/>
      <c r="AF475" s="74"/>
      <c r="AG475" s="74"/>
      <c r="AH475" s="74"/>
      <c r="AI475" s="52"/>
      <c r="AJ475" s="52"/>
      <c r="AK475" s="52"/>
      <c r="AL475" s="52"/>
      <c r="AM475" s="52"/>
      <c r="AN475" s="15"/>
      <c r="AO475" s="15"/>
      <c r="AP475" s="69"/>
      <c r="AQ475" s="15"/>
      <c r="AR475" s="15"/>
      <c r="AS475" s="49"/>
      <c r="AT475" s="15"/>
      <c r="AU475" s="15"/>
      <c r="AV475" s="15"/>
      <c r="AW475" s="15"/>
      <c r="AX475" s="74"/>
      <c r="AY475" s="74"/>
      <c r="AZ475" s="74"/>
      <c r="BA475" s="52"/>
      <c r="BB475" s="52"/>
      <c r="BC475" s="15"/>
      <c r="BD475" s="15"/>
      <c r="BE475" s="15"/>
      <c r="BF475" s="15"/>
      <c r="BG475" s="15"/>
      <c r="BH475" s="15"/>
      <c r="BI475" s="15"/>
      <c r="BJ475" s="15"/>
      <c r="BK475" s="15"/>
      <c r="BL475" s="49"/>
      <c r="BM475" s="15"/>
      <c r="BN475" s="15"/>
      <c r="BO475" s="15"/>
      <c r="BP475" s="15"/>
      <c r="BQ475" s="15"/>
      <c r="BR475" s="73"/>
      <c r="BS475" s="15"/>
      <c r="BT475" s="74"/>
      <c r="BU475" s="74"/>
      <c r="BV475" s="74"/>
      <c r="BW475" s="52"/>
      <c r="BX475" s="52"/>
      <c r="BY475" s="52"/>
      <c r="BZ475" s="52"/>
      <c r="CA475" s="52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</row>
    <row r="476" spans="1:213" ht="16.899999999999999" customHeight="1" x14ac:dyDescent="0.2">
      <c r="A476" s="15"/>
      <c r="B476" s="69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52"/>
      <c r="AL476" s="15"/>
      <c r="AM476" s="15"/>
      <c r="AN476" s="15"/>
      <c r="AO476" s="15"/>
      <c r="AP476" s="69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52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</row>
    <row r="477" spans="1:213" ht="16.899999999999999" customHeight="1" x14ac:dyDescent="0.2">
      <c r="A477" s="15"/>
      <c r="B477" s="69"/>
      <c r="C477" s="15"/>
      <c r="D477" s="15"/>
      <c r="E477" s="4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52"/>
      <c r="S477" s="15"/>
      <c r="T477" s="15"/>
      <c r="U477" s="15"/>
      <c r="V477" s="15"/>
      <c r="W477" s="15"/>
      <c r="X477" s="49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52"/>
      <c r="AL477" s="15"/>
      <c r="AM477" s="15"/>
      <c r="AN477" s="15"/>
      <c r="AO477" s="15"/>
      <c r="AP477" s="69"/>
      <c r="AQ477" s="15"/>
      <c r="AR477" s="15"/>
      <c r="AS477" s="49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52"/>
      <c r="BG477" s="15"/>
      <c r="BH477" s="15"/>
      <c r="BI477" s="15"/>
      <c r="BJ477" s="15"/>
      <c r="BK477" s="15"/>
      <c r="BL477" s="49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52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</row>
    <row r="478" spans="1:213" ht="16.899999999999999" customHeight="1" x14ac:dyDescent="0.2">
      <c r="A478" s="15"/>
      <c r="B478" s="69"/>
      <c r="C478" s="15"/>
      <c r="D478" s="15"/>
      <c r="E478" s="15"/>
      <c r="F478" s="15"/>
      <c r="G478" s="15"/>
      <c r="H478" s="15"/>
      <c r="I478" s="15"/>
      <c r="J478" s="64"/>
      <c r="K478" s="64"/>
      <c r="L478" s="64"/>
      <c r="M478" s="64"/>
      <c r="N478" s="64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64"/>
      <c r="AG478" s="64"/>
      <c r="AH478" s="64"/>
      <c r="AI478" s="64"/>
      <c r="AJ478" s="64"/>
      <c r="AK478" s="52"/>
      <c r="AL478" s="64"/>
      <c r="AM478" s="64"/>
      <c r="AN478" s="15"/>
      <c r="AO478" s="15"/>
      <c r="AP478" s="69"/>
      <c r="AQ478" s="15"/>
      <c r="AR478" s="15"/>
      <c r="AS478" s="15"/>
      <c r="AT478" s="15"/>
      <c r="AU478" s="15"/>
      <c r="AV478" s="15"/>
      <c r="AW478" s="15"/>
      <c r="AX478" s="64"/>
      <c r="AY478" s="64"/>
      <c r="AZ478" s="64"/>
      <c r="BA478" s="64"/>
      <c r="BB478" s="64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64"/>
      <c r="BU478" s="64"/>
      <c r="BV478" s="64"/>
      <c r="BW478" s="64"/>
      <c r="BX478" s="64"/>
      <c r="BY478" s="52"/>
      <c r="BZ478" s="64"/>
      <c r="CA478" s="64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</row>
    <row r="479" spans="1:213" ht="16.899999999999999" customHeight="1" x14ac:dyDescent="0.2">
      <c r="A479" s="15"/>
      <c r="B479" s="69"/>
      <c r="C479" s="15"/>
      <c r="D479" s="15"/>
      <c r="E479" s="49"/>
      <c r="F479" s="15"/>
      <c r="G479" s="15"/>
      <c r="H479" s="15"/>
      <c r="I479" s="15"/>
      <c r="J479" s="64"/>
      <c r="K479" s="64"/>
      <c r="L479" s="64"/>
      <c r="M479" s="64"/>
      <c r="N479" s="64"/>
      <c r="O479" s="15"/>
      <c r="P479" s="15"/>
      <c r="Q479" s="15"/>
      <c r="R479" s="15"/>
      <c r="S479" s="15"/>
      <c r="T479" s="15"/>
      <c r="U479" s="15"/>
      <c r="V479" s="15"/>
      <c r="W479" s="15"/>
      <c r="X479" s="49"/>
      <c r="Y479" s="15"/>
      <c r="Z479" s="15"/>
      <c r="AA479" s="15"/>
      <c r="AB479" s="15"/>
      <c r="AC479" s="15"/>
      <c r="AD479" s="69"/>
      <c r="AE479" s="15"/>
      <c r="AF479" s="64"/>
      <c r="AG479" s="64"/>
      <c r="AH479" s="64"/>
      <c r="AI479" s="64"/>
      <c r="AJ479" s="64"/>
      <c r="AK479" s="52"/>
      <c r="AL479" s="64"/>
      <c r="AM479" s="64"/>
      <c r="AN479" s="15"/>
      <c r="AO479" s="15"/>
      <c r="AP479" s="69"/>
      <c r="AQ479" s="15"/>
      <c r="AR479" s="15"/>
      <c r="AS479" s="49"/>
      <c r="AT479" s="15"/>
      <c r="AU479" s="15"/>
      <c r="AV479" s="15"/>
      <c r="AW479" s="15"/>
      <c r="AX479" s="64"/>
      <c r="AY479" s="64"/>
      <c r="AZ479" s="64"/>
      <c r="BA479" s="64"/>
      <c r="BB479" s="64"/>
      <c r="BC479" s="15"/>
      <c r="BD479" s="15"/>
      <c r="BE479" s="15"/>
      <c r="BF479" s="15"/>
      <c r="BG479" s="15"/>
      <c r="BH479" s="15"/>
      <c r="BI479" s="15"/>
      <c r="BJ479" s="15"/>
      <c r="BK479" s="15"/>
      <c r="BL479" s="49"/>
      <c r="BM479" s="15"/>
      <c r="BN479" s="15"/>
      <c r="BO479" s="15"/>
      <c r="BP479" s="15"/>
      <c r="BQ479" s="15"/>
      <c r="BR479" s="69"/>
      <c r="BS479" s="15"/>
      <c r="BT479" s="64"/>
      <c r="BU479" s="64"/>
      <c r="BV479" s="64"/>
      <c r="BW479" s="64"/>
      <c r="BX479" s="64"/>
      <c r="BY479" s="52"/>
      <c r="BZ479" s="64"/>
      <c r="CA479" s="64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</row>
    <row r="480" spans="1:213" ht="16.899999999999999" customHeight="1" x14ac:dyDescent="0.2">
      <c r="A480" s="15"/>
      <c r="B480" s="69"/>
      <c r="C480" s="15"/>
      <c r="D480" s="15"/>
      <c r="E480" s="15"/>
      <c r="F480" s="64"/>
      <c r="G480" s="64"/>
      <c r="H480" s="64"/>
      <c r="I480" s="64"/>
      <c r="J480" s="64"/>
      <c r="K480" s="64"/>
      <c r="L480" s="64"/>
      <c r="M480" s="64"/>
      <c r="N480" s="64"/>
      <c r="O480" s="15"/>
      <c r="P480" s="15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52"/>
      <c r="AF480" s="52"/>
      <c r="AG480" s="64"/>
      <c r="AH480" s="15"/>
      <c r="AI480" s="15"/>
      <c r="AJ480" s="15"/>
      <c r="AK480" s="15"/>
      <c r="AL480" s="15"/>
      <c r="AM480" s="15"/>
      <c r="AN480" s="15"/>
      <c r="AO480" s="15"/>
      <c r="AP480" s="69"/>
      <c r="AQ480" s="15"/>
      <c r="AR480" s="15"/>
      <c r="AS480" s="15"/>
      <c r="AT480" s="64"/>
      <c r="AU480" s="64"/>
      <c r="AV480" s="64"/>
      <c r="AW480" s="64"/>
      <c r="AX480" s="64"/>
      <c r="AY480" s="64"/>
      <c r="AZ480" s="64"/>
      <c r="BA480" s="64"/>
      <c r="BB480" s="64"/>
      <c r="BC480" s="15"/>
      <c r="BD480" s="15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52"/>
      <c r="BT480" s="52"/>
      <c r="BU480" s="64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</row>
    <row r="481" spans="1:213" ht="16.899999999999999" customHeight="1" x14ac:dyDescent="0.2">
      <c r="A481" s="15"/>
      <c r="B481" s="69"/>
      <c r="C481" s="15"/>
      <c r="D481" s="50"/>
      <c r="E481" s="15"/>
      <c r="F481" s="64"/>
      <c r="G481" s="49"/>
      <c r="H481" s="64"/>
      <c r="I481" s="64"/>
      <c r="J481" s="64"/>
      <c r="K481" s="64"/>
      <c r="L481" s="64"/>
      <c r="M481" s="64"/>
      <c r="N481" s="64"/>
      <c r="O481" s="15"/>
      <c r="P481" s="15"/>
      <c r="Q481" s="64"/>
      <c r="R481" s="64"/>
      <c r="S481" s="64"/>
      <c r="T481" s="64"/>
      <c r="U481" s="64"/>
      <c r="V481" s="64"/>
      <c r="W481" s="64"/>
      <c r="X481" s="50"/>
      <c r="Y481" s="15"/>
      <c r="Z481" s="49"/>
      <c r="AA481" s="15"/>
      <c r="AB481" s="64"/>
      <c r="AC481" s="64"/>
      <c r="AD481" s="64"/>
      <c r="AE481" s="64"/>
      <c r="AF481" s="64"/>
      <c r="AG481" s="64"/>
      <c r="AH481" s="64"/>
      <c r="AI481" s="15"/>
      <c r="AJ481" s="15"/>
      <c r="AK481" s="15"/>
      <c r="AL481" s="15"/>
      <c r="AM481" s="15"/>
      <c r="AN481" s="15"/>
      <c r="AO481" s="15"/>
      <c r="AP481" s="69"/>
      <c r="AQ481" s="15"/>
      <c r="AR481" s="50"/>
      <c r="AS481" s="15"/>
      <c r="AT481" s="64"/>
      <c r="AU481" s="49"/>
      <c r="AV481" s="64"/>
      <c r="AW481" s="64"/>
      <c r="AX481" s="64"/>
      <c r="AY481" s="64"/>
      <c r="AZ481" s="64"/>
      <c r="BA481" s="64"/>
      <c r="BB481" s="64"/>
      <c r="BC481" s="15"/>
      <c r="BD481" s="15"/>
      <c r="BE481" s="64"/>
      <c r="BF481" s="64"/>
      <c r="BG481" s="64"/>
      <c r="BH481" s="64"/>
      <c r="BI481" s="64"/>
      <c r="BJ481" s="64"/>
      <c r="BK481" s="64"/>
      <c r="BL481" s="50"/>
      <c r="BM481" s="15"/>
      <c r="BN481" s="49"/>
      <c r="BO481" s="15"/>
      <c r="BP481" s="64"/>
      <c r="BQ481" s="64"/>
      <c r="BR481" s="64"/>
      <c r="BS481" s="64"/>
      <c r="BT481" s="64"/>
      <c r="BU481" s="64"/>
      <c r="BV481" s="64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</row>
    <row r="482" spans="1:213" ht="16.899999999999999" customHeight="1" x14ac:dyDescent="0.25">
      <c r="A482" s="15"/>
      <c r="B482" s="15"/>
      <c r="C482" s="15"/>
      <c r="D482" s="15"/>
      <c r="E482" s="12"/>
      <c r="F482" s="15"/>
      <c r="G482" s="255"/>
      <c r="H482" s="15"/>
      <c r="I482" s="15"/>
      <c r="J482" s="12"/>
      <c r="K482" s="15"/>
      <c r="L482" s="12"/>
      <c r="M482" s="48"/>
      <c r="N482" s="15"/>
      <c r="O482" s="15"/>
      <c r="P482" s="15"/>
      <c r="Q482" s="15"/>
      <c r="R482" s="12"/>
      <c r="S482" s="315"/>
      <c r="T482" s="70"/>
      <c r="U482" s="15"/>
      <c r="V482" s="15"/>
      <c r="W482" s="15"/>
      <c r="X482" s="15"/>
      <c r="Y482" s="12"/>
      <c r="Z482" s="255"/>
      <c r="AA482" s="12"/>
      <c r="AB482" s="15"/>
      <c r="AC482" s="15"/>
      <c r="AD482" s="12"/>
      <c r="AE482" s="12"/>
      <c r="AF482" s="48"/>
      <c r="AG482" s="15"/>
      <c r="AH482" s="15"/>
      <c r="AI482" s="15"/>
      <c r="AJ482" s="15"/>
      <c r="AK482" s="12"/>
      <c r="AL482" s="315"/>
      <c r="AM482" s="15"/>
      <c r="AN482" s="15"/>
      <c r="AO482" s="15"/>
      <c r="AP482" s="15"/>
      <c r="AQ482" s="15"/>
      <c r="AR482" s="15"/>
      <c r="AS482" s="12"/>
      <c r="AT482" s="15"/>
      <c r="AU482" s="255"/>
      <c r="AV482" s="15"/>
      <c r="AW482" s="15"/>
      <c r="AX482" s="12"/>
      <c r="AY482" s="15"/>
      <c r="AZ482" s="12"/>
      <c r="BA482" s="48"/>
      <c r="BB482" s="15"/>
      <c r="BC482" s="15"/>
      <c r="BD482" s="15"/>
      <c r="BE482" s="15"/>
      <c r="BF482" s="12"/>
      <c r="BG482" s="315"/>
      <c r="BH482" s="70"/>
      <c r="BI482" s="15"/>
      <c r="BJ482" s="15"/>
      <c r="BK482" s="15"/>
      <c r="BL482" s="15"/>
      <c r="BM482" s="12"/>
      <c r="BN482" s="255"/>
      <c r="BO482" s="12"/>
      <c r="BP482" s="15"/>
      <c r="BQ482" s="15"/>
      <c r="BR482" s="12"/>
      <c r="BS482" s="12"/>
      <c r="BT482" s="48"/>
      <c r="BU482" s="15"/>
      <c r="BV482" s="15"/>
      <c r="BW482" s="15"/>
      <c r="BX482" s="15"/>
      <c r="BY482" s="12"/>
      <c r="BZ482" s="3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</row>
    <row r="483" spans="1:213" ht="16.899999999999999" customHeight="1" x14ac:dyDescent="0.25">
      <c r="A483" s="15"/>
      <c r="B483" s="15"/>
      <c r="C483" s="15"/>
      <c r="D483" s="70"/>
      <c r="E483" s="12"/>
      <c r="F483" s="70"/>
      <c r="G483" s="255"/>
      <c r="H483" s="70"/>
      <c r="I483" s="65"/>
      <c r="J483" s="65"/>
      <c r="K483" s="65"/>
      <c r="L483" s="64"/>
      <c r="M483" s="64"/>
      <c r="N483" s="15"/>
      <c r="O483" s="65"/>
      <c r="P483" s="12"/>
      <c r="Q483" s="188"/>
      <c r="R483" s="188"/>
      <c r="S483" s="15"/>
      <c r="T483" s="15"/>
      <c r="U483" s="15"/>
      <c r="V483" s="70"/>
      <c r="W483" s="70"/>
      <c r="X483" s="15"/>
      <c r="Y483" s="12"/>
      <c r="Z483" s="255"/>
      <c r="AA483" s="65"/>
      <c r="AB483" s="15"/>
      <c r="AC483" s="14"/>
      <c r="AD483" s="14"/>
      <c r="AE483" s="14"/>
      <c r="AF483" s="65"/>
      <c r="AG483" s="15"/>
      <c r="AH483" s="65"/>
      <c r="AI483" s="12"/>
      <c r="AJ483" s="188"/>
      <c r="AK483" s="188"/>
      <c r="AL483" s="15"/>
      <c r="AM483" s="15"/>
      <c r="AN483" s="15"/>
      <c r="AO483" s="15"/>
      <c r="AP483" s="15"/>
      <c r="AQ483" s="15"/>
      <c r="AR483" s="70"/>
      <c r="AS483" s="12"/>
      <c r="AT483" s="70"/>
      <c r="AU483" s="255"/>
      <c r="AV483" s="70"/>
      <c r="AW483" s="65"/>
      <c r="AX483" s="65"/>
      <c r="AY483" s="65"/>
      <c r="AZ483" s="64"/>
      <c r="BA483" s="64"/>
      <c r="BB483" s="15"/>
      <c r="BC483" s="65"/>
      <c r="BD483" s="12"/>
      <c r="BE483" s="188"/>
      <c r="BF483" s="188"/>
      <c r="BG483" s="15"/>
      <c r="BH483" s="15"/>
      <c r="BI483" s="15"/>
      <c r="BJ483" s="70"/>
      <c r="BK483" s="70"/>
      <c r="BL483" s="15"/>
      <c r="BM483" s="12"/>
      <c r="BN483" s="255"/>
      <c r="BO483" s="65"/>
      <c r="BP483" s="15"/>
      <c r="BQ483" s="14"/>
      <c r="BR483" s="14"/>
      <c r="BS483" s="14"/>
      <c r="BT483" s="65"/>
      <c r="BU483" s="15"/>
      <c r="BV483" s="65"/>
      <c r="BW483" s="12"/>
      <c r="BX483" s="188"/>
      <c r="BY483" s="188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</row>
    <row r="484" spans="1:213" ht="16.899999999999999" customHeight="1" x14ac:dyDescent="0.25">
      <c r="A484" s="15"/>
      <c r="B484" s="15"/>
      <c r="C484" s="15"/>
      <c r="D484" s="70"/>
      <c r="E484" s="70"/>
      <c r="F484" s="70"/>
      <c r="G484" s="70"/>
      <c r="H484" s="15"/>
      <c r="I484" s="15"/>
      <c r="J484" s="12"/>
      <c r="K484" s="12"/>
      <c r="L484" s="64"/>
      <c r="M484" s="64"/>
      <c r="N484" s="64"/>
      <c r="O484" s="15"/>
      <c r="P484" s="15"/>
      <c r="Q484" s="15"/>
      <c r="R484" s="15"/>
      <c r="S484" s="15"/>
      <c r="T484" s="15"/>
      <c r="U484" s="70"/>
      <c r="V484" s="70"/>
      <c r="W484" s="70"/>
      <c r="X484" s="70"/>
      <c r="Y484" s="15"/>
      <c r="Z484" s="15"/>
      <c r="AA484" s="12"/>
      <c r="AB484" s="13"/>
      <c r="AC484" s="12"/>
      <c r="AD484" s="12"/>
      <c r="AE484" s="12"/>
      <c r="AF484" s="15"/>
      <c r="AG484" s="6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70"/>
      <c r="AS484" s="70"/>
      <c r="AT484" s="70"/>
      <c r="AU484" s="70"/>
      <c r="AV484" s="15"/>
      <c r="AW484" s="15"/>
      <c r="AX484" s="12"/>
      <c r="AY484" s="12"/>
      <c r="AZ484" s="64"/>
      <c r="BA484" s="64"/>
      <c r="BB484" s="64"/>
      <c r="BC484" s="15"/>
      <c r="BD484" s="15"/>
      <c r="BE484" s="15"/>
      <c r="BF484" s="15"/>
      <c r="BG484" s="15"/>
      <c r="BH484" s="15"/>
      <c r="BI484" s="70"/>
      <c r="BJ484" s="70"/>
      <c r="BK484" s="70"/>
      <c r="BL484" s="70"/>
      <c r="BM484" s="15"/>
      <c r="BN484" s="15"/>
      <c r="BO484" s="12"/>
      <c r="BP484" s="13"/>
      <c r="BQ484" s="12"/>
      <c r="BR484" s="12"/>
      <c r="BS484" s="12"/>
      <c r="BT484" s="15"/>
      <c r="BU484" s="6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</row>
    <row r="485" spans="1:213" ht="16.899999999999999" customHeight="1" x14ac:dyDescent="0.25">
      <c r="A485" s="15"/>
      <c r="B485" s="73"/>
      <c r="C485" s="15"/>
      <c r="D485" s="56"/>
      <c r="E485" s="92"/>
      <c r="F485" s="92"/>
      <c r="G485" s="53"/>
      <c r="H485" s="53"/>
      <c r="I485" s="53"/>
      <c r="J485" s="15"/>
      <c r="K485" s="73"/>
      <c r="L485" s="15"/>
      <c r="M485" s="56"/>
      <c r="N485" s="56"/>
      <c r="O485" s="56"/>
      <c r="P485" s="56"/>
      <c r="Q485" s="56"/>
      <c r="R485" s="53"/>
      <c r="S485" s="15"/>
      <c r="T485" s="15"/>
      <c r="U485" s="15"/>
      <c r="V485" s="72"/>
      <c r="W485" s="56"/>
      <c r="X485" s="92"/>
      <c r="Y485" s="92"/>
      <c r="Z485" s="92"/>
      <c r="AA485" s="92"/>
      <c r="AB485" s="53"/>
      <c r="AC485" s="15"/>
      <c r="AD485" s="15"/>
      <c r="AE485" s="135"/>
      <c r="AF485" s="56"/>
      <c r="AG485" s="56"/>
      <c r="AH485" s="56"/>
      <c r="AI485" s="56"/>
      <c r="AJ485" s="56"/>
      <c r="AK485" s="56"/>
      <c r="AL485" s="15"/>
      <c r="AM485" s="15"/>
      <c r="AN485" s="15"/>
      <c r="AO485" s="15"/>
      <c r="AP485" s="73"/>
      <c r="AQ485" s="15"/>
      <c r="AR485" s="56"/>
      <c r="AS485" s="92"/>
      <c r="AT485" s="92"/>
      <c r="AU485" s="53"/>
      <c r="AV485" s="53"/>
      <c r="AW485" s="53"/>
      <c r="AX485" s="15"/>
      <c r="AY485" s="73"/>
      <c r="AZ485" s="15"/>
      <c r="BA485" s="56"/>
      <c r="BB485" s="56"/>
      <c r="BC485" s="56"/>
      <c r="BD485" s="56"/>
      <c r="BE485" s="56"/>
      <c r="BF485" s="53"/>
      <c r="BG485" s="15"/>
      <c r="BH485" s="15"/>
      <c r="BI485" s="15"/>
      <c r="BJ485" s="72"/>
      <c r="BK485" s="56"/>
      <c r="BL485" s="92"/>
      <c r="BM485" s="92"/>
      <c r="BN485" s="92"/>
      <c r="BO485" s="92"/>
      <c r="BP485" s="53"/>
      <c r="BQ485" s="15"/>
      <c r="BR485" s="15"/>
      <c r="BS485" s="135"/>
      <c r="BT485" s="56"/>
      <c r="BU485" s="56"/>
      <c r="BV485" s="56"/>
      <c r="BW485" s="56"/>
      <c r="BX485" s="56"/>
      <c r="BY485" s="56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</row>
    <row r="486" spans="1:213" ht="16.899999999999999" customHeight="1" x14ac:dyDescent="0.25">
      <c r="A486" s="15"/>
      <c r="B486" s="69"/>
      <c r="C486" s="15"/>
      <c r="D486" s="15"/>
      <c r="E486" s="15"/>
      <c r="F486" s="15"/>
      <c r="G486" s="15"/>
      <c r="H486" s="15"/>
      <c r="I486" s="15"/>
      <c r="J486" s="15"/>
      <c r="K486" s="12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69"/>
      <c r="AQ486" s="15"/>
      <c r="AR486" s="15"/>
      <c r="AS486" s="15"/>
      <c r="AT486" s="15"/>
      <c r="AU486" s="15"/>
      <c r="AV486" s="15"/>
      <c r="AW486" s="15"/>
      <c r="AX486" s="15"/>
      <c r="AY486" s="12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</row>
    <row r="487" spans="1:213" ht="16.899999999999999" customHeight="1" x14ac:dyDescent="0.25">
      <c r="A487" s="15"/>
      <c r="B487" s="73"/>
      <c r="C487" s="15"/>
      <c r="D487" s="74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73"/>
      <c r="V487" s="72"/>
      <c r="W487" s="74"/>
      <c r="X487" s="15"/>
      <c r="Y487" s="15"/>
      <c r="Z487" s="15"/>
      <c r="AA487" s="13"/>
      <c r="AB487" s="12"/>
      <c r="AC487" s="15"/>
      <c r="AD487" s="12"/>
      <c r="AE487" s="50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73"/>
      <c r="AQ487" s="15"/>
      <c r="AR487" s="74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73"/>
      <c r="BJ487" s="72"/>
      <c r="BK487" s="74"/>
      <c r="BL487" s="15"/>
      <c r="BM487" s="15"/>
      <c r="BN487" s="15"/>
      <c r="BO487" s="13"/>
      <c r="BP487" s="12"/>
      <c r="BQ487" s="15"/>
      <c r="BR487" s="12"/>
      <c r="BS487" s="50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</row>
    <row r="488" spans="1:213" ht="16.899999999999999" customHeight="1" x14ac:dyDescent="0.25">
      <c r="A488" s="15"/>
      <c r="B488" s="73"/>
      <c r="C488" s="15"/>
      <c r="D488" s="74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72"/>
      <c r="W488" s="74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73"/>
      <c r="AQ488" s="15"/>
      <c r="AR488" s="74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72"/>
      <c r="BK488" s="74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</row>
    <row r="489" spans="1:213" ht="16.899999999999999" customHeight="1" x14ac:dyDescent="0.25">
      <c r="A489" s="15"/>
      <c r="B489" s="69"/>
      <c r="C489" s="15"/>
      <c r="D489" s="76"/>
      <c r="E489" s="15"/>
      <c r="F489" s="74"/>
      <c r="G489" s="74"/>
      <c r="H489" s="74"/>
      <c r="I489" s="48"/>
      <c r="J489" s="48"/>
      <c r="K489" s="48"/>
      <c r="L489" s="15"/>
      <c r="M489" s="15"/>
      <c r="N489" s="15"/>
      <c r="O489" s="15"/>
      <c r="P489" s="15"/>
      <c r="Q489" s="15"/>
      <c r="R489" s="15"/>
      <c r="S489" s="15"/>
      <c r="T489" s="15"/>
      <c r="U489" s="73"/>
      <c r="V489" s="75"/>
      <c r="W489" s="76"/>
      <c r="X489" s="74"/>
      <c r="Y489" s="48"/>
      <c r="Z489" s="48"/>
      <c r="AA489" s="48"/>
      <c r="AB489" s="48"/>
      <c r="AC489" s="15"/>
      <c r="AD489" s="48"/>
      <c r="AE489" s="48"/>
      <c r="AF489" s="48"/>
      <c r="AG489" s="52"/>
      <c r="AH489" s="15"/>
      <c r="AI489" s="15"/>
      <c r="AJ489" s="15"/>
      <c r="AK489" s="15"/>
      <c r="AL489" s="15"/>
      <c r="AM489" s="15"/>
      <c r="AN489" s="15"/>
      <c r="AO489" s="15"/>
      <c r="AP489" s="69"/>
      <c r="AQ489" s="15"/>
      <c r="AR489" s="76"/>
      <c r="AS489" s="15"/>
      <c r="AT489" s="74"/>
      <c r="AU489" s="74"/>
      <c r="AV489" s="74"/>
      <c r="AW489" s="48"/>
      <c r="AX489" s="48"/>
      <c r="AY489" s="48"/>
      <c r="AZ489" s="15"/>
      <c r="BA489" s="15"/>
      <c r="BB489" s="15"/>
      <c r="BC489" s="15"/>
      <c r="BD489" s="15"/>
      <c r="BE489" s="15"/>
      <c r="BF489" s="15"/>
      <c r="BG489" s="15"/>
      <c r="BH489" s="15"/>
      <c r="BI489" s="73"/>
      <c r="BJ489" s="75"/>
      <c r="BK489" s="76"/>
      <c r="BL489" s="74"/>
      <c r="BM489" s="48"/>
      <c r="BN489" s="48"/>
      <c r="BO489" s="48"/>
      <c r="BP489" s="48"/>
      <c r="BQ489" s="15"/>
      <c r="BR489" s="48"/>
      <c r="BS489" s="48"/>
      <c r="BT489" s="48"/>
      <c r="BU489" s="52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</row>
    <row r="490" spans="1:213" ht="16.899999999999999" customHeight="1" x14ac:dyDescent="0.25">
      <c r="A490" s="15"/>
      <c r="B490" s="73"/>
      <c r="C490" s="15"/>
      <c r="D490" s="74"/>
      <c r="E490" s="15"/>
      <c r="F490" s="74"/>
      <c r="G490" s="74"/>
      <c r="H490" s="74"/>
      <c r="I490" s="52"/>
      <c r="J490" s="52"/>
      <c r="K490" s="52"/>
      <c r="L490" s="15"/>
      <c r="M490" s="15"/>
      <c r="N490" s="15"/>
      <c r="O490" s="15"/>
      <c r="P490" s="15"/>
      <c r="Q490" s="15"/>
      <c r="R490" s="15"/>
      <c r="S490" s="15"/>
      <c r="T490" s="15"/>
      <c r="U490" s="73"/>
      <c r="V490" s="72"/>
      <c r="W490" s="74"/>
      <c r="X490" s="74"/>
      <c r="Y490" s="52"/>
      <c r="Z490" s="52"/>
      <c r="AA490" s="52"/>
      <c r="AB490" s="52"/>
      <c r="AC490" s="15"/>
      <c r="AD490" s="52"/>
      <c r="AE490" s="52"/>
      <c r="AF490" s="52"/>
      <c r="AG490" s="52"/>
      <c r="AH490" s="15"/>
      <c r="AI490" s="15"/>
      <c r="AJ490" s="15"/>
      <c r="AK490" s="15"/>
      <c r="AL490" s="15"/>
      <c r="AM490" s="15"/>
      <c r="AN490" s="15"/>
      <c r="AO490" s="15"/>
      <c r="AP490" s="73"/>
      <c r="AQ490" s="15"/>
      <c r="AR490" s="74"/>
      <c r="AS490" s="15"/>
      <c r="AT490" s="74"/>
      <c r="AU490" s="74"/>
      <c r="AV490" s="74"/>
      <c r="AW490" s="52"/>
      <c r="AX490" s="52"/>
      <c r="AY490" s="52"/>
      <c r="AZ490" s="15"/>
      <c r="BA490" s="15"/>
      <c r="BB490" s="15"/>
      <c r="BC490" s="15"/>
      <c r="BD490" s="15"/>
      <c r="BE490" s="15"/>
      <c r="BF490" s="15"/>
      <c r="BG490" s="15"/>
      <c r="BH490" s="15"/>
      <c r="BI490" s="73"/>
      <c r="BJ490" s="72"/>
      <c r="BK490" s="74"/>
      <c r="BL490" s="74"/>
      <c r="BM490" s="52"/>
      <c r="BN490" s="52"/>
      <c r="BO490" s="52"/>
      <c r="BP490" s="52"/>
      <c r="BQ490" s="15"/>
      <c r="BR490" s="52"/>
      <c r="BS490" s="52"/>
      <c r="BT490" s="52"/>
      <c r="BU490" s="52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</row>
    <row r="491" spans="1:213" ht="16.899999999999999" customHeight="1" x14ac:dyDescent="0.25">
      <c r="A491" s="15"/>
      <c r="B491" s="73"/>
      <c r="C491" s="15"/>
      <c r="D491" s="74"/>
      <c r="E491" s="15"/>
      <c r="F491" s="76"/>
      <c r="G491" s="76"/>
      <c r="H491" s="76"/>
      <c r="I491" s="70"/>
      <c r="J491" s="70"/>
      <c r="K491" s="70"/>
      <c r="L491" s="15"/>
      <c r="M491" s="15"/>
      <c r="N491" s="15"/>
      <c r="O491" s="15"/>
      <c r="P491" s="15"/>
      <c r="Q491" s="15"/>
      <c r="R491" s="15"/>
      <c r="S491" s="15"/>
      <c r="T491" s="15"/>
      <c r="U491" s="69"/>
      <c r="V491" s="72"/>
      <c r="W491" s="74"/>
      <c r="X491" s="76"/>
      <c r="Y491" s="70"/>
      <c r="Z491" s="70"/>
      <c r="AA491" s="70"/>
      <c r="AB491" s="70"/>
      <c r="AC491" s="15"/>
      <c r="AD491" s="70"/>
      <c r="AE491" s="70"/>
      <c r="AF491" s="70"/>
      <c r="AG491" s="70"/>
      <c r="AH491" s="15"/>
      <c r="AI491" s="15"/>
      <c r="AJ491" s="15"/>
      <c r="AK491" s="15"/>
      <c r="AL491" s="15"/>
      <c r="AM491" s="15"/>
      <c r="AN491" s="15"/>
      <c r="AO491" s="15"/>
      <c r="AP491" s="73"/>
      <c r="AQ491" s="15"/>
      <c r="AR491" s="74"/>
      <c r="AS491" s="15"/>
      <c r="AT491" s="76"/>
      <c r="AU491" s="76"/>
      <c r="AV491" s="76"/>
      <c r="AW491" s="70"/>
      <c r="AX491" s="70"/>
      <c r="AY491" s="70"/>
      <c r="AZ491" s="15"/>
      <c r="BA491" s="15"/>
      <c r="BB491" s="15"/>
      <c r="BC491" s="15"/>
      <c r="BD491" s="15"/>
      <c r="BE491" s="15"/>
      <c r="BF491" s="15"/>
      <c r="BG491" s="15"/>
      <c r="BH491" s="15"/>
      <c r="BI491" s="69"/>
      <c r="BJ491" s="72"/>
      <c r="BK491" s="74"/>
      <c r="BL491" s="76"/>
      <c r="BM491" s="70"/>
      <c r="BN491" s="70"/>
      <c r="BO491" s="70"/>
      <c r="BP491" s="70"/>
      <c r="BQ491" s="15"/>
      <c r="BR491" s="70"/>
      <c r="BS491" s="70"/>
      <c r="BT491" s="70"/>
      <c r="BU491" s="70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</row>
    <row r="492" spans="1:213" ht="16.899999999999999" customHeight="1" x14ac:dyDescent="0.25">
      <c r="A492" s="15"/>
      <c r="B492" s="69"/>
      <c r="C492" s="15"/>
      <c r="D492" s="76"/>
      <c r="E492" s="15"/>
      <c r="F492" s="74"/>
      <c r="G492" s="74"/>
      <c r="H492" s="74"/>
      <c r="I492" s="52"/>
      <c r="J492" s="52"/>
      <c r="K492" s="52"/>
      <c r="L492" s="15"/>
      <c r="M492" s="15"/>
      <c r="N492" s="15"/>
      <c r="O492" s="15"/>
      <c r="P492" s="15"/>
      <c r="Q492" s="15"/>
      <c r="R492" s="15"/>
      <c r="S492" s="15"/>
      <c r="T492" s="15"/>
      <c r="U492" s="73"/>
      <c r="V492" s="75"/>
      <c r="W492" s="76"/>
      <c r="X492" s="74"/>
      <c r="Y492" s="52"/>
      <c r="Z492" s="52"/>
      <c r="AA492" s="52"/>
      <c r="AB492" s="52"/>
      <c r="AC492" s="15"/>
      <c r="AD492" s="52"/>
      <c r="AE492" s="52"/>
      <c r="AF492" s="52"/>
      <c r="AG492" s="52"/>
      <c r="AH492" s="15"/>
      <c r="AI492" s="15"/>
      <c r="AJ492" s="15"/>
      <c r="AK492" s="15"/>
      <c r="AL492" s="15"/>
      <c r="AM492" s="15"/>
      <c r="AN492" s="15"/>
      <c r="AO492" s="15"/>
      <c r="AP492" s="69"/>
      <c r="AQ492" s="15"/>
      <c r="AR492" s="76"/>
      <c r="AS492" s="15"/>
      <c r="AT492" s="74"/>
      <c r="AU492" s="74"/>
      <c r="AV492" s="74"/>
      <c r="AW492" s="52"/>
      <c r="AX492" s="52"/>
      <c r="AY492" s="52"/>
      <c r="AZ492" s="15"/>
      <c r="BA492" s="15"/>
      <c r="BB492" s="15"/>
      <c r="BC492" s="15"/>
      <c r="BD492" s="15"/>
      <c r="BE492" s="15"/>
      <c r="BF492" s="15"/>
      <c r="BG492" s="15"/>
      <c r="BH492" s="15"/>
      <c r="BI492" s="73"/>
      <c r="BJ492" s="75"/>
      <c r="BK492" s="76"/>
      <c r="BL492" s="74"/>
      <c r="BM492" s="52"/>
      <c r="BN492" s="52"/>
      <c r="BO492" s="52"/>
      <c r="BP492" s="52"/>
      <c r="BQ492" s="15"/>
      <c r="BR492" s="52"/>
      <c r="BS492" s="52"/>
      <c r="BT492" s="52"/>
      <c r="BU492" s="52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</row>
    <row r="493" spans="1:213" ht="16.899999999999999" customHeight="1" x14ac:dyDescent="0.25">
      <c r="A493" s="15"/>
      <c r="B493" s="73"/>
      <c r="C493" s="15"/>
      <c r="D493" s="74"/>
      <c r="E493" s="15"/>
      <c r="F493" s="74"/>
      <c r="G493" s="74"/>
      <c r="H493" s="74"/>
      <c r="I493" s="52"/>
      <c r="J493" s="52"/>
      <c r="K493" s="52"/>
      <c r="L493" s="15"/>
      <c r="M493" s="15"/>
      <c r="N493" s="15"/>
      <c r="O493" s="15"/>
      <c r="P493" s="15"/>
      <c r="Q493" s="15"/>
      <c r="R493" s="15"/>
      <c r="S493" s="15"/>
      <c r="T493" s="15"/>
      <c r="U493" s="73"/>
      <c r="V493" s="72"/>
      <c r="W493" s="74"/>
      <c r="X493" s="74"/>
      <c r="Y493" s="52"/>
      <c r="Z493" s="52"/>
      <c r="AA493" s="52"/>
      <c r="AB493" s="52"/>
      <c r="AC493" s="15"/>
      <c r="AD493" s="52"/>
      <c r="AE493" s="52"/>
      <c r="AF493" s="52"/>
      <c r="AG493" s="52"/>
      <c r="AH493" s="15"/>
      <c r="AI493" s="15"/>
      <c r="AJ493" s="15"/>
      <c r="AK493" s="15"/>
      <c r="AL493" s="15"/>
      <c r="AM493" s="15"/>
      <c r="AN493" s="15"/>
      <c r="AO493" s="15"/>
      <c r="AP493" s="73"/>
      <c r="AQ493" s="15"/>
      <c r="AR493" s="74"/>
      <c r="AS493" s="15"/>
      <c r="AT493" s="74"/>
      <c r="AU493" s="74"/>
      <c r="AV493" s="74"/>
      <c r="AW493" s="52"/>
      <c r="AX493" s="52"/>
      <c r="AY493" s="52"/>
      <c r="AZ493" s="15"/>
      <c r="BA493" s="15"/>
      <c r="BB493" s="15"/>
      <c r="BC493" s="15"/>
      <c r="BD493" s="15"/>
      <c r="BE493" s="15"/>
      <c r="BF493" s="15"/>
      <c r="BG493" s="15"/>
      <c r="BH493" s="15"/>
      <c r="BI493" s="73"/>
      <c r="BJ493" s="72"/>
      <c r="BK493" s="74"/>
      <c r="BL493" s="74"/>
      <c r="BM493" s="52"/>
      <c r="BN493" s="52"/>
      <c r="BO493" s="52"/>
      <c r="BP493" s="52"/>
      <c r="BQ493" s="15"/>
      <c r="BR493" s="52"/>
      <c r="BS493" s="52"/>
      <c r="BT493" s="52"/>
      <c r="BU493" s="52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</row>
    <row r="494" spans="1:213" ht="16.899999999999999" customHeight="1" x14ac:dyDescent="0.25">
      <c r="A494" s="15"/>
      <c r="B494" s="73"/>
      <c r="C494" s="15"/>
      <c r="D494" s="74"/>
      <c r="E494" s="15"/>
      <c r="F494" s="76"/>
      <c r="G494" s="76"/>
      <c r="H494" s="76"/>
      <c r="I494" s="70"/>
      <c r="J494" s="70"/>
      <c r="K494" s="70"/>
      <c r="L494" s="15"/>
      <c r="M494" s="15"/>
      <c r="N494" s="15"/>
      <c r="O494" s="15"/>
      <c r="P494" s="15"/>
      <c r="Q494" s="15"/>
      <c r="R494" s="15"/>
      <c r="S494" s="15"/>
      <c r="T494" s="15"/>
      <c r="U494" s="69"/>
      <c r="V494" s="72"/>
      <c r="W494" s="74"/>
      <c r="X494" s="76"/>
      <c r="Y494" s="70"/>
      <c r="Z494" s="70"/>
      <c r="AA494" s="70"/>
      <c r="AB494" s="70"/>
      <c r="AC494" s="15"/>
      <c r="AD494" s="70"/>
      <c r="AE494" s="70"/>
      <c r="AF494" s="70"/>
      <c r="AG494" s="70"/>
      <c r="AH494" s="15"/>
      <c r="AI494" s="15"/>
      <c r="AJ494" s="15"/>
      <c r="AK494" s="15"/>
      <c r="AL494" s="15"/>
      <c r="AM494" s="15"/>
      <c r="AN494" s="15"/>
      <c r="AO494" s="15"/>
      <c r="AP494" s="73"/>
      <c r="AQ494" s="15"/>
      <c r="AR494" s="74"/>
      <c r="AS494" s="15"/>
      <c r="AT494" s="76"/>
      <c r="AU494" s="76"/>
      <c r="AV494" s="76"/>
      <c r="AW494" s="70"/>
      <c r="AX494" s="70"/>
      <c r="AY494" s="70"/>
      <c r="AZ494" s="15"/>
      <c r="BA494" s="15"/>
      <c r="BB494" s="15"/>
      <c r="BC494" s="15"/>
      <c r="BD494" s="15"/>
      <c r="BE494" s="15"/>
      <c r="BF494" s="15"/>
      <c r="BG494" s="15"/>
      <c r="BH494" s="15"/>
      <c r="BI494" s="69"/>
      <c r="BJ494" s="72"/>
      <c r="BK494" s="74"/>
      <c r="BL494" s="76"/>
      <c r="BM494" s="70"/>
      <c r="BN494" s="70"/>
      <c r="BO494" s="70"/>
      <c r="BP494" s="70"/>
      <c r="BQ494" s="15"/>
      <c r="BR494" s="70"/>
      <c r="BS494" s="70"/>
      <c r="BT494" s="70"/>
      <c r="BU494" s="70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</row>
    <row r="495" spans="1:213" ht="16.899999999999999" customHeight="1" x14ac:dyDescent="0.25">
      <c r="A495" s="15"/>
      <c r="B495" s="69"/>
      <c r="C495" s="15"/>
      <c r="D495" s="15"/>
      <c r="E495" s="15"/>
      <c r="F495" s="15"/>
      <c r="G495" s="73"/>
      <c r="H495" s="74"/>
      <c r="I495" s="74"/>
      <c r="J495" s="74"/>
      <c r="K495" s="74"/>
      <c r="L495" s="52"/>
      <c r="M495" s="52"/>
      <c r="N495" s="52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73"/>
      <c r="AE495" s="15"/>
      <c r="AF495" s="74"/>
      <c r="AG495" s="74"/>
      <c r="AH495" s="74"/>
      <c r="AI495" s="52"/>
      <c r="AJ495" s="52"/>
      <c r="AK495" s="52"/>
      <c r="AL495" s="52"/>
      <c r="AM495" s="52"/>
      <c r="AN495" s="15"/>
      <c r="AO495" s="15"/>
      <c r="AP495" s="69"/>
      <c r="AQ495" s="15"/>
      <c r="AR495" s="15"/>
      <c r="AS495" s="15"/>
      <c r="AT495" s="15"/>
      <c r="AU495" s="73"/>
      <c r="AV495" s="74"/>
      <c r="AW495" s="74"/>
      <c r="AX495" s="74"/>
      <c r="AY495" s="74"/>
      <c r="AZ495" s="52"/>
      <c r="BA495" s="52"/>
      <c r="BB495" s="52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73"/>
      <c r="BS495" s="15"/>
      <c r="BT495" s="74"/>
      <c r="BU495" s="74"/>
      <c r="BV495" s="74"/>
      <c r="BW495" s="52"/>
      <c r="BX495" s="52"/>
      <c r="BY495" s="52"/>
      <c r="BZ495" s="52"/>
      <c r="CA495" s="52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</row>
    <row r="496" spans="1:213" ht="16.899999999999999" customHeight="1" x14ac:dyDescent="0.25">
      <c r="A496" s="15"/>
      <c r="B496" s="69"/>
      <c r="C496" s="15"/>
      <c r="D496" s="15"/>
      <c r="E496" s="49"/>
      <c r="F496" s="15"/>
      <c r="G496" s="15"/>
      <c r="H496" s="15"/>
      <c r="I496" s="15"/>
      <c r="J496" s="74"/>
      <c r="K496" s="74"/>
      <c r="L496" s="74"/>
      <c r="M496" s="52"/>
      <c r="N496" s="52"/>
      <c r="O496" s="15"/>
      <c r="P496" s="15"/>
      <c r="Q496" s="15"/>
      <c r="R496" s="15"/>
      <c r="S496" s="15"/>
      <c r="T496" s="15"/>
      <c r="U496" s="15"/>
      <c r="V496" s="15"/>
      <c r="W496" s="15"/>
      <c r="X496" s="49"/>
      <c r="Y496" s="15"/>
      <c r="Z496" s="15"/>
      <c r="AA496" s="15"/>
      <c r="AB496" s="15"/>
      <c r="AC496" s="15"/>
      <c r="AD496" s="73"/>
      <c r="AE496" s="15"/>
      <c r="AF496" s="74"/>
      <c r="AG496" s="74"/>
      <c r="AH496" s="74"/>
      <c r="AI496" s="52"/>
      <c r="AJ496" s="52"/>
      <c r="AK496" s="52"/>
      <c r="AL496" s="52"/>
      <c r="AM496" s="52"/>
      <c r="AN496" s="15"/>
      <c r="AO496" s="15"/>
      <c r="AP496" s="69"/>
      <c r="AQ496" s="15"/>
      <c r="AR496" s="15"/>
      <c r="AS496" s="49"/>
      <c r="AT496" s="15"/>
      <c r="AU496" s="15"/>
      <c r="AV496" s="15"/>
      <c r="AW496" s="15"/>
      <c r="AX496" s="74"/>
      <c r="AY496" s="74"/>
      <c r="AZ496" s="74"/>
      <c r="BA496" s="52"/>
      <c r="BB496" s="52"/>
      <c r="BC496" s="15"/>
      <c r="BD496" s="15"/>
      <c r="BE496" s="15"/>
      <c r="BF496" s="15"/>
      <c r="BG496" s="15"/>
      <c r="BH496" s="15"/>
      <c r="BI496" s="15"/>
      <c r="BJ496" s="15"/>
      <c r="BK496" s="15"/>
      <c r="BL496" s="49"/>
      <c r="BM496" s="15"/>
      <c r="BN496" s="15"/>
      <c r="BO496" s="15"/>
      <c r="BP496" s="15"/>
      <c r="BQ496" s="15"/>
      <c r="BR496" s="73"/>
      <c r="BS496" s="15"/>
      <c r="BT496" s="74"/>
      <c r="BU496" s="74"/>
      <c r="BV496" s="74"/>
      <c r="BW496" s="52"/>
      <c r="BX496" s="52"/>
      <c r="BY496" s="52"/>
      <c r="BZ496" s="52"/>
      <c r="CA496" s="52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</row>
    <row r="497" spans="1:213" ht="16.899999999999999" customHeight="1" x14ac:dyDescent="0.2">
      <c r="A497" s="15"/>
      <c r="B497" s="69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52"/>
      <c r="AL497" s="15"/>
      <c r="AM497" s="15"/>
      <c r="AN497" s="15"/>
      <c r="AO497" s="15"/>
      <c r="AP497" s="69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52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</row>
    <row r="498" spans="1:213" ht="16.899999999999999" customHeight="1" x14ac:dyDescent="0.2">
      <c r="A498" s="15"/>
      <c r="B498" s="69"/>
      <c r="C498" s="15"/>
      <c r="D498" s="15"/>
      <c r="E498" s="4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52"/>
      <c r="S498" s="15"/>
      <c r="T498" s="15"/>
      <c r="U498" s="15"/>
      <c r="V498" s="15"/>
      <c r="W498" s="15"/>
      <c r="X498" s="49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52"/>
      <c r="AL498" s="15"/>
      <c r="AM498" s="15"/>
      <c r="AN498" s="15"/>
      <c r="AO498" s="15"/>
      <c r="AP498" s="69"/>
      <c r="AQ498" s="15"/>
      <c r="AR498" s="15"/>
      <c r="AS498" s="49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52"/>
      <c r="BG498" s="15"/>
      <c r="BH498" s="15"/>
      <c r="BI498" s="15"/>
      <c r="BJ498" s="15"/>
      <c r="BK498" s="15"/>
      <c r="BL498" s="49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52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</row>
    <row r="499" spans="1:213" ht="16.899999999999999" customHeight="1" x14ac:dyDescent="0.2">
      <c r="A499" s="15"/>
      <c r="B499" s="69"/>
      <c r="C499" s="15"/>
      <c r="D499" s="15"/>
      <c r="E499" s="15"/>
      <c r="F499" s="15"/>
      <c r="G499" s="15"/>
      <c r="H499" s="15"/>
      <c r="I499" s="15"/>
      <c r="J499" s="64"/>
      <c r="K499" s="64"/>
      <c r="L499" s="64"/>
      <c r="M499" s="64"/>
      <c r="N499" s="64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64"/>
      <c r="AG499" s="64"/>
      <c r="AH499" s="64"/>
      <c r="AI499" s="64"/>
      <c r="AJ499" s="64"/>
      <c r="AK499" s="52"/>
      <c r="AL499" s="64"/>
      <c r="AM499" s="64"/>
      <c r="AN499" s="15"/>
      <c r="AO499" s="15"/>
      <c r="AP499" s="69"/>
      <c r="AQ499" s="15"/>
      <c r="AR499" s="15"/>
      <c r="AS499" s="15"/>
      <c r="AT499" s="15"/>
      <c r="AU499" s="15"/>
      <c r="AV499" s="15"/>
      <c r="AW499" s="15"/>
      <c r="AX499" s="64"/>
      <c r="AY499" s="64"/>
      <c r="AZ499" s="64"/>
      <c r="BA499" s="64"/>
      <c r="BB499" s="64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64"/>
      <c r="BU499" s="64"/>
      <c r="BV499" s="64"/>
      <c r="BW499" s="64"/>
      <c r="BX499" s="64"/>
      <c r="BY499" s="52"/>
      <c r="BZ499" s="64"/>
      <c r="CA499" s="64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</row>
    <row r="500" spans="1:213" ht="16.899999999999999" customHeight="1" x14ac:dyDescent="0.2">
      <c r="A500" s="15"/>
      <c r="B500" s="69"/>
      <c r="C500" s="15"/>
      <c r="D500" s="15"/>
      <c r="E500" s="49"/>
      <c r="F500" s="15"/>
      <c r="G500" s="15"/>
      <c r="H500" s="15"/>
      <c r="I500" s="15"/>
      <c r="J500" s="64"/>
      <c r="K500" s="64"/>
      <c r="L500" s="64"/>
      <c r="M500" s="64"/>
      <c r="N500" s="64"/>
      <c r="O500" s="15"/>
      <c r="P500" s="15"/>
      <c r="Q500" s="15"/>
      <c r="R500" s="15"/>
      <c r="S500" s="15"/>
      <c r="T500" s="15"/>
      <c r="U500" s="15"/>
      <c r="V500" s="15"/>
      <c r="W500" s="15"/>
      <c r="X500" s="49"/>
      <c r="Y500" s="15"/>
      <c r="Z500" s="15"/>
      <c r="AA500" s="15"/>
      <c r="AB500" s="15"/>
      <c r="AC500" s="15"/>
      <c r="AD500" s="69"/>
      <c r="AE500" s="15"/>
      <c r="AF500" s="64"/>
      <c r="AG500" s="64"/>
      <c r="AH500" s="64"/>
      <c r="AI500" s="64"/>
      <c r="AJ500" s="64"/>
      <c r="AK500" s="52"/>
      <c r="AL500" s="64"/>
      <c r="AM500" s="64"/>
      <c r="AN500" s="15"/>
      <c r="AO500" s="15"/>
      <c r="AP500" s="69"/>
      <c r="AQ500" s="15"/>
      <c r="AR500" s="15"/>
      <c r="AS500" s="49"/>
      <c r="AT500" s="15"/>
      <c r="AU500" s="15"/>
      <c r="AV500" s="15"/>
      <c r="AW500" s="15"/>
      <c r="AX500" s="64"/>
      <c r="AY500" s="64"/>
      <c r="AZ500" s="64"/>
      <c r="BA500" s="64"/>
      <c r="BB500" s="64"/>
      <c r="BC500" s="15"/>
      <c r="BD500" s="15"/>
      <c r="BE500" s="15"/>
      <c r="BF500" s="15"/>
      <c r="BG500" s="15"/>
      <c r="BH500" s="15"/>
      <c r="BI500" s="15"/>
      <c r="BJ500" s="15"/>
      <c r="BK500" s="15"/>
      <c r="BL500" s="49"/>
      <c r="BM500" s="15"/>
      <c r="BN500" s="15"/>
      <c r="BO500" s="15"/>
      <c r="BP500" s="15"/>
      <c r="BQ500" s="15"/>
      <c r="BR500" s="69"/>
      <c r="BS500" s="15"/>
      <c r="BT500" s="64"/>
      <c r="BU500" s="64"/>
      <c r="BV500" s="64"/>
      <c r="BW500" s="64"/>
      <c r="BX500" s="64"/>
      <c r="BY500" s="52"/>
      <c r="BZ500" s="64"/>
      <c r="CA500" s="64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</row>
    <row r="501" spans="1:213" ht="27" customHeight="1" x14ac:dyDescent="0.2">
      <c r="A501" s="15"/>
      <c r="B501" s="69"/>
      <c r="C501" s="15"/>
      <c r="D501" s="15"/>
      <c r="E501" s="15"/>
      <c r="F501" s="64"/>
      <c r="G501" s="64"/>
      <c r="H501" s="64"/>
      <c r="I501" s="64"/>
      <c r="J501" s="64"/>
      <c r="K501" s="64"/>
      <c r="L501" s="64"/>
      <c r="M501" s="64"/>
      <c r="N501" s="64"/>
      <c r="O501" s="15"/>
      <c r="P501" s="15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52"/>
      <c r="AF501" s="52"/>
      <c r="AG501" s="64"/>
      <c r="AH501" s="15"/>
      <c r="AI501" s="15"/>
      <c r="AJ501" s="15"/>
      <c r="AK501" s="15"/>
      <c r="AL501" s="15"/>
      <c r="AM501" s="15"/>
      <c r="AN501" s="15"/>
      <c r="AO501" s="15"/>
      <c r="AP501" s="69"/>
      <c r="AQ501" s="15"/>
      <c r="AR501" s="15"/>
      <c r="AS501" s="15"/>
      <c r="AT501" s="64"/>
      <c r="AU501" s="64"/>
      <c r="AV501" s="64"/>
      <c r="AW501" s="64"/>
      <c r="AX501" s="64"/>
      <c r="AY501" s="64"/>
      <c r="AZ501" s="64"/>
      <c r="BA501" s="64"/>
      <c r="BB501" s="64"/>
      <c r="BC501" s="15"/>
      <c r="BD501" s="15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52"/>
      <c r="BT501" s="52"/>
      <c r="BU501" s="64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</row>
    <row r="502" spans="1:213" ht="16.899999999999999" customHeight="1" x14ac:dyDescent="0.2">
      <c r="A502" s="15"/>
      <c r="B502" s="69"/>
      <c r="C502" s="15"/>
      <c r="D502" s="50"/>
      <c r="E502" s="15"/>
      <c r="F502" s="64"/>
      <c r="G502" s="49"/>
      <c r="H502" s="64"/>
      <c r="I502" s="64"/>
      <c r="J502" s="64"/>
      <c r="K502" s="64"/>
      <c r="L502" s="64"/>
      <c r="M502" s="64"/>
      <c r="N502" s="64"/>
      <c r="O502" s="15"/>
      <c r="P502" s="15"/>
      <c r="Q502" s="64"/>
      <c r="R502" s="64"/>
      <c r="S502" s="64"/>
      <c r="T502" s="64"/>
      <c r="U502" s="64"/>
      <c r="V502" s="64"/>
      <c r="W502" s="64"/>
      <c r="X502" s="50"/>
      <c r="Y502" s="15"/>
      <c r="Z502" s="49"/>
      <c r="AA502" s="15"/>
      <c r="AB502" s="64"/>
      <c r="AC502" s="64"/>
      <c r="AD502" s="64"/>
      <c r="AE502" s="64"/>
      <c r="AF502" s="64"/>
      <c r="AG502" s="64"/>
      <c r="AH502" s="64"/>
      <c r="AI502" s="15"/>
      <c r="AJ502" s="15"/>
      <c r="AK502" s="15"/>
      <c r="AL502" s="15"/>
      <c r="AM502" s="15"/>
      <c r="AN502" s="15"/>
      <c r="AO502" s="15"/>
      <c r="AP502" s="69"/>
      <c r="AQ502" s="15"/>
      <c r="AR502" s="50"/>
      <c r="AS502" s="15"/>
      <c r="AT502" s="64"/>
      <c r="AU502" s="49"/>
      <c r="AV502" s="64"/>
      <c r="AW502" s="64"/>
      <c r="AX502" s="64"/>
      <c r="AY502" s="64"/>
      <c r="AZ502" s="64"/>
      <c r="BA502" s="64"/>
      <c r="BB502" s="64"/>
      <c r="BC502" s="15"/>
      <c r="BD502" s="15"/>
      <c r="BE502" s="64"/>
      <c r="BF502" s="64"/>
      <c r="BG502" s="64"/>
      <c r="BH502" s="64"/>
      <c r="BI502" s="64"/>
      <c r="BJ502" s="64"/>
      <c r="BK502" s="64"/>
      <c r="BL502" s="50"/>
      <c r="BM502" s="15"/>
      <c r="BN502" s="49"/>
      <c r="BO502" s="15"/>
      <c r="BP502" s="64"/>
      <c r="BQ502" s="64"/>
      <c r="BR502" s="64"/>
      <c r="BS502" s="64"/>
      <c r="BT502" s="64"/>
      <c r="BU502" s="64"/>
      <c r="BV502" s="64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</row>
    <row r="503" spans="1:213" ht="16.899999999999999" customHeight="1" x14ac:dyDescent="0.25">
      <c r="A503" s="15"/>
      <c r="B503" s="15"/>
      <c r="C503" s="15"/>
      <c r="D503" s="15"/>
      <c r="E503" s="12"/>
      <c r="F503" s="15"/>
      <c r="G503" s="255"/>
      <c r="H503" s="15"/>
      <c r="I503" s="15"/>
      <c r="J503" s="12"/>
      <c r="K503" s="15"/>
      <c r="L503" s="12"/>
      <c r="M503" s="48"/>
      <c r="N503" s="15"/>
      <c r="O503" s="15"/>
      <c r="P503" s="15"/>
      <c r="Q503" s="15"/>
      <c r="R503" s="12"/>
      <c r="S503" s="315"/>
      <c r="T503" s="70"/>
      <c r="U503" s="15"/>
      <c r="V503" s="15"/>
      <c r="W503" s="15"/>
      <c r="X503" s="15"/>
      <c r="Y503" s="12"/>
      <c r="Z503" s="255"/>
      <c r="AA503" s="12"/>
      <c r="AB503" s="15"/>
      <c r="AC503" s="15"/>
      <c r="AD503" s="12"/>
      <c r="AE503" s="12"/>
      <c r="AF503" s="48"/>
      <c r="AG503" s="15"/>
      <c r="AH503" s="15"/>
      <c r="AI503" s="15"/>
      <c r="AJ503" s="15"/>
      <c r="AK503" s="12"/>
      <c r="AL503" s="315"/>
      <c r="AM503" s="15"/>
      <c r="AN503" s="15"/>
      <c r="AO503" s="15"/>
      <c r="AP503" s="15"/>
      <c r="AQ503" s="15"/>
      <c r="AR503" s="15"/>
      <c r="AS503" s="12"/>
      <c r="AT503" s="15"/>
      <c r="AU503" s="255"/>
      <c r="AV503" s="15"/>
      <c r="AW503" s="15"/>
      <c r="AX503" s="12"/>
      <c r="AY503" s="15"/>
      <c r="AZ503" s="12"/>
      <c r="BA503" s="48"/>
      <c r="BB503" s="15"/>
      <c r="BC503" s="15"/>
      <c r="BD503" s="15"/>
      <c r="BE503" s="15"/>
      <c r="BF503" s="12"/>
      <c r="BG503" s="315"/>
      <c r="BH503" s="70"/>
      <c r="BI503" s="15"/>
      <c r="BJ503" s="15"/>
      <c r="BK503" s="15"/>
      <c r="BL503" s="15"/>
      <c r="BM503" s="12"/>
      <c r="BN503" s="255"/>
      <c r="BO503" s="12"/>
      <c r="BP503" s="15"/>
      <c r="BQ503" s="15"/>
      <c r="BR503" s="12"/>
      <c r="BS503" s="12"/>
      <c r="BT503" s="48"/>
      <c r="BU503" s="15"/>
      <c r="BV503" s="15"/>
      <c r="BW503" s="15"/>
      <c r="BX503" s="15"/>
      <c r="BY503" s="12"/>
      <c r="BZ503" s="3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</row>
    <row r="504" spans="1:213" ht="16.899999999999999" customHeight="1" x14ac:dyDescent="0.25">
      <c r="A504" s="15"/>
      <c r="B504" s="15"/>
      <c r="C504" s="15"/>
      <c r="D504" s="70"/>
      <c r="E504" s="12"/>
      <c r="F504" s="70"/>
      <c r="G504" s="255"/>
      <c r="H504" s="70"/>
      <c r="I504" s="65"/>
      <c r="J504" s="65"/>
      <c r="K504" s="65"/>
      <c r="L504" s="64"/>
      <c r="M504" s="64"/>
      <c r="N504" s="15"/>
      <c r="O504" s="65"/>
      <c r="P504" s="12"/>
      <c r="Q504" s="188"/>
      <c r="R504" s="188"/>
      <c r="S504" s="15"/>
      <c r="T504" s="15"/>
      <c r="U504" s="15"/>
      <c r="V504" s="70"/>
      <c r="W504" s="70"/>
      <c r="X504" s="15"/>
      <c r="Y504" s="12"/>
      <c r="Z504" s="255"/>
      <c r="AA504" s="65"/>
      <c r="AB504" s="15"/>
      <c r="AC504" s="14"/>
      <c r="AD504" s="14"/>
      <c r="AE504" s="14"/>
      <c r="AF504" s="65"/>
      <c r="AG504" s="15"/>
      <c r="AH504" s="65"/>
      <c r="AI504" s="12"/>
      <c r="AJ504" s="188"/>
      <c r="AK504" s="188"/>
      <c r="AL504" s="15"/>
      <c r="AM504" s="15"/>
      <c r="AN504" s="15"/>
      <c r="AO504" s="15"/>
      <c r="AP504" s="15"/>
      <c r="AQ504" s="15"/>
      <c r="AR504" s="70"/>
      <c r="AS504" s="12"/>
      <c r="AT504" s="70"/>
      <c r="AU504" s="255"/>
      <c r="AV504" s="70"/>
      <c r="AW504" s="65"/>
      <c r="AX504" s="65"/>
      <c r="AY504" s="65"/>
      <c r="AZ504" s="64"/>
      <c r="BA504" s="64"/>
      <c r="BB504" s="15"/>
      <c r="BC504" s="65"/>
      <c r="BD504" s="12"/>
      <c r="BE504" s="188"/>
      <c r="BF504" s="188"/>
      <c r="BG504" s="15"/>
      <c r="BH504" s="15"/>
      <c r="BI504" s="15"/>
      <c r="BJ504" s="70"/>
      <c r="BK504" s="70"/>
      <c r="BL504" s="15"/>
      <c r="BM504" s="12"/>
      <c r="BN504" s="255"/>
      <c r="BO504" s="65"/>
      <c r="BP504" s="15"/>
      <c r="BQ504" s="14"/>
      <c r="BR504" s="14"/>
      <c r="BS504" s="14"/>
      <c r="BT504" s="65"/>
      <c r="BU504" s="15"/>
      <c r="BV504" s="65"/>
      <c r="BW504" s="12"/>
      <c r="BX504" s="188"/>
      <c r="BY504" s="188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</row>
    <row r="505" spans="1:213" ht="16.899999999999999" customHeight="1" x14ac:dyDescent="0.25">
      <c r="A505" s="15"/>
      <c r="B505" s="15"/>
      <c r="C505" s="15"/>
      <c r="D505" s="70"/>
      <c r="E505" s="70"/>
      <c r="F505" s="70"/>
      <c r="G505" s="70"/>
      <c r="H505" s="15"/>
      <c r="I505" s="15"/>
      <c r="J505" s="12"/>
      <c r="K505" s="12"/>
      <c r="L505" s="64"/>
      <c r="M505" s="64"/>
      <c r="N505" s="64"/>
      <c r="O505" s="15"/>
      <c r="P505" s="15"/>
      <c r="Q505" s="15"/>
      <c r="R505" s="15"/>
      <c r="S505" s="15"/>
      <c r="T505" s="15"/>
      <c r="U505" s="70"/>
      <c r="V505" s="70"/>
      <c r="W505" s="70"/>
      <c r="X505" s="70"/>
      <c r="Y505" s="15"/>
      <c r="Z505" s="15"/>
      <c r="AA505" s="12"/>
      <c r="AB505" s="13"/>
      <c r="AC505" s="12"/>
      <c r="AD505" s="12"/>
      <c r="AE505" s="12"/>
      <c r="AF505" s="15"/>
      <c r="AG505" s="6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70"/>
      <c r="AS505" s="70"/>
      <c r="AT505" s="70"/>
      <c r="AU505" s="70"/>
      <c r="AV505" s="15"/>
      <c r="AW505" s="15"/>
      <c r="AX505" s="12"/>
      <c r="AY505" s="12"/>
      <c r="AZ505" s="64"/>
      <c r="BA505" s="64"/>
      <c r="BB505" s="64"/>
      <c r="BC505" s="15"/>
      <c r="BD505" s="15"/>
      <c r="BE505" s="15"/>
      <c r="BF505" s="15"/>
      <c r="BG505" s="15"/>
      <c r="BH505" s="15"/>
      <c r="BI505" s="70"/>
      <c r="BJ505" s="70"/>
      <c r="BK505" s="70"/>
      <c r="BL505" s="70"/>
      <c r="BM505" s="15"/>
      <c r="BN505" s="15"/>
      <c r="BO505" s="12"/>
      <c r="BP505" s="13"/>
      <c r="BQ505" s="12"/>
      <c r="BR505" s="12"/>
      <c r="BS505" s="12"/>
      <c r="BT505" s="15"/>
      <c r="BU505" s="6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</row>
    <row r="506" spans="1:213" ht="16.899999999999999" customHeight="1" x14ac:dyDescent="0.25">
      <c r="A506" s="15"/>
      <c r="B506" s="73"/>
      <c r="C506" s="15"/>
      <c r="D506" s="56"/>
      <c r="E506" s="92"/>
      <c r="F506" s="92"/>
      <c r="G506" s="53"/>
      <c r="H506" s="53"/>
      <c r="I506" s="53"/>
      <c r="J506" s="15"/>
      <c r="K506" s="73"/>
      <c r="L506" s="15"/>
      <c r="M506" s="56"/>
      <c r="N506" s="56"/>
      <c r="O506" s="56"/>
      <c r="P506" s="56"/>
      <c r="Q506" s="56"/>
      <c r="R506" s="53"/>
      <c r="S506" s="15"/>
      <c r="T506" s="15"/>
      <c r="U506" s="15"/>
      <c r="V506" s="72"/>
      <c r="W506" s="56"/>
      <c r="X506" s="92"/>
      <c r="Y506" s="92"/>
      <c r="Z506" s="92"/>
      <c r="AA506" s="92"/>
      <c r="AB506" s="53"/>
      <c r="AC506" s="15"/>
      <c r="AD506" s="15"/>
      <c r="AE506" s="135"/>
      <c r="AF506" s="56"/>
      <c r="AG506" s="56"/>
      <c r="AH506" s="56"/>
      <c r="AI506" s="56"/>
      <c r="AJ506" s="56"/>
      <c r="AK506" s="56"/>
      <c r="AL506" s="15"/>
      <c r="AM506" s="15"/>
      <c r="AN506" s="15"/>
      <c r="AO506" s="15"/>
      <c r="AP506" s="73"/>
      <c r="AQ506" s="15"/>
      <c r="AR506" s="56"/>
      <c r="AS506" s="92"/>
      <c r="AT506" s="92"/>
      <c r="AU506" s="53"/>
      <c r="AV506" s="53"/>
      <c r="AW506" s="53"/>
      <c r="AX506" s="15"/>
      <c r="AY506" s="73"/>
      <c r="AZ506" s="15"/>
      <c r="BA506" s="56"/>
      <c r="BB506" s="56"/>
      <c r="BC506" s="56"/>
      <c r="BD506" s="56"/>
      <c r="BE506" s="56"/>
      <c r="BF506" s="53"/>
      <c r="BG506" s="15"/>
      <c r="BH506" s="15"/>
      <c r="BI506" s="15"/>
      <c r="BJ506" s="72"/>
      <c r="BK506" s="56"/>
      <c r="BL506" s="92"/>
      <c r="BM506" s="92"/>
      <c r="BN506" s="92"/>
      <c r="BO506" s="92"/>
      <c r="BP506" s="53"/>
      <c r="BQ506" s="15"/>
      <c r="BR506" s="15"/>
      <c r="BS506" s="135"/>
      <c r="BT506" s="56"/>
      <c r="BU506" s="56"/>
      <c r="BV506" s="56"/>
      <c r="BW506" s="56"/>
      <c r="BX506" s="56"/>
      <c r="BY506" s="56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</row>
    <row r="507" spans="1:213" ht="16.899999999999999" customHeight="1" x14ac:dyDescent="0.25">
      <c r="A507" s="15"/>
      <c r="B507" s="69"/>
      <c r="C507" s="15"/>
      <c r="D507" s="15"/>
      <c r="E507" s="15"/>
      <c r="F507" s="15"/>
      <c r="G507" s="15"/>
      <c r="H507" s="15"/>
      <c r="I507" s="15"/>
      <c r="J507" s="15"/>
      <c r="K507" s="12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69"/>
      <c r="AQ507" s="15"/>
      <c r="AR507" s="15"/>
      <c r="AS507" s="15"/>
      <c r="AT507" s="15"/>
      <c r="AU507" s="15"/>
      <c r="AV507" s="15"/>
      <c r="AW507" s="15"/>
      <c r="AX507" s="15"/>
      <c r="AY507" s="12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</row>
    <row r="508" spans="1:213" ht="16.899999999999999" customHeight="1" x14ac:dyDescent="0.25">
      <c r="A508" s="15"/>
      <c r="B508" s="73"/>
      <c r="C508" s="15"/>
      <c r="D508" s="74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73"/>
      <c r="V508" s="72"/>
      <c r="W508" s="74"/>
      <c r="X508" s="15"/>
      <c r="Y508" s="15"/>
      <c r="Z508" s="15"/>
      <c r="AA508" s="13"/>
      <c r="AB508" s="12"/>
      <c r="AC508" s="15"/>
      <c r="AD508" s="12"/>
      <c r="AE508" s="50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73"/>
      <c r="AQ508" s="15"/>
      <c r="AR508" s="74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73"/>
      <c r="BJ508" s="72"/>
      <c r="BK508" s="74"/>
      <c r="BL508" s="15"/>
      <c r="BM508" s="15"/>
      <c r="BN508" s="15"/>
      <c r="BO508" s="13"/>
      <c r="BP508" s="12"/>
      <c r="BQ508" s="15"/>
      <c r="BR508" s="12"/>
      <c r="BS508" s="50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</row>
    <row r="509" spans="1:213" ht="16.899999999999999" customHeight="1" x14ac:dyDescent="0.25">
      <c r="A509" s="15"/>
      <c r="B509" s="73"/>
      <c r="C509" s="15"/>
      <c r="D509" s="74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72"/>
      <c r="W509" s="74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73"/>
      <c r="AQ509" s="15"/>
      <c r="AR509" s="74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72"/>
      <c r="BK509" s="74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</row>
    <row r="510" spans="1:213" ht="16.899999999999999" customHeight="1" x14ac:dyDescent="0.25">
      <c r="A510" s="15"/>
      <c r="B510" s="69"/>
      <c r="C510" s="15"/>
      <c r="D510" s="76"/>
      <c r="E510" s="15"/>
      <c r="F510" s="74"/>
      <c r="G510" s="74"/>
      <c r="H510" s="74"/>
      <c r="I510" s="48"/>
      <c r="J510" s="48"/>
      <c r="K510" s="48"/>
      <c r="L510" s="15"/>
      <c r="M510" s="15"/>
      <c r="N510" s="15"/>
      <c r="O510" s="15"/>
      <c r="P510" s="15"/>
      <c r="Q510" s="15"/>
      <c r="R510" s="15"/>
      <c r="S510" s="15"/>
      <c r="T510" s="15"/>
      <c r="U510" s="73"/>
      <c r="V510" s="75"/>
      <c r="W510" s="76"/>
      <c r="X510" s="74"/>
      <c r="Y510" s="48"/>
      <c r="Z510" s="48"/>
      <c r="AA510" s="48"/>
      <c r="AB510" s="48"/>
      <c r="AC510" s="15"/>
      <c r="AD510" s="48"/>
      <c r="AE510" s="48"/>
      <c r="AF510" s="48"/>
      <c r="AG510" s="52"/>
      <c r="AH510" s="15"/>
      <c r="AI510" s="15"/>
      <c r="AJ510" s="15"/>
      <c r="AK510" s="15"/>
      <c r="AL510" s="15"/>
      <c r="AM510" s="15"/>
      <c r="AN510" s="15"/>
      <c r="AO510" s="15"/>
      <c r="AP510" s="69"/>
      <c r="AQ510" s="15"/>
      <c r="AR510" s="76"/>
      <c r="AS510" s="15"/>
      <c r="AT510" s="74"/>
      <c r="AU510" s="74"/>
      <c r="AV510" s="74"/>
      <c r="AW510" s="48"/>
      <c r="AX510" s="48"/>
      <c r="AY510" s="48"/>
      <c r="AZ510" s="15"/>
      <c r="BA510" s="15"/>
      <c r="BB510" s="15"/>
      <c r="BC510" s="15"/>
      <c r="BD510" s="15"/>
      <c r="BE510" s="15"/>
      <c r="BF510" s="15"/>
      <c r="BG510" s="15"/>
      <c r="BH510" s="15"/>
      <c r="BI510" s="73"/>
      <c r="BJ510" s="75"/>
      <c r="BK510" s="76"/>
      <c r="BL510" s="74"/>
      <c r="BM510" s="48"/>
      <c r="BN510" s="48"/>
      <c r="BO510" s="48"/>
      <c r="BP510" s="48"/>
      <c r="BQ510" s="15"/>
      <c r="BR510" s="48"/>
      <c r="BS510" s="48"/>
      <c r="BT510" s="48"/>
      <c r="BU510" s="52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</row>
    <row r="511" spans="1:213" ht="16.899999999999999" customHeight="1" x14ac:dyDescent="0.25">
      <c r="A511" s="15"/>
      <c r="B511" s="73"/>
      <c r="C511" s="15"/>
      <c r="D511" s="74"/>
      <c r="E511" s="15"/>
      <c r="F511" s="74"/>
      <c r="G511" s="74"/>
      <c r="H511" s="74"/>
      <c r="I511" s="52"/>
      <c r="J511" s="52"/>
      <c r="K511" s="52"/>
      <c r="L511" s="15"/>
      <c r="M511" s="15"/>
      <c r="N511" s="15"/>
      <c r="O511" s="15"/>
      <c r="P511" s="15"/>
      <c r="Q511" s="15"/>
      <c r="R511" s="15"/>
      <c r="S511" s="15"/>
      <c r="T511" s="15"/>
      <c r="U511" s="73"/>
      <c r="V511" s="72"/>
      <c r="W511" s="74"/>
      <c r="X511" s="74"/>
      <c r="Y511" s="52"/>
      <c r="Z511" s="52"/>
      <c r="AA511" s="52"/>
      <c r="AB511" s="52"/>
      <c r="AC511" s="15"/>
      <c r="AD511" s="52"/>
      <c r="AE511" s="52"/>
      <c r="AF511" s="52"/>
      <c r="AG511" s="52"/>
      <c r="AH511" s="15"/>
      <c r="AI511" s="15"/>
      <c r="AJ511" s="15"/>
      <c r="AK511" s="15"/>
      <c r="AL511" s="15"/>
      <c r="AM511" s="15"/>
      <c r="AN511" s="15"/>
      <c r="AO511" s="15"/>
      <c r="AP511" s="73"/>
      <c r="AQ511" s="15"/>
      <c r="AR511" s="74"/>
      <c r="AS511" s="15"/>
      <c r="AT511" s="74"/>
      <c r="AU511" s="74"/>
      <c r="AV511" s="74"/>
      <c r="AW511" s="52"/>
      <c r="AX511" s="52"/>
      <c r="AY511" s="52"/>
      <c r="AZ511" s="15"/>
      <c r="BA511" s="15"/>
      <c r="BB511" s="15"/>
      <c r="BC511" s="15"/>
      <c r="BD511" s="15"/>
      <c r="BE511" s="15"/>
      <c r="BF511" s="15"/>
      <c r="BG511" s="15"/>
      <c r="BH511" s="15"/>
      <c r="BI511" s="73"/>
      <c r="BJ511" s="72"/>
      <c r="BK511" s="74"/>
      <c r="BL511" s="74"/>
      <c r="BM511" s="52"/>
      <c r="BN511" s="52"/>
      <c r="BO511" s="52"/>
      <c r="BP511" s="52"/>
      <c r="BQ511" s="15"/>
      <c r="BR511" s="52"/>
      <c r="BS511" s="52"/>
      <c r="BT511" s="52"/>
      <c r="BU511" s="52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</row>
    <row r="512" spans="1:213" ht="16.899999999999999" customHeight="1" x14ac:dyDescent="0.25">
      <c r="A512" s="15"/>
      <c r="B512" s="73"/>
      <c r="C512" s="15"/>
      <c r="D512" s="74"/>
      <c r="E512" s="15"/>
      <c r="F512" s="76"/>
      <c r="G512" s="76"/>
      <c r="H512" s="76"/>
      <c r="I512" s="70"/>
      <c r="J512" s="70"/>
      <c r="K512" s="70"/>
      <c r="L512" s="15"/>
      <c r="M512" s="15"/>
      <c r="N512" s="15"/>
      <c r="O512" s="15"/>
      <c r="P512" s="15"/>
      <c r="Q512" s="15"/>
      <c r="R512" s="15"/>
      <c r="S512" s="15"/>
      <c r="T512" s="15"/>
      <c r="U512" s="69"/>
      <c r="V512" s="72"/>
      <c r="W512" s="74"/>
      <c r="X512" s="76"/>
      <c r="Y512" s="70"/>
      <c r="Z512" s="70"/>
      <c r="AA512" s="70"/>
      <c r="AB512" s="70"/>
      <c r="AC512" s="15"/>
      <c r="AD512" s="70"/>
      <c r="AE512" s="70"/>
      <c r="AF512" s="70"/>
      <c r="AG512" s="70"/>
      <c r="AH512" s="15"/>
      <c r="AI512" s="15"/>
      <c r="AJ512" s="15"/>
      <c r="AK512" s="15"/>
      <c r="AL512" s="15"/>
      <c r="AM512" s="15"/>
      <c r="AN512" s="15"/>
      <c r="AO512" s="15"/>
      <c r="AP512" s="73"/>
      <c r="AQ512" s="15"/>
      <c r="AR512" s="74"/>
      <c r="AS512" s="15"/>
      <c r="AT512" s="76"/>
      <c r="AU512" s="76"/>
      <c r="AV512" s="76"/>
      <c r="AW512" s="70"/>
      <c r="AX512" s="70"/>
      <c r="AY512" s="70"/>
      <c r="AZ512" s="15"/>
      <c r="BA512" s="15"/>
      <c r="BB512" s="15"/>
      <c r="BC512" s="15"/>
      <c r="BD512" s="15"/>
      <c r="BE512" s="15"/>
      <c r="BF512" s="15"/>
      <c r="BG512" s="15"/>
      <c r="BH512" s="15"/>
      <c r="BI512" s="69"/>
      <c r="BJ512" s="72"/>
      <c r="BK512" s="74"/>
      <c r="BL512" s="76"/>
      <c r="BM512" s="70"/>
      <c r="BN512" s="70"/>
      <c r="BO512" s="70"/>
      <c r="BP512" s="70"/>
      <c r="BQ512" s="15"/>
      <c r="BR512" s="70"/>
      <c r="BS512" s="70"/>
      <c r="BT512" s="70"/>
      <c r="BU512" s="70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</row>
    <row r="513" spans="1:213" ht="16.899999999999999" customHeight="1" x14ac:dyDescent="0.25">
      <c r="A513" s="15"/>
      <c r="B513" s="69"/>
      <c r="C513" s="15"/>
      <c r="D513" s="76"/>
      <c r="E513" s="15"/>
      <c r="F513" s="74"/>
      <c r="G513" s="74"/>
      <c r="H513" s="74"/>
      <c r="I513" s="52"/>
      <c r="J513" s="52"/>
      <c r="K513" s="52"/>
      <c r="L513" s="15"/>
      <c r="M513" s="15"/>
      <c r="N513" s="15"/>
      <c r="O513" s="15"/>
      <c r="P513" s="15"/>
      <c r="Q513" s="15"/>
      <c r="R513" s="15"/>
      <c r="S513" s="15"/>
      <c r="T513" s="15"/>
      <c r="U513" s="73"/>
      <c r="V513" s="75"/>
      <c r="W513" s="76"/>
      <c r="X513" s="74"/>
      <c r="Y513" s="52"/>
      <c r="Z513" s="52"/>
      <c r="AA513" s="52"/>
      <c r="AB513" s="52"/>
      <c r="AC513" s="15"/>
      <c r="AD513" s="52"/>
      <c r="AE513" s="52"/>
      <c r="AF513" s="52"/>
      <c r="AG513" s="52"/>
      <c r="AH513" s="15"/>
      <c r="AI513" s="15"/>
      <c r="AJ513" s="15"/>
      <c r="AK513" s="15"/>
      <c r="AL513" s="15"/>
      <c r="AM513" s="15"/>
      <c r="AN513" s="15"/>
      <c r="AO513" s="15"/>
      <c r="AP513" s="69"/>
      <c r="AQ513" s="15"/>
      <c r="AR513" s="76"/>
      <c r="AS513" s="15"/>
      <c r="AT513" s="74"/>
      <c r="AU513" s="74"/>
      <c r="AV513" s="74"/>
      <c r="AW513" s="52"/>
      <c r="AX513" s="52"/>
      <c r="AY513" s="52"/>
      <c r="AZ513" s="15"/>
      <c r="BA513" s="15"/>
      <c r="BB513" s="15"/>
      <c r="BC513" s="15"/>
      <c r="BD513" s="15"/>
      <c r="BE513" s="15"/>
      <c r="BF513" s="15"/>
      <c r="BG513" s="15"/>
      <c r="BH513" s="15"/>
      <c r="BI513" s="73"/>
      <c r="BJ513" s="75"/>
      <c r="BK513" s="76"/>
      <c r="BL513" s="74"/>
      <c r="BM513" s="52"/>
      <c r="BN513" s="52"/>
      <c r="BO513" s="52"/>
      <c r="BP513" s="52"/>
      <c r="BQ513" s="15"/>
      <c r="BR513" s="52"/>
      <c r="BS513" s="52"/>
      <c r="BT513" s="52"/>
      <c r="BU513" s="52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</row>
    <row r="514" spans="1:213" ht="16.899999999999999" customHeight="1" x14ac:dyDescent="0.25">
      <c r="A514" s="15"/>
      <c r="B514" s="73"/>
      <c r="C514" s="15"/>
      <c r="D514" s="74"/>
      <c r="E514" s="15"/>
      <c r="F514" s="74"/>
      <c r="G514" s="74"/>
      <c r="H514" s="74"/>
      <c r="I514" s="52"/>
      <c r="J514" s="52"/>
      <c r="K514" s="52"/>
      <c r="L514" s="15"/>
      <c r="M514" s="15"/>
      <c r="N514" s="15"/>
      <c r="O514" s="15"/>
      <c r="P514" s="15"/>
      <c r="Q514" s="15"/>
      <c r="R514" s="15"/>
      <c r="S514" s="15"/>
      <c r="T514" s="15"/>
      <c r="U514" s="73"/>
      <c r="V514" s="72"/>
      <c r="W514" s="74"/>
      <c r="X514" s="74"/>
      <c r="Y514" s="52"/>
      <c r="Z514" s="52"/>
      <c r="AA514" s="52"/>
      <c r="AB514" s="52"/>
      <c r="AC514" s="15"/>
      <c r="AD514" s="52"/>
      <c r="AE514" s="52"/>
      <c r="AF514" s="52"/>
      <c r="AG514" s="52"/>
      <c r="AH514" s="15"/>
      <c r="AI514" s="15"/>
      <c r="AJ514" s="15"/>
      <c r="AK514" s="15"/>
      <c r="AL514" s="15"/>
      <c r="AM514" s="15"/>
      <c r="AN514" s="15"/>
      <c r="AO514" s="15"/>
      <c r="AP514" s="73"/>
      <c r="AQ514" s="15"/>
      <c r="AR514" s="74"/>
      <c r="AS514" s="15"/>
      <c r="AT514" s="74"/>
      <c r="AU514" s="74"/>
      <c r="AV514" s="74"/>
      <c r="AW514" s="52"/>
      <c r="AX514" s="52"/>
      <c r="AY514" s="52"/>
      <c r="AZ514" s="15"/>
      <c r="BA514" s="15"/>
      <c r="BB514" s="15"/>
      <c r="BC514" s="15"/>
      <c r="BD514" s="15"/>
      <c r="BE514" s="15"/>
      <c r="BF514" s="15"/>
      <c r="BG514" s="15"/>
      <c r="BH514" s="15"/>
      <c r="BI514" s="73"/>
      <c r="BJ514" s="72"/>
      <c r="BK514" s="74"/>
      <c r="BL514" s="74"/>
      <c r="BM514" s="52"/>
      <c r="BN514" s="52"/>
      <c r="BO514" s="52"/>
      <c r="BP514" s="52"/>
      <c r="BQ514" s="15"/>
      <c r="BR514" s="52"/>
      <c r="BS514" s="52"/>
      <c r="BT514" s="52"/>
      <c r="BU514" s="52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</row>
    <row r="515" spans="1:213" ht="16.899999999999999" customHeight="1" x14ac:dyDescent="0.25">
      <c r="A515" s="15"/>
      <c r="B515" s="73"/>
      <c r="C515" s="15"/>
      <c r="D515" s="74"/>
      <c r="E515" s="15"/>
      <c r="F515" s="76"/>
      <c r="G515" s="76"/>
      <c r="H515" s="76"/>
      <c r="I515" s="70"/>
      <c r="J515" s="70"/>
      <c r="K515" s="70"/>
      <c r="L515" s="15"/>
      <c r="M515" s="15"/>
      <c r="N515" s="15"/>
      <c r="O515" s="15"/>
      <c r="P515" s="15"/>
      <c r="Q515" s="15"/>
      <c r="R515" s="15"/>
      <c r="S515" s="15"/>
      <c r="T515" s="15"/>
      <c r="U515" s="69"/>
      <c r="V515" s="72"/>
      <c r="W515" s="74"/>
      <c r="X515" s="76"/>
      <c r="Y515" s="70"/>
      <c r="Z515" s="70"/>
      <c r="AA515" s="70"/>
      <c r="AB515" s="70"/>
      <c r="AC515" s="15"/>
      <c r="AD515" s="70"/>
      <c r="AE515" s="70"/>
      <c r="AF515" s="70"/>
      <c r="AG515" s="70"/>
      <c r="AH515" s="15"/>
      <c r="AI515" s="15"/>
      <c r="AJ515" s="15"/>
      <c r="AK515" s="15"/>
      <c r="AL515" s="15"/>
      <c r="AM515" s="15"/>
      <c r="AN515" s="15"/>
      <c r="AO515" s="15"/>
      <c r="AP515" s="73"/>
      <c r="AQ515" s="15"/>
      <c r="AR515" s="74"/>
      <c r="AS515" s="15"/>
      <c r="AT515" s="76"/>
      <c r="AU515" s="76"/>
      <c r="AV515" s="76"/>
      <c r="AW515" s="70"/>
      <c r="AX515" s="70"/>
      <c r="AY515" s="70"/>
      <c r="AZ515" s="15"/>
      <c r="BA515" s="15"/>
      <c r="BB515" s="15"/>
      <c r="BC515" s="15"/>
      <c r="BD515" s="15"/>
      <c r="BE515" s="15"/>
      <c r="BF515" s="15"/>
      <c r="BG515" s="15"/>
      <c r="BH515" s="15"/>
      <c r="BI515" s="69"/>
      <c r="BJ515" s="72"/>
      <c r="BK515" s="74"/>
      <c r="BL515" s="76"/>
      <c r="BM515" s="70"/>
      <c r="BN515" s="70"/>
      <c r="BO515" s="70"/>
      <c r="BP515" s="70"/>
      <c r="BQ515" s="15"/>
      <c r="BR515" s="70"/>
      <c r="BS515" s="70"/>
      <c r="BT515" s="70"/>
      <c r="BU515" s="70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</row>
    <row r="516" spans="1:213" ht="16.899999999999999" customHeight="1" x14ac:dyDescent="0.25">
      <c r="A516" s="15"/>
      <c r="B516" s="69"/>
      <c r="C516" s="15"/>
      <c r="D516" s="15"/>
      <c r="E516" s="15"/>
      <c r="F516" s="15"/>
      <c r="G516" s="73"/>
      <c r="H516" s="74"/>
      <c r="I516" s="74"/>
      <c r="J516" s="74"/>
      <c r="K516" s="74"/>
      <c r="L516" s="52"/>
      <c r="M516" s="52"/>
      <c r="N516" s="52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73"/>
      <c r="AE516" s="15"/>
      <c r="AF516" s="74"/>
      <c r="AG516" s="74"/>
      <c r="AH516" s="74"/>
      <c r="AI516" s="52"/>
      <c r="AJ516" s="52"/>
      <c r="AK516" s="52"/>
      <c r="AL516" s="52"/>
      <c r="AM516" s="52"/>
      <c r="AN516" s="15"/>
      <c r="AO516" s="15"/>
      <c r="AP516" s="69"/>
      <c r="AQ516" s="15"/>
      <c r="AR516" s="15"/>
      <c r="AS516" s="15"/>
      <c r="AT516" s="15"/>
      <c r="AU516" s="73"/>
      <c r="AV516" s="74"/>
      <c r="AW516" s="74"/>
      <c r="AX516" s="74"/>
      <c r="AY516" s="74"/>
      <c r="AZ516" s="52"/>
      <c r="BA516" s="52"/>
      <c r="BB516" s="52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73"/>
      <c r="BS516" s="15"/>
      <c r="BT516" s="74"/>
      <c r="BU516" s="74"/>
      <c r="BV516" s="74"/>
      <c r="BW516" s="52"/>
      <c r="BX516" s="52"/>
      <c r="BY516" s="52"/>
      <c r="BZ516" s="52"/>
      <c r="CA516" s="52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</row>
    <row r="517" spans="1:213" ht="16.899999999999999" customHeight="1" x14ac:dyDescent="0.25">
      <c r="A517" s="15"/>
      <c r="B517" s="69"/>
      <c r="C517" s="15"/>
      <c r="D517" s="15"/>
      <c r="E517" s="49"/>
      <c r="F517" s="15"/>
      <c r="G517" s="15"/>
      <c r="H517" s="15"/>
      <c r="I517" s="15"/>
      <c r="J517" s="74"/>
      <c r="K517" s="74"/>
      <c r="L517" s="74"/>
      <c r="M517" s="52"/>
      <c r="N517" s="52"/>
      <c r="O517" s="15"/>
      <c r="P517" s="15"/>
      <c r="Q517" s="15"/>
      <c r="R517" s="15"/>
      <c r="S517" s="15"/>
      <c r="T517" s="15"/>
      <c r="U517" s="15"/>
      <c r="V517" s="15"/>
      <c r="W517" s="15"/>
      <c r="X517" s="49"/>
      <c r="Y517" s="15"/>
      <c r="Z517" s="15"/>
      <c r="AA517" s="15"/>
      <c r="AB517" s="15"/>
      <c r="AC517" s="15"/>
      <c r="AD517" s="73"/>
      <c r="AE517" s="15"/>
      <c r="AF517" s="74"/>
      <c r="AG517" s="74"/>
      <c r="AH517" s="74"/>
      <c r="AI517" s="52"/>
      <c r="AJ517" s="52"/>
      <c r="AK517" s="52"/>
      <c r="AL517" s="52"/>
      <c r="AM517" s="52"/>
      <c r="AN517" s="15"/>
      <c r="AO517" s="15"/>
      <c r="AP517" s="69"/>
      <c r="AQ517" s="15"/>
      <c r="AR517" s="15"/>
      <c r="AS517" s="49"/>
      <c r="AT517" s="15"/>
      <c r="AU517" s="15"/>
      <c r="AV517" s="15"/>
      <c r="AW517" s="15"/>
      <c r="AX517" s="74"/>
      <c r="AY517" s="74"/>
      <c r="AZ517" s="74"/>
      <c r="BA517" s="52"/>
      <c r="BB517" s="52"/>
      <c r="BC517" s="15"/>
      <c r="BD517" s="15"/>
      <c r="BE517" s="15"/>
      <c r="BF517" s="15"/>
      <c r="BG517" s="15"/>
      <c r="BH517" s="15"/>
      <c r="BI517" s="15"/>
      <c r="BJ517" s="15"/>
      <c r="BK517" s="15"/>
      <c r="BL517" s="49"/>
      <c r="BM517" s="15"/>
      <c r="BN517" s="15"/>
      <c r="BO517" s="15"/>
      <c r="BP517" s="15"/>
      <c r="BQ517" s="15"/>
      <c r="BR517" s="73"/>
      <c r="BS517" s="15"/>
      <c r="BT517" s="74"/>
      <c r="BU517" s="74"/>
      <c r="BV517" s="74"/>
      <c r="BW517" s="52"/>
      <c r="BX517" s="52"/>
      <c r="BY517" s="52"/>
      <c r="BZ517" s="52"/>
      <c r="CA517" s="52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</row>
    <row r="518" spans="1:213" ht="16.899999999999999" customHeight="1" x14ac:dyDescent="0.2">
      <c r="A518" s="15"/>
      <c r="B518" s="69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52"/>
      <c r="AL518" s="15"/>
      <c r="AM518" s="15"/>
      <c r="AN518" s="15"/>
      <c r="AO518" s="15"/>
      <c r="AP518" s="69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52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</row>
    <row r="519" spans="1:213" ht="16.899999999999999" customHeight="1" x14ac:dyDescent="0.2">
      <c r="A519" s="15"/>
      <c r="B519" s="69"/>
      <c r="C519" s="15"/>
      <c r="D519" s="15"/>
      <c r="E519" s="4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52"/>
      <c r="S519" s="15"/>
      <c r="T519" s="15"/>
      <c r="U519" s="15"/>
      <c r="V519" s="15"/>
      <c r="W519" s="15"/>
      <c r="X519" s="49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52"/>
      <c r="AL519" s="15"/>
      <c r="AM519" s="15"/>
      <c r="AN519" s="15"/>
      <c r="AO519" s="15"/>
      <c r="AP519" s="69"/>
      <c r="AQ519" s="15"/>
      <c r="AR519" s="15"/>
      <c r="AS519" s="49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52"/>
      <c r="BG519" s="15"/>
      <c r="BH519" s="15"/>
      <c r="BI519" s="15"/>
      <c r="BJ519" s="15"/>
      <c r="BK519" s="15"/>
      <c r="BL519" s="49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52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</row>
    <row r="520" spans="1:213" ht="16.899999999999999" customHeight="1" x14ac:dyDescent="0.2">
      <c r="A520" s="15"/>
      <c r="B520" s="69"/>
      <c r="C520" s="15"/>
      <c r="D520" s="15"/>
      <c r="E520" s="15"/>
      <c r="F520" s="15"/>
      <c r="G520" s="15"/>
      <c r="H520" s="15"/>
      <c r="I520" s="15"/>
      <c r="J520" s="64"/>
      <c r="K520" s="64"/>
      <c r="L520" s="64"/>
      <c r="M520" s="64"/>
      <c r="N520" s="64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64"/>
      <c r="AG520" s="64"/>
      <c r="AH520" s="64"/>
      <c r="AI520" s="64"/>
      <c r="AJ520" s="64"/>
      <c r="AK520" s="52"/>
      <c r="AL520" s="64"/>
      <c r="AM520" s="64"/>
      <c r="AN520" s="15"/>
      <c r="AO520" s="15"/>
      <c r="AP520" s="69"/>
      <c r="AQ520" s="15"/>
      <c r="AR520" s="15"/>
      <c r="AS520" s="15"/>
      <c r="AT520" s="15"/>
      <c r="AU520" s="15"/>
      <c r="AV520" s="15"/>
      <c r="AW520" s="15"/>
      <c r="AX520" s="64"/>
      <c r="AY520" s="64"/>
      <c r="AZ520" s="64"/>
      <c r="BA520" s="64"/>
      <c r="BB520" s="64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64"/>
      <c r="BU520" s="64"/>
      <c r="BV520" s="64"/>
      <c r="BW520" s="64"/>
      <c r="BX520" s="64"/>
      <c r="BY520" s="52"/>
      <c r="BZ520" s="64"/>
      <c r="CA520" s="64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</row>
    <row r="521" spans="1:213" ht="16.899999999999999" customHeight="1" x14ac:dyDescent="0.2">
      <c r="A521" s="15"/>
      <c r="B521" s="69"/>
      <c r="C521" s="15"/>
      <c r="D521" s="15"/>
      <c r="E521" s="49"/>
      <c r="F521" s="15"/>
      <c r="G521" s="15"/>
      <c r="H521" s="15"/>
      <c r="I521" s="15"/>
      <c r="J521" s="64"/>
      <c r="K521" s="64"/>
      <c r="L521" s="64"/>
      <c r="M521" s="64"/>
      <c r="N521" s="64"/>
      <c r="O521" s="15"/>
      <c r="P521" s="15"/>
      <c r="Q521" s="15"/>
      <c r="R521" s="15"/>
      <c r="S521" s="15"/>
      <c r="T521" s="15"/>
      <c r="U521" s="15"/>
      <c r="V521" s="15"/>
      <c r="W521" s="15"/>
      <c r="X521" s="49"/>
      <c r="Y521" s="15"/>
      <c r="Z521" s="15"/>
      <c r="AA521" s="15"/>
      <c r="AB521" s="15"/>
      <c r="AC521" s="15"/>
      <c r="AD521" s="69"/>
      <c r="AE521" s="15"/>
      <c r="AF521" s="64"/>
      <c r="AG521" s="64"/>
      <c r="AH521" s="64"/>
      <c r="AI521" s="64"/>
      <c r="AJ521" s="64"/>
      <c r="AK521" s="52"/>
      <c r="AL521" s="64"/>
      <c r="AM521" s="64"/>
      <c r="AN521" s="15"/>
      <c r="AO521" s="15"/>
      <c r="AP521" s="69"/>
      <c r="AQ521" s="15"/>
      <c r="AR521" s="15"/>
      <c r="AS521" s="49"/>
      <c r="AT521" s="15"/>
      <c r="AU521" s="15"/>
      <c r="AV521" s="15"/>
      <c r="AW521" s="15"/>
      <c r="AX521" s="64"/>
      <c r="AY521" s="64"/>
      <c r="AZ521" s="64"/>
      <c r="BA521" s="64"/>
      <c r="BB521" s="64"/>
      <c r="BC521" s="15"/>
      <c r="BD521" s="15"/>
      <c r="BE521" s="15"/>
      <c r="BF521" s="15"/>
      <c r="BG521" s="15"/>
      <c r="BH521" s="15"/>
      <c r="BI521" s="15"/>
      <c r="BJ521" s="15"/>
      <c r="BK521" s="15"/>
      <c r="BL521" s="49"/>
      <c r="BM521" s="15"/>
      <c r="BN521" s="15"/>
      <c r="BO521" s="15"/>
      <c r="BP521" s="15"/>
      <c r="BQ521" s="15"/>
      <c r="BR521" s="69"/>
      <c r="BS521" s="15"/>
      <c r="BT521" s="64"/>
      <c r="BU521" s="64"/>
      <c r="BV521" s="64"/>
      <c r="BW521" s="64"/>
      <c r="BX521" s="64"/>
      <c r="BY521" s="52"/>
      <c r="BZ521" s="64"/>
      <c r="CA521" s="64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</row>
    <row r="522" spans="1:213" ht="16.899999999999999" customHeight="1" x14ac:dyDescent="0.2">
      <c r="A522" s="15"/>
      <c r="B522" s="69"/>
      <c r="C522" s="15"/>
      <c r="D522" s="15"/>
      <c r="E522" s="15"/>
      <c r="F522" s="64"/>
      <c r="G522" s="64"/>
      <c r="H522" s="64"/>
      <c r="I522" s="64"/>
      <c r="J522" s="64"/>
      <c r="K522" s="64"/>
      <c r="L522" s="64"/>
      <c r="M522" s="64"/>
      <c r="N522" s="64"/>
      <c r="O522" s="15"/>
      <c r="P522" s="15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52"/>
      <c r="AF522" s="52"/>
      <c r="AG522" s="64"/>
      <c r="AH522" s="15"/>
      <c r="AI522" s="15"/>
      <c r="AJ522" s="15"/>
      <c r="AK522" s="15"/>
      <c r="AL522" s="15"/>
      <c r="AM522" s="15"/>
      <c r="AN522" s="15"/>
      <c r="AO522" s="15"/>
      <c r="AP522" s="69"/>
      <c r="AQ522" s="15"/>
      <c r="AR522" s="15"/>
      <c r="AS522" s="15"/>
      <c r="AT522" s="64"/>
      <c r="AU522" s="64"/>
      <c r="AV522" s="64"/>
      <c r="AW522" s="64"/>
      <c r="AX522" s="64"/>
      <c r="AY522" s="64"/>
      <c r="AZ522" s="64"/>
      <c r="BA522" s="64"/>
      <c r="BB522" s="64"/>
      <c r="BC522" s="15"/>
      <c r="BD522" s="15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52"/>
      <c r="BT522" s="52"/>
      <c r="BU522" s="64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</row>
    <row r="523" spans="1:213" ht="16.899999999999999" customHeight="1" x14ac:dyDescent="0.2">
      <c r="A523" s="15"/>
      <c r="B523" s="69"/>
      <c r="C523" s="15"/>
      <c r="D523" s="50"/>
      <c r="E523" s="15"/>
      <c r="F523" s="64"/>
      <c r="G523" s="49"/>
      <c r="H523" s="64"/>
      <c r="I523" s="64"/>
      <c r="J523" s="64"/>
      <c r="K523" s="64"/>
      <c r="L523" s="64"/>
      <c r="M523" s="64"/>
      <c r="N523" s="64"/>
      <c r="O523" s="15"/>
      <c r="P523" s="15"/>
      <c r="Q523" s="64"/>
      <c r="R523" s="64"/>
      <c r="S523" s="64"/>
      <c r="T523" s="64"/>
      <c r="U523" s="64"/>
      <c r="V523" s="64"/>
      <c r="W523" s="64"/>
      <c r="X523" s="50"/>
      <c r="Y523" s="15"/>
      <c r="Z523" s="49"/>
      <c r="AA523" s="15"/>
      <c r="AB523" s="64"/>
      <c r="AC523" s="64"/>
      <c r="AD523" s="64"/>
      <c r="AE523" s="64"/>
      <c r="AF523" s="64"/>
      <c r="AG523" s="64"/>
      <c r="AH523" s="64"/>
      <c r="AI523" s="15"/>
      <c r="AJ523" s="15"/>
      <c r="AK523" s="15"/>
      <c r="AL523" s="15"/>
      <c r="AM523" s="15"/>
      <c r="AN523" s="15"/>
      <c r="AO523" s="15"/>
      <c r="AP523" s="69"/>
      <c r="AQ523" s="15"/>
      <c r="AR523" s="50"/>
      <c r="AS523" s="15"/>
      <c r="AT523" s="64"/>
      <c r="AU523" s="49"/>
      <c r="AV523" s="64"/>
      <c r="AW523" s="64"/>
      <c r="AX523" s="64"/>
      <c r="AY523" s="64"/>
      <c r="AZ523" s="64"/>
      <c r="BA523" s="64"/>
      <c r="BB523" s="64"/>
      <c r="BC523" s="15"/>
      <c r="BD523" s="15"/>
      <c r="BE523" s="64"/>
      <c r="BF523" s="64"/>
      <c r="BG523" s="64"/>
      <c r="BH523" s="64"/>
      <c r="BI523" s="64"/>
      <c r="BJ523" s="64"/>
      <c r="BK523" s="64"/>
      <c r="BL523" s="50"/>
      <c r="BM523" s="15"/>
      <c r="BN523" s="49"/>
      <c r="BO523" s="15"/>
      <c r="BP523" s="64"/>
      <c r="BQ523" s="64"/>
      <c r="BR523" s="64"/>
      <c r="BS523" s="64"/>
      <c r="BT523" s="64"/>
      <c r="BU523" s="64"/>
      <c r="BV523" s="64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</row>
    <row r="524" spans="1:213" ht="16.899999999999999" customHeight="1" x14ac:dyDescent="0.25">
      <c r="A524" s="15"/>
      <c r="B524" s="15"/>
      <c r="C524" s="15"/>
      <c r="D524" s="15"/>
      <c r="E524" s="12"/>
      <c r="F524" s="15"/>
      <c r="G524" s="255"/>
      <c r="H524" s="15"/>
      <c r="I524" s="15"/>
      <c r="J524" s="12"/>
      <c r="K524" s="15"/>
      <c r="L524" s="12"/>
      <c r="M524" s="48"/>
      <c r="N524" s="15"/>
      <c r="O524" s="15"/>
      <c r="P524" s="15"/>
      <c r="Q524" s="15"/>
      <c r="R524" s="12"/>
      <c r="S524" s="315"/>
      <c r="T524" s="70"/>
      <c r="U524" s="15"/>
      <c r="V524" s="15"/>
      <c r="W524" s="15"/>
      <c r="X524" s="15"/>
      <c r="Y524" s="12"/>
      <c r="Z524" s="255"/>
      <c r="AA524" s="12"/>
      <c r="AB524" s="15"/>
      <c r="AC524" s="15"/>
      <c r="AD524" s="12"/>
      <c r="AE524" s="12"/>
      <c r="AF524" s="48"/>
      <c r="AG524" s="15"/>
      <c r="AH524" s="15"/>
      <c r="AI524" s="15"/>
      <c r="AJ524" s="15"/>
      <c r="AK524" s="12"/>
      <c r="AL524" s="315"/>
      <c r="AM524" s="15"/>
      <c r="AN524" s="15"/>
      <c r="AO524" s="15"/>
      <c r="AP524" s="15"/>
      <c r="AQ524" s="15"/>
      <c r="AR524" s="15"/>
      <c r="AS524" s="12"/>
      <c r="AT524" s="15"/>
      <c r="AU524" s="255"/>
      <c r="AV524" s="15"/>
      <c r="AW524" s="15"/>
      <c r="AX524" s="12"/>
      <c r="AY524" s="15"/>
      <c r="AZ524" s="12"/>
      <c r="BA524" s="48"/>
      <c r="BB524" s="15"/>
      <c r="BC524" s="15"/>
      <c r="BD524" s="15"/>
      <c r="BE524" s="15"/>
      <c r="BF524" s="12"/>
      <c r="BG524" s="315"/>
      <c r="BH524" s="70"/>
      <c r="BI524" s="15"/>
      <c r="BJ524" s="15"/>
      <c r="BK524" s="15"/>
      <c r="BL524" s="15"/>
      <c r="BM524" s="12"/>
      <c r="BN524" s="255"/>
      <c r="BO524" s="12"/>
      <c r="BP524" s="15"/>
      <c r="BQ524" s="15"/>
      <c r="BR524" s="12"/>
      <c r="BS524" s="12"/>
      <c r="BT524" s="48"/>
      <c r="BU524" s="15"/>
      <c r="BV524" s="15"/>
      <c r="BW524" s="15"/>
      <c r="BX524" s="15"/>
      <c r="BY524" s="12"/>
      <c r="BZ524" s="3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</row>
    <row r="525" spans="1:213" ht="16.899999999999999" customHeight="1" x14ac:dyDescent="0.25">
      <c r="A525" s="15"/>
      <c r="B525" s="15"/>
      <c r="C525" s="15"/>
      <c r="D525" s="70"/>
      <c r="E525" s="12"/>
      <c r="F525" s="70"/>
      <c r="G525" s="255"/>
      <c r="H525" s="70"/>
      <c r="I525" s="65"/>
      <c r="J525" s="65"/>
      <c r="K525" s="65"/>
      <c r="L525" s="64"/>
      <c r="M525" s="64"/>
      <c r="N525" s="15"/>
      <c r="O525" s="65"/>
      <c r="P525" s="12"/>
      <c r="Q525" s="188"/>
      <c r="R525" s="188"/>
      <c r="S525" s="15"/>
      <c r="T525" s="15"/>
      <c r="U525" s="15"/>
      <c r="V525" s="70"/>
      <c r="W525" s="70"/>
      <c r="X525" s="15"/>
      <c r="Y525" s="12"/>
      <c r="Z525" s="255"/>
      <c r="AA525" s="65"/>
      <c r="AB525" s="15"/>
      <c r="AC525" s="14"/>
      <c r="AD525" s="14"/>
      <c r="AE525" s="14"/>
      <c r="AF525" s="65"/>
      <c r="AG525" s="15"/>
      <c r="AH525" s="65"/>
      <c r="AI525" s="12"/>
      <c r="AJ525" s="188"/>
      <c r="AK525" s="188"/>
      <c r="AL525" s="15"/>
      <c r="AM525" s="15"/>
      <c r="AN525" s="15"/>
      <c r="AO525" s="15"/>
      <c r="AP525" s="15"/>
      <c r="AQ525" s="15"/>
      <c r="AR525" s="70"/>
      <c r="AS525" s="12"/>
      <c r="AT525" s="70"/>
      <c r="AU525" s="255"/>
      <c r="AV525" s="70"/>
      <c r="AW525" s="65"/>
      <c r="AX525" s="65"/>
      <c r="AY525" s="65"/>
      <c r="AZ525" s="64"/>
      <c r="BA525" s="64"/>
      <c r="BB525" s="15"/>
      <c r="BC525" s="65"/>
      <c r="BD525" s="12"/>
      <c r="BE525" s="188"/>
      <c r="BF525" s="188"/>
      <c r="BG525" s="15"/>
      <c r="BH525" s="15"/>
      <c r="BI525" s="15"/>
      <c r="BJ525" s="70"/>
      <c r="BK525" s="70"/>
      <c r="BL525" s="15"/>
      <c r="BM525" s="12"/>
      <c r="BN525" s="255"/>
      <c r="BO525" s="65"/>
      <c r="BP525" s="15"/>
      <c r="BQ525" s="14"/>
      <c r="BR525" s="14"/>
      <c r="BS525" s="14"/>
      <c r="BT525" s="65"/>
      <c r="BU525" s="15"/>
      <c r="BV525" s="65"/>
      <c r="BW525" s="12"/>
      <c r="BX525" s="188"/>
      <c r="BY525" s="188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</row>
    <row r="526" spans="1:213" ht="16.899999999999999" customHeight="1" x14ac:dyDescent="0.25">
      <c r="A526" s="15"/>
      <c r="B526" s="15"/>
      <c r="C526" s="15"/>
      <c r="D526" s="70"/>
      <c r="E526" s="70"/>
      <c r="F526" s="70"/>
      <c r="G526" s="70"/>
      <c r="H526" s="15"/>
      <c r="I526" s="15"/>
      <c r="J526" s="12"/>
      <c r="K526" s="12"/>
      <c r="L526" s="64"/>
      <c r="M526" s="64"/>
      <c r="N526" s="64"/>
      <c r="O526" s="15"/>
      <c r="P526" s="15"/>
      <c r="Q526" s="15"/>
      <c r="R526" s="15"/>
      <c r="S526" s="15"/>
      <c r="T526" s="15"/>
      <c r="U526" s="70"/>
      <c r="V526" s="70"/>
      <c r="W526" s="70"/>
      <c r="X526" s="70"/>
      <c r="Y526" s="15"/>
      <c r="Z526" s="15"/>
      <c r="AA526" s="12"/>
      <c r="AB526" s="13"/>
      <c r="AC526" s="12"/>
      <c r="AD526" s="12"/>
      <c r="AE526" s="12"/>
      <c r="AF526" s="15"/>
      <c r="AG526" s="6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70"/>
      <c r="AS526" s="70"/>
      <c r="AT526" s="70"/>
      <c r="AU526" s="70"/>
      <c r="AV526" s="15"/>
      <c r="AW526" s="15"/>
      <c r="AX526" s="12"/>
      <c r="AY526" s="12"/>
      <c r="AZ526" s="64"/>
      <c r="BA526" s="64"/>
      <c r="BB526" s="64"/>
      <c r="BC526" s="15"/>
      <c r="BD526" s="15"/>
      <c r="BE526" s="15"/>
      <c r="BF526" s="15"/>
      <c r="BG526" s="15"/>
      <c r="BH526" s="15"/>
      <c r="BI526" s="70"/>
      <c r="BJ526" s="70"/>
      <c r="BK526" s="70"/>
      <c r="BL526" s="70"/>
      <c r="BM526" s="15"/>
      <c r="BN526" s="15"/>
      <c r="BO526" s="12"/>
      <c r="BP526" s="13"/>
      <c r="BQ526" s="12"/>
      <c r="BR526" s="12"/>
      <c r="BS526" s="12"/>
      <c r="BT526" s="15"/>
      <c r="BU526" s="6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</row>
    <row r="527" spans="1:213" ht="16.899999999999999" customHeight="1" x14ac:dyDescent="0.25">
      <c r="A527" s="15"/>
      <c r="B527" s="73"/>
      <c r="C527" s="15"/>
      <c r="D527" s="56"/>
      <c r="E527" s="92"/>
      <c r="F527" s="92"/>
      <c r="G527" s="53"/>
      <c r="H527" s="53"/>
      <c r="I527" s="53"/>
      <c r="J527" s="15"/>
      <c r="K527" s="73"/>
      <c r="L527" s="15"/>
      <c r="M527" s="56"/>
      <c r="N527" s="56"/>
      <c r="O527" s="56"/>
      <c r="P527" s="56"/>
      <c r="Q527" s="56"/>
      <c r="R527" s="53"/>
      <c r="S527" s="15"/>
      <c r="T527" s="15"/>
      <c r="U527" s="15"/>
      <c r="V527" s="72"/>
      <c r="W527" s="56"/>
      <c r="X527" s="92"/>
      <c r="Y527" s="92"/>
      <c r="Z527" s="92"/>
      <c r="AA527" s="92"/>
      <c r="AB527" s="53"/>
      <c r="AC527" s="15"/>
      <c r="AD527" s="15"/>
      <c r="AE527" s="135"/>
      <c r="AF527" s="56"/>
      <c r="AG527" s="56"/>
      <c r="AH527" s="56"/>
      <c r="AI527" s="56"/>
      <c r="AJ527" s="56"/>
      <c r="AK527" s="56"/>
      <c r="AL527" s="15"/>
      <c r="AM527" s="15"/>
      <c r="AN527" s="15"/>
      <c r="AO527" s="15"/>
      <c r="AP527" s="73"/>
      <c r="AQ527" s="15"/>
      <c r="AR527" s="56"/>
      <c r="AS527" s="92"/>
      <c r="AT527" s="92"/>
      <c r="AU527" s="53"/>
      <c r="AV527" s="53"/>
      <c r="AW527" s="53"/>
      <c r="AX527" s="15"/>
      <c r="AY527" s="73"/>
      <c r="AZ527" s="15"/>
      <c r="BA527" s="56"/>
      <c r="BB527" s="56"/>
      <c r="BC527" s="56"/>
      <c r="BD527" s="56"/>
      <c r="BE527" s="56"/>
      <c r="BF527" s="53"/>
      <c r="BG527" s="15"/>
      <c r="BH527" s="15"/>
      <c r="BI527" s="15"/>
      <c r="BJ527" s="72"/>
      <c r="BK527" s="56"/>
      <c r="BL527" s="92"/>
      <c r="BM527" s="92"/>
      <c r="BN527" s="92"/>
      <c r="BO527" s="92"/>
      <c r="BP527" s="53"/>
      <c r="BQ527" s="15"/>
      <c r="BR527" s="15"/>
      <c r="BS527" s="135"/>
      <c r="BT527" s="56"/>
      <c r="BU527" s="56"/>
      <c r="BV527" s="56"/>
      <c r="BW527" s="56"/>
      <c r="BX527" s="56"/>
      <c r="BY527" s="56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</row>
    <row r="528" spans="1:213" ht="16.899999999999999" customHeight="1" x14ac:dyDescent="0.25">
      <c r="A528" s="15"/>
      <c r="B528" s="69"/>
      <c r="C528" s="15"/>
      <c r="D528" s="15"/>
      <c r="E528" s="15"/>
      <c r="F528" s="15"/>
      <c r="G528" s="15"/>
      <c r="H528" s="15"/>
      <c r="I528" s="15"/>
      <c r="J528" s="15"/>
      <c r="K528" s="12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69"/>
      <c r="AQ528" s="15"/>
      <c r="AR528" s="15"/>
      <c r="AS528" s="15"/>
      <c r="AT528" s="15"/>
      <c r="AU528" s="15"/>
      <c r="AV528" s="15"/>
      <c r="AW528" s="15"/>
      <c r="AX528" s="15"/>
      <c r="AY528" s="12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</row>
    <row r="529" spans="1:213" ht="16.899999999999999" customHeight="1" x14ac:dyDescent="0.25">
      <c r="A529" s="15"/>
      <c r="B529" s="73"/>
      <c r="C529" s="15"/>
      <c r="D529" s="74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73"/>
      <c r="V529" s="72"/>
      <c r="W529" s="74"/>
      <c r="X529" s="15"/>
      <c r="Y529" s="15"/>
      <c r="Z529" s="15"/>
      <c r="AA529" s="13"/>
      <c r="AB529" s="12"/>
      <c r="AC529" s="15"/>
      <c r="AD529" s="12"/>
      <c r="AE529" s="50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73"/>
      <c r="AQ529" s="15"/>
      <c r="AR529" s="74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73"/>
      <c r="BJ529" s="72"/>
      <c r="BK529" s="74"/>
      <c r="BL529" s="15"/>
      <c r="BM529" s="15"/>
      <c r="BN529" s="15"/>
      <c r="BO529" s="13"/>
      <c r="BP529" s="12"/>
      <c r="BQ529" s="15"/>
      <c r="BR529" s="12"/>
      <c r="BS529" s="50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</row>
    <row r="530" spans="1:213" ht="16.899999999999999" customHeight="1" x14ac:dyDescent="0.25">
      <c r="A530" s="15"/>
      <c r="B530" s="73"/>
      <c r="C530" s="15"/>
      <c r="D530" s="74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72"/>
      <c r="W530" s="74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73"/>
      <c r="AQ530" s="15"/>
      <c r="AR530" s="74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72"/>
      <c r="BK530" s="74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</row>
    <row r="531" spans="1:213" ht="16.899999999999999" customHeight="1" x14ac:dyDescent="0.25">
      <c r="A531" s="15"/>
      <c r="B531" s="69"/>
      <c r="C531" s="15"/>
      <c r="D531" s="76"/>
      <c r="E531" s="15"/>
      <c r="F531" s="74"/>
      <c r="G531" s="74"/>
      <c r="H531" s="74"/>
      <c r="I531" s="48"/>
      <c r="J531" s="48"/>
      <c r="K531" s="48"/>
      <c r="L531" s="15"/>
      <c r="M531" s="15"/>
      <c r="N531" s="15"/>
      <c r="O531" s="15"/>
      <c r="P531" s="15"/>
      <c r="Q531" s="15"/>
      <c r="R531" s="15"/>
      <c r="S531" s="15"/>
      <c r="T531" s="15"/>
      <c r="U531" s="73"/>
      <c r="V531" s="75"/>
      <c r="W531" s="76"/>
      <c r="X531" s="74"/>
      <c r="Y531" s="48"/>
      <c r="Z531" s="48"/>
      <c r="AA531" s="48"/>
      <c r="AB531" s="48"/>
      <c r="AC531" s="15"/>
      <c r="AD531" s="48"/>
      <c r="AE531" s="48"/>
      <c r="AF531" s="48"/>
      <c r="AG531" s="52"/>
      <c r="AH531" s="15"/>
      <c r="AI531" s="15"/>
      <c r="AJ531" s="15"/>
      <c r="AK531" s="15"/>
      <c r="AL531" s="15"/>
      <c r="AM531" s="15"/>
      <c r="AN531" s="15"/>
      <c r="AO531" s="15"/>
      <c r="AP531" s="69"/>
      <c r="AQ531" s="15"/>
      <c r="AR531" s="76"/>
      <c r="AS531" s="15"/>
      <c r="AT531" s="74"/>
      <c r="AU531" s="74"/>
      <c r="AV531" s="74"/>
      <c r="AW531" s="48"/>
      <c r="AX531" s="48"/>
      <c r="AY531" s="48"/>
      <c r="AZ531" s="15"/>
      <c r="BA531" s="15"/>
      <c r="BB531" s="15"/>
      <c r="BC531" s="15"/>
      <c r="BD531" s="15"/>
      <c r="BE531" s="15"/>
      <c r="BF531" s="15"/>
      <c r="BG531" s="15"/>
      <c r="BH531" s="15"/>
      <c r="BI531" s="73"/>
      <c r="BJ531" s="75"/>
      <c r="BK531" s="76"/>
      <c r="BL531" s="74"/>
      <c r="BM531" s="48"/>
      <c r="BN531" s="48"/>
      <c r="BO531" s="48"/>
      <c r="BP531" s="48"/>
      <c r="BQ531" s="15"/>
      <c r="BR531" s="48"/>
      <c r="BS531" s="48"/>
      <c r="BT531" s="48"/>
      <c r="BU531" s="52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</row>
    <row r="532" spans="1:213" ht="16.899999999999999" customHeight="1" x14ac:dyDescent="0.25">
      <c r="A532" s="15"/>
      <c r="B532" s="73"/>
      <c r="C532" s="15"/>
      <c r="D532" s="74"/>
      <c r="E532" s="15"/>
      <c r="F532" s="74"/>
      <c r="G532" s="74"/>
      <c r="H532" s="74"/>
      <c r="I532" s="52"/>
      <c r="J532" s="52"/>
      <c r="K532" s="52"/>
      <c r="L532" s="15"/>
      <c r="M532" s="15"/>
      <c r="N532" s="15"/>
      <c r="O532" s="15"/>
      <c r="P532" s="15"/>
      <c r="Q532" s="15"/>
      <c r="R532" s="15"/>
      <c r="S532" s="15"/>
      <c r="T532" s="15"/>
      <c r="U532" s="73"/>
      <c r="V532" s="72"/>
      <c r="W532" s="74"/>
      <c r="X532" s="74"/>
      <c r="Y532" s="52"/>
      <c r="Z532" s="52"/>
      <c r="AA532" s="52"/>
      <c r="AB532" s="52"/>
      <c r="AC532" s="15"/>
      <c r="AD532" s="52"/>
      <c r="AE532" s="52"/>
      <c r="AF532" s="52"/>
      <c r="AG532" s="52"/>
      <c r="AH532" s="15"/>
      <c r="AI532" s="15"/>
      <c r="AJ532" s="15"/>
      <c r="AK532" s="15"/>
      <c r="AL532" s="15"/>
      <c r="AM532" s="15"/>
      <c r="AN532" s="15"/>
      <c r="AO532" s="15"/>
      <c r="AP532" s="73"/>
      <c r="AQ532" s="15"/>
      <c r="AR532" s="74"/>
      <c r="AS532" s="15"/>
      <c r="AT532" s="74"/>
      <c r="AU532" s="74"/>
      <c r="AV532" s="74"/>
      <c r="AW532" s="52"/>
      <c r="AX532" s="52"/>
      <c r="AY532" s="52"/>
      <c r="AZ532" s="15"/>
      <c r="BA532" s="15"/>
      <c r="BB532" s="15"/>
      <c r="BC532" s="15"/>
      <c r="BD532" s="15"/>
      <c r="BE532" s="15"/>
      <c r="BF532" s="15"/>
      <c r="BG532" s="15"/>
      <c r="BH532" s="15"/>
      <c r="BI532" s="73"/>
      <c r="BJ532" s="72"/>
      <c r="BK532" s="74"/>
      <c r="BL532" s="74"/>
      <c r="BM532" s="52"/>
      <c r="BN532" s="52"/>
      <c r="BO532" s="52"/>
      <c r="BP532" s="52"/>
      <c r="BQ532" s="15"/>
      <c r="BR532" s="52"/>
      <c r="BS532" s="52"/>
      <c r="BT532" s="52"/>
      <c r="BU532" s="52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</row>
    <row r="533" spans="1:213" ht="16.899999999999999" customHeight="1" x14ac:dyDescent="0.25">
      <c r="A533" s="15"/>
      <c r="B533" s="73"/>
      <c r="C533" s="15"/>
      <c r="D533" s="74"/>
      <c r="E533" s="15"/>
      <c r="F533" s="76"/>
      <c r="G533" s="76"/>
      <c r="H533" s="76"/>
      <c r="I533" s="70"/>
      <c r="J533" s="70"/>
      <c r="K533" s="70"/>
      <c r="L533" s="15"/>
      <c r="M533" s="15"/>
      <c r="N533" s="15"/>
      <c r="O533" s="15"/>
      <c r="P533" s="15"/>
      <c r="Q533" s="15"/>
      <c r="R533" s="15"/>
      <c r="S533" s="15"/>
      <c r="T533" s="15"/>
      <c r="U533" s="69"/>
      <c r="V533" s="72"/>
      <c r="W533" s="74"/>
      <c r="X533" s="76"/>
      <c r="Y533" s="70"/>
      <c r="Z533" s="70"/>
      <c r="AA533" s="70"/>
      <c r="AB533" s="70"/>
      <c r="AC533" s="15"/>
      <c r="AD533" s="70"/>
      <c r="AE533" s="70"/>
      <c r="AF533" s="70"/>
      <c r="AG533" s="70"/>
      <c r="AH533" s="15"/>
      <c r="AI533" s="15"/>
      <c r="AJ533" s="15"/>
      <c r="AK533" s="15"/>
      <c r="AL533" s="15"/>
      <c r="AM533" s="15"/>
      <c r="AN533" s="15"/>
      <c r="AO533" s="15"/>
      <c r="AP533" s="73"/>
      <c r="AQ533" s="15"/>
      <c r="AR533" s="74"/>
      <c r="AS533" s="15"/>
      <c r="AT533" s="76"/>
      <c r="AU533" s="76"/>
      <c r="AV533" s="76"/>
      <c r="AW533" s="70"/>
      <c r="AX533" s="70"/>
      <c r="AY533" s="70"/>
      <c r="AZ533" s="15"/>
      <c r="BA533" s="15"/>
      <c r="BB533" s="15"/>
      <c r="BC533" s="15"/>
      <c r="BD533" s="15"/>
      <c r="BE533" s="15"/>
      <c r="BF533" s="15"/>
      <c r="BG533" s="15"/>
      <c r="BH533" s="15"/>
      <c r="BI533" s="69"/>
      <c r="BJ533" s="72"/>
      <c r="BK533" s="74"/>
      <c r="BL533" s="76"/>
      <c r="BM533" s="70"/>
      <c r="BN533" s="70"/>
      <c r="BO533" s="70"/>
      <c r="BP533" s="70"/>
      <c r="BQ533" s="15"/>
      <c r="BR533" s="70"/>
      <c r="BS533" s="70"/>
      <c r="BT533" s="70"/>
      <c r="BU533" s="70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</row>
    <row r="534" spans="1:213" ht="16.899999999999999" customHeight="1" x14ac:dyDescent="0.25">
      <c r="A534" s="15"/>
      <c r="B534" s="69"/>
      <c r="C534" s="15"/>
      <c r="D534" s="76"/>
      <c r="E534" s="15"/>
      <c r="F534" s="74"/>
      <c r="G534" s="74"/>
      <c r="H534" s="74"/>
      <c r="I534" s="52"/>
      <c r="J534" s="52"/>
      <c r="K534" s="52"/>
      <c r="L534" s="15"/>
      <c r="M534" s="15"/>
      <c r="N534" s="15"/>
      <c r="O534" s="15"/>
      <c r="P534" s="15"/>
      <c r="Q534" s="15"/>
      <c r="R534" s="15"/>
      <c r="S534" s="15"/>
      <c r="T534" s="15"/>
      <c r="U534" s="73"/>
      <c r="V534" s="75"/>
      <c r="W534" s="76"/>
      <c r="X534" s="74"/>
      <c r="Y534" s="52"/>
      <c r="Z534" s="52"/>
      <c r="AA534" s="52"/>
      <c r="AB534" s="52"/>
      <c r="AC534" s="15"/>
      <c r="AD534" s="52"/>
      <c r="AE534" s="52"/>
      <c r="AF534" s="52"/>
      <c r="AG534" s="52"/>
      <c r="AH534" s="15"/>
      <c r="AI534" s="15"/>
      <c r="AJ534" s="15"/>
      <c r="AK534" s="15"/>
      <c r="AL534" s="15"/>
      <c r="AM534" s="15"/>
      <c r="AN534" s="15"/>
      <c r="AO534" s="15"/>
      <c r="AP534" s="69"/>
      <c r="AQ534" s="15"/>
      <c r="AR534" s="76"/>
      <c r="AS534" s="15"/>
      <c r="AT534" s="74"/>
      <c r="AU534" s="74"/>
      <c r="AV534" s="74"/>
      <c r="AW534" s="52"/>
      <c r="AX534" s="52"/>
      <c r="AY534" s="52"/>
      <c r="AZ534" s="15"/>
      <c r="BA534" s="15"/>
      <c r="BB534" s="15"/>
      <c r="BC534" s="15"/>
      <c r="BD534" s="15"/>
      <c r="BE534" s="15"/>
      <c r="BF534" s="15"/>
      <c r="BG534" s="15"/>
      <c r="BH534" s="15"/>
      <c r="BI534" s="73"/>
      <c r="BJ534" s="75"/>
      <c r="BK534" s="76"/>
      <c r="BL534" s="74"/>
      <c r="BM534" s="52"/>
      <c r="BN534" s="52"/>
      <c r="BO534" s="52"/>
      <c r="BP534" s="52"/>
      <c r="BQ534" s="15"/>
      <c r="BR534" s="52"/>
      <c r="BS534" s="52"/>
      <c r="BT534" s="52"/>
      <c r="BU534" s="52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</row>
    <row r="535" spans="1:213" ht="16.899999999999999" customHeight="1" x14ac:dyDescent="0.25">
      <c r="A535" s="15"/>
      <c r="B535" s="73"/>
      <c r="C535" s="15"/>
      <c r="D535" s="74"/>
      <c r="E535" s="15"/>
      <c r="F535" s="74"/>
      <c r="G535" s="74"/>
      <c r="H535" s="74"/>
      <c r="I535" s="52"/>
      <c r="J535" s="52"/>
      <c r="K535" s="52"/>
      <c r="L535" s="15"/>
      <c r="M535" s="15"/>
      <c r="N535" s="15"/>
      <c r="O535" s="15"/>
      <c r="P535" s="15"/>
      <c r="Q535" s="15"/>
      <c r="R535" s="15"/>
      <c r="S535" s="15"/>
      <c r="T535" s="15"/>
      <c r="U535" s="73"/>
      <c r="V535" s="72"/>
      <c r="W535" s="74"/>
      <c r="X535" s="74"/>
      <c r="Y535" s="52"/>
      <c r="Z535" s="52"/>
      <c r="AA535" s="52"/>
      <c r="AB535" s="52"/>
      <c r="AC535" s="15"/>
      <c r="AD535" s="52"/>
      <c r="AE535" s="52"/>
      <c r="AF535" s="52"/>
      <c r="AG535" s="52"/>
      <c r="AH535" s="15"/>
      <c r="AI535" s="15"/>
      <c r="AJ535" s="15"/>
      <c r="AK535" s="15"/>
      <c r="AL535" s="15"/>
      <c r="AM535" s="15"/>
      <c r="AN535" s="15"/>
      <c r="AO535" s="15"/>
      <c r="AP535" s="73"/>
      <c r="AQ535" s="15"/>
      <c r="AR535" s="74"/>
      <c r="AS535" s="15"/>
      <c r="AT535" s="74"/>
      <c r="AU535" s="74"/>
      <c r="AV535" s="74"/>
      <c r="AW535" s="52"/>
      <c r="AX535" s="52"/>
      <c r="AY535" s="52"/>
      <c r="AZ535" s="15"/>
      <c r="BA535" s="15"/>
      <c r="BB535" s="15"/>
      <c r="BC535" s="15"/>
      <c r="BD535" s="15"/>
      <c r="BE535" s="15"/>
      <c r="BF535" s="15"/>
      <c r="BG535" s="15"/>
      <c r="BH535" s="15"/>
      <c r="BI535" s="73"/>
      <c r="BJ535" s="72"/>
      <c r="BK535" s="74"/>
      <c r="BL535" s="74"/>
      <c r="BM535" s="52"/>
      <c r="BN535" s="52"/>
      <c r="BO535" s="52"/>
      <c r="BP535" s="52"/>
      <c r="BQ535" s="15"/>
      <c r="BR535" s="52"/>
      <c r="BS535" s="52"/>
      <c r="BT535" s="52"/>
      <c r="BU535" s="52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</row>
    <row r="536" spans="1:213" ht="16.899999999999999" customHeight="1" x14ac:dyDescent="0.25">
      <c r="A536" s="15"/>
      <c r="B536" s="73"/>
      <c r="C536" s="15"/>
      <c r="D536" s="74"/>
      <c r="E536" s="15"/>
      <c r="F536" s="76"/>
      <c r="G536" s="76"/>
      <c r="H536" s="76"/>
      <c r="I536" s="70"/>
      <c r="J536" s="70"/>
      <c r="K536" s="70"/>
      <c r="L536" s="15"/>
      <c r="M536" s="15"/>
      <c r="N536" s="15"/>
      <c r="O536" s="15"/>
      <c r="P536" s="15"/>
      <c r="Q536" s="15"/>
      <c r="R536" s="15"/>
      <c r="S536" s="15"/>
      <c r="T536" s="15"/>
      <c r="U536" s="69"/>
      <c r="V536" s="72"/>
      <c r="W536" s="74"/>
      <c r="X536" s="76"/>
      <c r="Y536" s="70"/>
      <c r="Z536" s="70"/>
      <c r="AA536" s="70"/>
      <c r="AB536" s="70"/>
      <c r="AC536" s="15"/>
      <c r="AD536" s="70"/>
      <c r="AE536" s="70"/>
      <c r="AF536" s="70"/>
      <c r="AG536" s="70"/>
      <c r="AH536" s="15"/>
      <c r="AI536" s="15"/>
      <c r="AJ536" s="15"/>
      <c r="AK536" s="15"/>
      <c r="AL536" s="15"/>
      <c r="AM536" s="15"/>
      <c r="AN536" s="15"/>
      <c r="AO536" s="15"/>
      <c r="AP536" s="73"/>
      <c r="AQ536" s="15"/>
      <c r="AR536" s="74"/>
      <c r="AS536" s="15"/>
      <c r="AT536" s="76"/>
      <c r="AU536" s="76"/>
      <c r="AV536" s="76"/>
      <c r="AW536" s="70"/>
      <c r="AX536" s="70"/>
      <c r="AY536" s="70"/>
      <c r="AZ536" s="15"/>
      <c r="BA536" s="15"/>
      <c r="BB536" s="15"/>
      <c r="BC536" s="15"/>
      <c r="BD536" s="15"/>
      <c r="BE536" s="15"/>
      <c r="BF536" s="15"/>
      <c r="BG536" s="15"/>
      <c r="BH536" s="15"/>
      <c r="BI536" s="69"/>
      <c r="BJ536" s="72"/>
      <c r="BK536" s="74"/>
      <c r="BL536" s="76"/>
      <c r="BM536" s="70"/>
      <c r="BN536" s="70"/>
      <c r="BO536" s="70"/>
      <c r="BP536" s="70"/>
      <c r="BQ536" s="15"/>
      <c r="BR536" s="70"/>
      <c r="BS536" s="70"/>
      <c r="BT536" s="70"/>
      <c r="BU536" s="70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</row>
    <row r="537" spans="1:213" ht="16.899999999999999" customHeight="1" x14ac:dyDescent="0.25">
      <c r="A537" s="15"/>
      <c r="B537" s="69"/>
      <c r="C537" s="15"/>
      <c r="D537" s="15"/>
      <c r="E537" s="15"/>
      <c r="F537" s="15"/>
      <c r="G537" s="73"/>
      <c r="H537" s="74"/>
      <c r="I537" s="74"/>
      <c r="J537" s="74"/>
      <c r="K537" s="74"/>
      <c r="L537" s="52"/>
      <c r="M537" s="52"/>
      <c r="N537" s="52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73"/>
      <c r="AE537" s="15"/>
      <c r="AF537" s="74"/>
      <c r="AG537" s="74"/>
      <c r="AH537" s="74"/>
      <c r="AI537" s="52"/>
      <c r="AJ537" s="52"/>
      <c r="AK537" s="52"/>
      <c r="AL537" s="52"/>
      <c r="AM537" s="52"/>
      <c r="AN537" s="15"/>
      <c r="AO537" s="15"/>
      <c r="AP537" s="69"/>
      <c r="AQ537" s="15"/>
      <c r="AR537" s="15"/>
      <c r="AS537" s="15"/>
      <c r="AT537" s="15"/>
      <c r="AU537" s="73"/>
      <c r="AV537" s="74"/>
      <c r="AW537" s="74"/>
      <c r="AX537" s="74"/>
      <c r="AY537" s="74"/>
      <c r="AZ537" s="52"/>
      <c r="BA537" s="52"/>
      <c r="BB537" s="52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73"/>
      <c r="BS537" s="15"/>
      <c r="BT537" s="74"/>
      <c r="BU537" s="74"/>
      <c r="BV537" s="74"/>
      <c r="BW537" s="52"/>
      <c r="BX537" s="52"/>
      <c r="BY537" s="52"/>
      <c r="BZ537" s="52"/>
      <c r="CA537" s="52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</row>
    <row r="538" spans="1:213" ht="16.899999999999999" customHeight="1" x14ac:dyDescent="0.25">
      <c r="A538" s="15"/>
      <c r="B538" s="69"/>
      <c r="C538" s="15"/>
      <c r="D538" s="15"/>
      <c r="E538" s="49"/>
      <c r="F538" s="15"/>
      <c r="G538" s="15"/>
      <c r="H538" s="15"/>
      <c r="I538" s="15"/>
      <c r="J538" s="74"/>
      <c r="K538" s="74"/>
      <c r="L538" s="74"/>
      <c r="M538" s="52"/>
      <c r="N538" s="52"/>
      <c r="O538" s="15"/>
      <c r="P538" s="15"/>
      <c r="Q538" s="15"/>
      <c r="R538" s="15"/>
      <c r="S538" s="15"/>
      <c r="T538" s="15"/>
      <c r="U538" s="15"/>
      <c r="V538" s="15"/>
      <c r="W538" s="15"/>
      <c r="X538" s="49"/>
      <c r="Y538" s="15"/>
      <c r="Z538" s="15"/>
      <c r="AA538" s="15"/>
      <c r="AB538" s="15"/>
      <c r="AC538" s="15"/>
      <c r="AD538" s="73"/>
      <c r="AE538" s="15"/>
      <c r="AF538" s="74"/>
      <c r="AG538" s="74"/>
      <c r="AH538" s="74"/>
      <c r="AI538" s="52"/>
      <c r="AJ538" s="52"/>
      <c r="AK538" s="52"/>
      <c r="AL538" s="52"/>
      <c r="AM538" s="52"/>
      <c r="AN538" s="15"/>
      <c r="AO538" s="15"/>
      <c r="AP538" s="69"/>
      <c r="AQ538" s="15"/>
      <c r="AR538" s="15"/>
      <c r="AS538" s="49"/>
      <c r="AT538" s="15"/>
      <c r="AU538" s="15"/>
      <c r="AV538" s="15"/>
      <c r="AW538" s="15"/>
      <c r="AX538" s="74"/>
      <c r="AY538" s="74"/>
      <c r="AZ538" s="74"/>
      <c r="BA538" s="52"/>
      <c r="BB538" s="52"/>
      <c r="BC538" s="15"/>
      <c r="BD538" s="15"/>
      <c r="BE538" s="15"/>
      <c r="BF538" s="15"/>
      <c r="BG538" s="15"/>
      <c r="BH538" s="15"/>
      <c r="BI538" s="15"/>
      <c r="BJ538" s="15"/>
      <c r="BK538" s="15"/>
      <c r="BL538" s="49"/>
      <c r="BM538" s="15"/>
      <c r="BN538" s="15"/>
      <c r="BO538" s="15"/>
      <c r="BP538" s="15"/>
      <c r="BQ538" s="15"/>
      <c r="BR538" s="73"/>
      <c r="BS538" s="15"/>
      <c r="BT538" s="74"/>
      <c r="BU538" s="74"/>
      <c r="BV538" s="74"/>
      <c r="BW538" s="52"/>
      <c r="BX538" s="52"/>
      <c r="BY538" s="52"/>
      <c r="BZ538" s="52"/>
      <c r="CA538" s="52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</row>
    <row r="539" spans="1:213" ht="16.899999999999999" customHeight="1" x14ac:dyDescent="0.2">
      <c r="A539" s="15"/>
      <c r="B539" s="69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52"/>
      <c r="AL539" s="15"/>
      <c r="AM539" s="15"/>
      <c r="AN539" s="15"/>
      <c r="AO539" s="15"/>
      <c r="AP539" s="69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52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</row>
    <row r="540" spans="1:213" ht="16.899999999999999" customHeight="1" x14ac:dyDescent="0.2">
      <c r="A540" s="15"/>
      <c r="B540" s="69"/>
      <c r="C540" s="15"/>
      <c r="D540" s="15"/>
      <c r="E540" s="4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52"/>
      <c r="S540" s="15"/>
      <c r="T540" s="15"/>
      <c r="U540" s="15"/>
      <c r="V540" s="15"/>
      <c r="W540" s="15"/>
      <c r="X540" s="49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52"/>
      <c r="AL540" s="15"/>
      <c r="AM540" s="15"/>
      <c r="AN540" s="15"/>
      <c r="AO540" s="15"/>
      <c r="AP540" s="69"/>
      <c r="AQ540" s="15"/>
      <c r="AR540" s="15"/>
      <c r="AS540" s="49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52"/>
      <c r="BG540" s="15"/>
      <c r="BH540" s="15"/>
      <c r="BI540" s="15"/>
      <c r="BJ540" s="15"/>
      <c r="BK540" s="15"/>
      <c r="BL540" s="49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52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</row>
    <row r="541" spans="1:213" ht="16.899999999999999" customHeight="1" x14ac:dyDescent="0.2">
      <c r="A541" s="15"/>
      <c r="B541" s="69"/>
      <c r="C541" s="15"/>
      <c r="D541" s="15"/>
      <c r="E541" s="15"/>
      <c r="F541" s="15"/>
      <c r="G541" s="15"/>
      <c r="H541" s="15"/>
      <c r="I541" s="15"/>
      <c r="J541" s="64"/>
      <c r="K541" s="64"/>
      <c r="L541" s="64"/>
      <c r="M541" s="64"/>
      <c r="N541" s="64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64"/>
      <c r="AG541" s="64"/>
      <c r="AH541" s="64"/>
      <c r="AI541" s="64"/>
      <c r="AJ541" s="64"/>
      <c r="AK541" s="52"/>
      <c r="AL541" s="64"/>
      <c r="AM541" s="64"/>
      <c r="AN541" s="15"/>
      <c r="AO541" s="15"/>
      <c r="AP541" s="69"/>
      <c r="AQ541" s="15"/>
      <c r="AR541" s="15"/>
      <c r="AS541" s="15"/>
      <c r="AT541" s="15"/>
      <c r="AU541" s="15"/>
      <c r="AV541" s="15"/>
      <c r="AW541" s="15"/>
      <c r="AX541" s="64"/>
      <c r="AY541" s="64"/>
      <c r="AZ541" s="64"/>
      <c r="BA541" s="64"/>
      <c r="BB541" s="64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64"/>
      <c r="BU541" s="64"/>
      <c r="BV541" s="64"/>
      <c r="BW541" s="64"/>
      <c r="BX541" s="64"/>
      <c r="BY541" s="52"/>
      <c r="BZ541" s="64"/>
      <c r="CA541" s="64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</row>
    <row r="542" spans="1:213" ht="16.899999999999999" customHeight="1" x14ac:dyDescent="0.2">
      <c r="A542" s="15"/>
      <c r="B542" s="69"/>
      <c r="C542" s="15"/>
      <c r="D542" s="15"/>
      <c r="E542" s="49"/>
      <c r="F542" s="15"/>
      <c r="G542" s="15"/>
      <c r="H542" s="15"/>
      <c r="I542" s="15"/>
      <c r="J542" s="64"/>
      <c r="K542" s="64"/>
      <c r="L542" s="64"/>
      <c r="M542" s="64"/>
      <c r="N542" s="64"/>
      <c r="O542" s="15"/>
      <c r="P542" s="15"/>
      <c r="Q542" s="15"/>
      <c r="R542" s="15"/>
      <c r="S542" s="15"/>
      <c r="T542" s="15"/>
      <c r="U542" s="15"/>
      <c r="V542" s="15"/>
      <c r="W542" s="15"/>
      <c r="X542" s="49"/>
      <c r="Y542" s="15"/>
      <c r="Z542" s="15"/>
      <c r="AA542" s="15"/>
      <c r="AB542" s="15"/>
      <c r="AC542" s="15"/>
      <c r="AD542" s="69"/>
      <c r="AE542" s="15"/>
      <c r="AF542" s="64"/>
      <c r="AG542" s="64"/>
      <c r="AH542" s="64"/>
      <c r="AI542" s="64"/>
      <c r="AJ542" s="64"/>
      <c r="AK542" s="52"/>
      <c r="AL542" s="64"/>
      <c r="AM542" s="64"/>
      <c r="AN542" s="15"/>
      <c r="AO542" s="15"/>
      <c r="AP542" s="69"/>
      <c r="AQ542" s="15"/>
      <c r="AR542" s="15"/>
      <c r="AS542" s="49"/>
      <c r="AT542" s="15"/>
      <c r="AU542" s="15"/>
      <c r="AV542" s="15"/>
      <c r="AW542" s="15"/>
      <c r="AX542" s="64"/>
      <c r="AY542" s="64"/>
      <c r="AZ542" s="64"/>
      <c r="BA542" s="64"/>
      <c r="BB542" s="64"/>
      <c r="BC542" s="15"/>
      <c r="BD542" s="15"/>
      <c r="BE542" s="15"/>
      <c r="BF542" s="15"/>
      <c r="BG542" s="15"/>
      <c r="BH542" s="15"/>
      <c r="BI542" s="15"/>
      <c r="BJ542" s="15"/>
      <c r="BK542" s="15"/>
      <c r="BL542" s="49"/>
      <c r="BM542" s="15"/>
      <c r="BN542" s="15"/>
      <c r="BO542" s="15"/>
      <c r="BP542" s="15"/>
      <c r="BQ542" s="15"/>
      <c r="BR542" s="69"/>
      <c r="BS542" s="15"/>
      <c r="BT542" s="64"/>
      <c r="BU542" s="64"/>
      <c r="BV542" s="64"/>
      <c r="BW542" s="64"/>
      <c r="BX542" s="64"/>
      <c r="BY542" s="52"/>
      <c r="BZ542" s="64"/>
      <c r="CA542" s="64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</row>
    <row r="543" spans="1:213" ht="16.899999999999999" customHeight="1" x14ac:dyDescent="0.2">
      <c r="A543" s="15"/>
      <c r="B543" s="69"/>
      <c r="C543" s="15"/>
      <c r="D543" s="15"/>
      <c r="E543" s="15"/>
      <c r="F543" s="64"/>
      <c r="G543" s="64"/>
      <c r="H543" s="64"/>
      <c r="I543" s="64"/>
      <c r="J543" s="64"/>
      <c r="K543" s="64"/>
      <c r="L543" s="64"/>
      <c r="M543" s="64"/>
      <c r="N543" s="64"/>
      <c r="O543" s="15"/>
      <c r="P543" s="15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52"/>
      <c r="AF543" s="52"/>
      <c r="AG543" s="64"/>
      <c r="AH543" s="15"/>
      <c r="AI543" s="15"/>
      <c r="AJ543" s="15"/>
      <c r="AK543" s="15"/>
      <c r="AL543" s="15"/>
      <c r="AM543" s="15"/>
      <c r="AN543" s="15"/>
      <c r="AO543" s="15"/>
      <c r="AP543" s="69"/>
      <c r="AQ543" s="15"/>
      <c r="AR543" s="15"/>
      <c r="AS543" s="15"/>
      <c r="AT543" s="64"/>
      <c r="AU543" s="64"/>
      <c r="AV543" s="64"/>
      <c r="AW543" s="64"/>
      <c r="AX543" s="64"/>
      <c r="AY543" s="64"/>
      <c r="AZ543" s="64"/>
      <c r="BA543" s="64"/>
      <c r="BB543" s="64"/>
      <c r="BC543" s="15"/>
      <c r="BD543" s="15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52"/>
      <c r="BT543" s="52"/>
      <c r="BU543" s="64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</row>
    <row r="544" spans="1:213" ht="15" x14ac:dyDescent="0.2">
      <c r="A544" s="15"/>
      <c r="B544" s="69"/>
      <c r="C544" s="15"/>
      <c r="D544" s="50"/>
      <c r="E544" s="15"/>
      <c r="F544" s="64"/>
      <c r="G544" s="49"/>
      <c r="H544" s="64"/>
      <c r="I544" s="64"/>
      <c r="J544" s="64"/>
      <c r="K544" s="64"/>
      <c r="L544" s="64"/>
      <c r="M544" s="64"/>
      <c r="N544" s="64"/>
      <c r="O544" s="15"/>
      <c r="P544" s="15"/>
      <c r="Q544" s="64"/>
      <c r="R544" s="64"/>
      <c r="S544" s="64"/>
      <c r="T544" s="64"/>
      <c r="U544" s="64"/>
      <c r="V544" s="64"/>
      <c r="W544" s="64"/>
      <c r="X544" s="50"/>
      <c r="Y544" s="15"/>
      <c r="Z544" s="49"/>
      <c r="AA544" s="15"/>
      <c r="AB544" s="64"/>
      <c r="AC544" s="64"/>
      <c r="AD544" s="64"/>
      <c r="AE544" s="64"/>
      <c r="AF544" s="64"/>
      <c r="AG544" s="64"/>
      <c r="AH544" s="64"/>
      <c r="AI544" s="15"/>
      <c r="AJ544" s="15"/>
      <c r="AK544" s="15"/>
      <c r="AL544" s="15"/>
      <c r="AM544" s="15"/>
      <c r="AN544" s="15"/>
      <c r="AO544" s="15"/>
      <c r="AP544" s="69"/>
      <c r="AQ544" s="15"/>
      <c r="AR544" s="50"/>
      <c r="AS544" s="15"/>
      <c r="AT544" s="64"/>
      <c r="AU544" s="49"/>
      <c r="AV544" s="64"/>
      <c r="AW544" s="64"/>
      <c r="AX544" s="64"/>
      <c r="AY544" s="64"/>
      <c r="AZ544" s="64"/>
      <c r="BA544" s="64"/>
      <c r="BB544" s="64"/>
      <c r="BC544" s="15"/>
      <c r="BD544" s="15"/>
      <c r="BE544" s="64"/>
      <c r="BF544" s="64"/>
      <c r="BG544" s="64"/>
      <c r="BH544" s="64"/>
      <c r="BI544" s="64"/>
      <c r="BJ544" s="64"/>
      <c r="BK544" s="64"/>
      <c r="BL544" s="50"/>
      <c r="BM544" s="15"/>
      <c r="BN544" s="49"/>
      <c r="BO544" s="15"/>
      <c r="BP544" s="64"/>
      <c r="BQ544" s="64"/>
      <c r="BR544" s="64"/>
      <c r="BS544" s="64"/>
      <c r="BT544" s="64"/>
      <c r="BU544" s="64"/>
      <c r="BV544" s="64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</row>
    <row r="545" spans="1:213" ht="15.75" x14ac:dyDescent="0.25">
      <c r="A545" s="15"/>
      <c r="B545" s="15"/>
      <c r="C545" s="15"/>
      <c r="D545" s="15"/>
      <c r="E545" s="12"/>
      <c r="F545" s="15"/>
      <c r="G545" s="255"/>
      <c r="H545" s="15"/>
      <c r="I545" s="15"/>
      <c r="J545" s="12"/>
      <c r="K545" s="15"/>
      <c r="L545" s="12"/>
      <c r="M545" s="48"/>
      <c r="N545" s="15"/>
      <c r="O545" s="15"/>
      <c r="P545" s="15"/>
      <c r="Q545" s="15"/>
      <c r="R545" s="12"/>
      <c r="S545" s="315"/>
      <c r="T545" s="70"/>
      <c r="U545" s="15"/>
      <c r="V545" s="15"/>
      <c r="W545" s="15"/>
      <c r="X545" s="15"/>
      <c r="Y545" s="12"/>
      <c r="Z545" s="255"/>
      <c r="AA545" s="12"/>
      <c r="AB545" s="15"/>
      <c r="AC545" s="15"/>
      <c r="AD545" s="12"/>
      <c r="AE545" s="12"/>
      <c r="AF545" s="48"/>
      <c r="AG545" s="15"/>
      <c r="AH545" s="15"/>
      <c r="AI545" s="15"/>
      <c r="AJ545" s="15"/>
      <c r="AK545" s="12"/>
      <c r="AL545" s="315"/>
      <c r="AM545" s="15"/>
      <c r="AN545" s="15"/>
      <c r="AO545" s="15"/>
      <c r="AP545" s="15"/>
      <c r="AQ545" s="15"/>
      <c r="AR545" s="15"/>
      <c r="AS545" s="12"/>
      <c r="AT545" s="15"/>
      <c r="AU545" s="255"/>
      <c r="AV545" s="15"/>
      <c r="AW545" s="15"/>
      <c r="AX545" s="12"/>
      <c r="AY545" s="15"/>
      <c r="AZ545" s="12"/>
      <c r="BA545" s="48"/>
      <c r="BB545" s="15"/>
      <c r="BC545" s="15"/>
      <c r="BD545" s="15"/>
      <c r="BE545" s="15"/>
      <c r="BF545" s="12"/>
      <c r="BG545" s="315"/>
      <c r="BH545" s="70"/>
      <c r="BI545" s="15"/>
      <c r="BJ545" s="15"/>
      <c r="BK545" s="15"/>
      <c r="BL545" s="15"/>
      <c r="BM545" s="12"/>
      <c r="BN545" s="255"/>
      <c r="BO545" s="12"/>
      <c r="BP545" s="15"/>
      <c r="BQ545" s="15"/>
      <c r="BR545" s="12"/>
      <c r="BS545" s="12"/>
      <c r="BT545" s="48"/>
      <c r="BU545" s="15"/>
      <c r="BV545" s="15"/>
      <c r="BW545" s="15"/>
      <c r="BX545" s="15"/>
      <c r="BY545" s="12"/>
      <c r="BZ545" s="3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</row>
    <row r="546" spans="1:213" ht="15.75" x14ac:dyDescent="0.25">
      <c r="A546" s="15"/>
      <c r="B546" s="15"/>
      <c r="C546" s="15"/>
      <c r="D546" s="70"/>
      <c r="E546" s="12"/>
      <c r="F546" s="70"/>
      <c r="G546" s="255"/>
      <c r="H546" s="70"/>
      <c r="I546" s="65"/>
      <c r="J546" s="65"/>
      <c r="K546" s="65"/>
      <c r="L546" s="64"/>
      <c r="M546" s="64"/>
      <c r="N546" s="15"/>
      <c r="O546" s="65"/>
      <c r="P546" s="12"/>
      <c r="Q546" s="188"/>
      <c r="R546" s="188"/>
      <c r="S546" s="15"/>
      <c r="T546" s="15"/>
      <c r="U546" s="15"/>
      <c r="V546" s="70"/>
      <c r="W546" s="70"/>
      <c r="X546" s="15"/>
      <c r="Y546" s="12"/>
      <c r="Z546" s="255"/>
      <c r="AA546" s="65"/>
      <c r="AB546" s="15"/>
      <c r="AC546" s="14"/>
      <c r="AD546" s="14"/>
      <c r="AE546" s="14"/>
      <c r="AF546" s="65"/>
      <c r="AG546" s="15"/>
      <c r="AH546" s="65"/>
      <c r="AI546" s="12"/>
      <c r="AJ546" s="188"/>
      <c r="AK546" s="188"/>
      <c r="AL546" s="15"/>
      <c r="AM546" s="15"/>
      <c r="AN546" s="15"/>
      <c r="AO546" s="15"/>
      <c r="AP546" s="15"/>
      <c r="AQ546" s="15"/>
      <c r="AR546" s="70"/>
      <c r="AS546" s="12"/>
      <c r="AT546" s="70"/>
      <c r="AU546" s="255"/>
      <c r="AV546" s="70"/>
      <c r="AW546" s="65"/>
      <c r="AX546" s="65"/>
      <c r="AY546" s="65"/>
      <c r="AZ546" s="64"/>
      <c r="BA546" s="64"/>
      <c r="BB546" s="15"/>
      <c r="BC546" s="65"/>
      <c r="BD546" s="12"/>
      <c r="BE546" s="188"/>
      <c r="BF546" s="188"/>
      <c r="BG546" s="15"/>
      <c r="BH546" s="15"/>
      <c r="BI546" s="15"/>
      <c r="BJ546" s="70"/>
      <c r="BK546" s="70"/>
      <c r="BL546" s="15"/>
      <c r="BM546" s="12"/>
      <c r="BN546" s="255"/>
      <c r="BO546" s="65"/>
      <c r="BP546" s="15"/>
      <c r="BQ546" s="14"/>
      <c r="BR546" s="14"/>
      <c r="BS546" s="14"/>
      <c r="BT546" s="65"/>
      <c r="BU546" s="15"/>
      <c r="BV546" s="65"/>
      <c r="BW546" s="12"/>
      <c r="BX546" s="188"/>
      <c r="BY546" s="188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</row>
    <row r="547" spans="1:213" ht="18" x14ac:dyDescent="0.25">
      <c r="A547" s="15"/>
      <c r="B547" s="15"/>
      <c r="C547" s="15"/>
      <c r="D547" s="70"/>
      <c r="E547" s="70"/>
      <c r="F547" s="70"/>
      <c r="G547" s="70"/>
      <c r="H547" s="15"/>
      <c r="I547" s="15"/>
      <c r="J547" s="12"/>
      <c r="K547" s="12"/>
      <c r="L547" s="64"/>
      <c r="M547" s="64"/>
      <c r="N547" s="64"/>
      <c r="O547" s="15"/>
      <c r="P547" s="15"/>
      <c r="Q547" s="15"/>
      <c r="R547" s="15"/>
      <c r="S547" s="15"/>
      <c r="T547" s="15"/>
      <c r="U547" s="70"/>
      <c r="V547" s="70"/>
      <c r="W547" s="70"/>
      <c r="X547" s="70"/>
      <c r="Y547" s="15"/>
      <c r="Z547" s="15"/>
      <c r="AA547" s="12"/>
      <c r="AB547" s="13"/>
      <c r="AC547" s="12"/>
      <c r="AD547" s="12"/>
      <c r="AE547" s="12"/>
      <c r="AF547" s="15"/>
      <c r="AG547" s="6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70"/>
      <c r="AS547" s="70"/>
      <c r="AT547" s="70"/>
      <c r="AU547" s="70"/>
      <c r="AV547" s="15"/>
      <c r="AW547" s="15"/>
      <c r="AX547" s="12"/>
      <c r="AY547" s="12"/>
      <c r="AZ547" s="64"/>
      <c r="BA547" s="64"/>
      <c r="BB547" s="64"/>
      <c r="BC547" s="15"/>
      <c r="BD547" s="15"/>
      <c r="BE547" s="15"/>
      <c r="BF547" s="15"/>
      <c r="BG547" s="15"/>
      <c r="BH547" s="15"/>
      <c r="BI547" s="70"/>
      <c r="BJ547" s="70"/>
      <c r="BK547" s="70"/>
      <c r="BL547" s="70"/>
      <c r="BM547" s="15"/>
      <c r="BN547" s="15"/>
      <c r="BO547" s="12"/>
      <c r="BP547" s="13"/>
      <c r="BQ547" s="12"/>
      <c r="BR547" s="12"/>
      <c r="BS547" s="12"/>
      <c r="BT547" s="15"/>
      <c r="BU547" s="6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</row>
    <row r="548" spans="1:213" ht="15.75" x14ac:dyDescent="0.25">
      <c r="A548" s="15"/>
      <c r="B548" s="73"/>
      <c r="C548" s="15"/>
      <c r="D548" s="56"/>
      <c r="E548" s="92"/>
      <c r="F548" s="92"/>
      <c r="G548" s="53"/>
      <c r="H548" s="53"/>
      <c r="I548" s="53"/>
      <c r="J548" s="15"/>
      <c r="K548" s="73"/>
      <c r="L548" s="15"/>
      <c r="M548" s="56"/>
      <c r="N548" s="56"/>
      <c r="O548" s="56"/>
      <c r="P548" s="56"/>
      <c r="Q548" s="56"/>
      <c r="R548" s="53"/>
      <c r="S548" s="15"/>
      <c r="T548" s="15"/>
      <c r="U548" s="15"/>
      <c r="V548" s="72"/>
      <c r="W548" s="56"/>
      <c r="X548" s="92"/>
      <c r="Y548" s="92"/>
      <c r="Z548" s="92"/>
      <c r="AA548" s="92"/>
      <c r="AB548" s="53"/>
      <c r="AC548" s="15"/>
      <c r="AD548" s="15"/>
      <c r="AE548" s="135"/>
      <c r="AF548" s="56"/>
      <c r="AG548" s="56"/>
      <c r="AH548" s="56"/>
      <c r="AI548" s="56"/>
      <c r="AJ548" s="56"/>
      <c r="AK548" s="56"/>
      <c r="AL548" s="15"/>
      <c r="AM548" s="15"/>
      <c r="AN548" s="15"/>
      <c r="AO548" s="15"/>
      <c r="AP548" s="73"/>
      <c r="AQ548" s="15"/>
      <c r="AR548" s="56"/>
      <c r="AS548" s="92"/>
      <c r="AT548" s="92"/>
      <c r="AU548" s="53"/>
      <c r="AV548" s="53"/>
      <c r="AW548" s="53"/>
      <c r="AX548" s="15"/>
      <c r="AY548" s="73"/>
      <c r="AZ548" s="15"/>
      <c r="BA548" s="56"/>
      <c r="BB548" s="56"/>
      <c r="BC548" s="56"/>
      <c r="BD548" s="56"/>
      <c r="BE548" s="56"/>
      <c r="BF548" s="53"/>
      <c r="BG548" s="15"/>
      <c r="BH548" s="15"/>
      <c r="BI548" s="15"/>
      <c r="BJ548" s="72"/>
      <c r="BK548" s="56"/>
      <c r="BL548" s="92"/>
      <c r="BM548" s="92"/>
      <c r="BN548" s="92"/>
      <c r="BO548" s="92"/>
      <c r="BP548" s="53"/>
      <c r="BQ548" s="15"/>
      <c r="BR548" s="15"/>
      <c r="BS548" s="135"/>
      <c r="BT548" s="56"/>
      <c r="BU548" s="56"/>
      <c r="BV548" s="56"/>
      <c r="BW548" s="56"/>
      <c r="BX548" s="56"/>
      <c r="BY548" s="56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</row>
    <row r="549" spans="1:213" ht="15.75" x14ac:dyDescent="0.25">
      <c r="A549" s="15"/>
      <c r="B549" s="69"/>
      <c r="C549" s="15"/>
      <c r="D549" s="15"/>
      <c r="E549" s="15"/>
      <c r="F549" s="15"/>
      <c r="G549" s="15"/>
      <c r="H549" s="15"/>
      <c r="I549" s="15"/>
      <c r="J549" s="15"/>
      <c r="K549" s="12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69"/>
      <c r="AQ549" s="15"/>
      <c r="AR549" s="15"/>
      <c r="AS549" s="15"/>
      <c r="AT549" s="15"/>
      <c r="AU549" s="15"/>
      <c r="AV549" s="15"/>
      <c r="AW549" s="15"/>
      <c r="AX549" s="15"/>
      <c r="AY549" s="12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</row>
    <row r="550" spans="1:213" ht="18" x14ac:dyDescent="0.25">
      <c r="A550" s="15"/>
      <c r="B550" s="73"/>
      <c r="C550" s="15"/>
      <c r="D550" s="74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73"/>
      <c r="V550" s="72"/>
      <c r="W550" s="74"/>
      <c r="X550" s="15"/>
      <c r="Y550" s="15"/>
      <c r="Z550" s="15"/>
      <c r="AA550" s="13"/>
      <c r="AB550" s="12"/>
      <c r="AC550" s="15"/>
      <c r="AD550" s="12"/>
      <c r="AE550" s="50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73"/>
      <c r="AQ550" s="15"/>
      <c r="AR550" s="74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73"/>
      <c r="BJ550" s="72"/>
      <c r="BK550" s="74"/>
      <c r="BL550" s="15"/>
      <c r="BM550" s="15"/>
      <c r="BN550" s="15"/>
      <c r="BO550" s="13"/>
      <c r="BP550" s="12"/>
      <c r="BQ550" s="15"/>
      <c r="BR550" s="12"/>
      <c r="BS550" s="50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</row>
    <row r="551" spans="1:213" ht="15.75" x14ac:dyDescent="0.25">
      <c r="A551" s="15"/>
      <c r="B551" s="73"/>
      <c r="C551" s="15"/>
      <c r="D551" s="74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72"/>
      <c r="W551" s="74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73"/>
      <c r="AQ551" s="15"/>
      <c r="AR551" s="74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72"/>
      <c r="BK551" s="74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</row>
    <row r="552" spans="1:213" ht="15.75" x14ac:dyDescent="0.25">
      <c r="A552" s="15"/>
      <c r="B552" s="69"/>
      <c r="C552" s="15"/>
      <c r="D552" s="76"/>
      <c r="E552" s="15"/>
      <c r="F552" s="74"/>
      <c r="G552" s="74"/>
      <c r="H552" s="74"/>
      <c r="I552" s="48"/>
      <c r="J552" s="48"/>
      <c r="K552" s="48"/>
      <c r="L552" s="15"/>
      <c r="M552" s="15"/>
      <c r="N552" s="15"/>
      <c r="O552" s="15"/>
      <c r="P552" s="15"/>
      <c r="Q552" s="15"/>
      <c r="R552" s="15"/>
      <c r="S552" s="15"/>
      <c r="T552" s="15"/>
      <c r="U552" s="73"/>
      <c r="V552" s="75"/>
      <c r="W552" s="76"/>
      <c r="X552" s="74"/>
      <c r="Y552" s="48"/>
      <c r="Z552" s="48"/>
      <c r="AA552" s="48"/>
      <c r="AB552" s="48"/>
      <c r="AC552" s="15"/>
      <c r="AD552" s="48"/>
      <c r="AE552" s="48"/>
      <c r="AF552" s="48"/>
      <c r="AG552" s="52"/>
      <c r="AH552" s="15"/>
      <c r="AI552" s="15"/>
      <c r="AJ552" s="15"/>
      <c r="AK552" s="15"/>
      <c r="AL552" s="15"/>
      <c r="AM552" s="15"/>
      <c r="AN552" s="15"/>
      <c r="AO552" s="15"/>
      <c r="AP552" s="69"/>
      <c r="AQ552" s="15"/>
      <c r="AR552" s="76"/>
      <c r="AS552" s="15"/>
      <c r="AT552" s="74"/>
      <c r="AU552" s="74"/>
      <c r="AV552" s="74"/>
      <c r="AW552" s="48"/>
      <c r="AX552" s="48"/>
      <c r="AY552" s="48"/>
      <c r="AZ552" s="15"/>
      <c r="BA552" s="15"/>
      <c r="BB552" s="15"/>
      <c r="BC552" s="15"/>
      <c r="BD552" s="15"/>
      <c r="BE552" s="15"/>
      <c r="BF552" s="15"/>
      <c r="BG552" s="15"/>
      <c r="BH552" s="15"/>
      <c r="BI552" s="73"/>
      <c r="BJ552" s="75"/>
      <c r="BK552" s="76"/>
      <c r="BL552" s="74"/>
      <c r="BM552" s="48"/>
      <c r="BN552" s="48"/>
      <c r="BO552" s="48"/>
      <c r="BP552" s="48"/>
      <c r="BQ552" s="15"/>
      <c r="BR552" s="48"/>
      <c r="BS552" s="48"/>
      <c r="BT552" s="48"/>
      <c r="BU552" s="52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</row>
    <row r="553" spans="1:213" ht="15.75" x14ac:dyDescent="0.25">
      <c r="A553" s="15"/>
      <c r="B553" s="73"/>
      <c r="C553" s="15"/>
      <c r="D553" s="74"/>
      <c r="E553" s="15"/>
      <c r="F553" s="74"/>
      <c r="G553" s="74"/>
      <c r="H553" s="74"/>
      <c r="I553" s="52"/>
      <c r="J553" s="52"/>
      <c r="K553" s="52"/>
      <c r="L553" s="15"/>
      <c r="M553" s="15"/>
      <c r="N553" s="15"/>
      <c r="O553" s="15"/>
      <c r="P553" s="15"/>
      <c r="Q553" s="15"/>
      <c r="R553" s="15"/>
      <c r="S553" s="15"/>
      <c r="T553" s="15"/>
      <c r="U553" s="73"/>
      <c r="V553" s="72"/>
      <c r="W553" s="74"/>
      <c r="X553" s="74"/>
      <c r="Y553" s="52"/>
      <c r="Z553" s="52"/>
      <c r="AA553" s="52"/>
      <c r="AB553" s="52"/>
      <c r="AC553" s="15"/>
      <c r="AD553" s="52"/>
      <c r="AE553" s="52"/>
      <c r="AF553" s="52"/>
      <c r="AG553" s="52"/>
      <c r="AH553" s="15"/>
      <c r="AI553" s="15"/>
      <c r="AJ553" s="15"/>
      <c r="AK553" s="15"/>
      <c r="AL553" s="15"/>
      <c r="AM553" s="15"/>
      <c r="AN553" s="15"/>
      <c r="AO553" s="15"/>
      <c r="AP553" s="73"/>
      <c r="AQ553" s="15"/>
      <c r="AR553" s="74"/>
      <c r="AS553" s="15"/>
      <c r="AT553" s="74"/>
      <c r="AU553" s="74"/>
      <c r="AV553" s="74"/>
      <c r="AW553" s="52"/>
      <c r="AX553" s="52"/>
      <c r="AY553" s="52"/>
      <c r="AZ553" s="15"/>
      <c r="BA553" s="15"/>
      <c r="BB553" s="15"/>
      <c r="BC553" s="15"/>
      <c r="BD553" s="15"/>
      <c r="BE553" s="15"/>
      <c r="BF553" s="15"/>
      <c r="BG553" s="15"/>
      <c r="BH553" s="15"/>
      <c r="BI553" s="73"/>
      <c r="BJ553" s="72"/>
      <c r="BK553" s="74"/>
      <c r="BL553" s="74"/>
      <c r="BM553" s="52"/>
      <c r="BN553" s="52"/>
      <c r="BO553" s="52"/>
      <c r="BP553" s="52"/>
      <c r="BQ553" s="15"/>
      <c r="BR553" s="52"/>
      <c r="BS553" s="52"/>
      <c r="BT553" s="52"/>
      <c r="BU553" s="52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</row>
    <row r="554" spans="1:213" ht="15.75" x14ac:dyDescent="0.25">
      <c r="A554" s="15"/>
      <c r="B554" s="73"/>
      <c r="C554" s="15"/>
      <c r="D554" s="74"/>
      <c r="E554" s="15"/>
      <c r="F554" s="76"/>
      <c r="G554" s="76"/>
      <c r="H554" s="76"/>
      <c r="I554" s="70"/>
      <c r="J554" s="70"/>
      <c r="K554" s="70"/>
      <c r="L554" s="15"/>
      <c r="M554" s="15"/>
      <c r="N554" s="15"/>
      <c r="O554" s="15"/>
      <c r="P554" s="15"/>
      <c r="Q554" s="15"/>
      <c r="R554" s="15"/>
      <c r="S554" s="15"/>
      <c r="T554" s="15"/>
      <c r="U554" s="69"/>
      <c r="V554" s="72"/>
      <c r="W554" s="74"/>
      <c r="X554" s="76"/>
      <c r="Y554" s="70"/>
      <c r="Z554" s="70"/>
      <c r="AA554" s="70"/>
      <c r="AB554" s="70"/>
      <c r="AC554" s="15"/>
      <c r="AD554" s="70"/>
      <c r="AE554" s="70"/>
      <c r="AF554" s="70"/>
      <c r="AG554" s="70"/>
      <c r="AH554" s="15"/>
      <c r="AI554" s="15"/>
      <c r="AJ554" s="15"/>
      <c r="AK554" s="15"/>
      <c r="AL554" s="15"/>
      <c r="AM554" s="15"/>
      <c r="AN554" s="15"/>
      <c r="AO554" s="15"/>
      <c r="AP554" s="73"/>
      <c r="AQ554" s="15"/>
      <c r="AR554" s="74"/>
      <c r="AS554" s="15"/>
      <c r="AT554" s="76"/>
      <c r="AU554" s="76"/>
      <c r="AV554" s="76"/>
      <c r="AW554" s="70"/>
      <c r="AX554" s="70"/>
      <c r="AY554" s="70"/>
      <c r="AZ554" s="15"/>
      <c r="BA554" s="15"/>
      <c r="BB554" s="15"/>
      <c r="BC554" s="15"/>
      <c r="BD554" s="15"/>
      <c r="BE554" s="15"/>
      <c r="BF554" s="15"/>
      <c r="BG554" s="15"/>
      <c r="BH554" s="15"/>
      <c r="BI554" s="69"/>
      <c r="BJ554" s="72"/>
      <c r="BK554" s="74"/>
      <c r="BL554" s="76"/>
      <c r="BM554" s="70"/>
      <c r="BN554" s="70"/>
      <c r="BO554" s="70"/>
      <c r="BP554" s="70"/>
      <c r="BQ554" s="15"/>
      <c r="BR554" s="70"/>
      <c r="BS554" s="70"/>
      <c r="BT554" s="70"/>
      <c r="BU554" s="70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</row>
    <row r="555" spans="1:213" ht="15.75" x14ac:dyDescent="0.25">
      <c r="A555" s="15"/>
      <c r="B555" s="69"/>
      <c r="C555" s="15"/>
      <c r="D555" s="76"/>
      <c r="E555" s="15"/>
      <c r="F555" s="74"/>
      <c r="G555" s="74"/>
      <c r="H555" s="74"/>
      <c r="I555" s="52"/>
      <c r="J555" s="52"/>
      <c r="K555" s="52"/>
      <c r="L555" s="15"/>
      <c r="M555" s="15"/>
      <c r="N555" s="15"/>
      <c r="O555" s="15"/>
      <c r="P555" s="15"/>
      <c r="Q555" s="15"/>
      <c r="R555" s="15"/>
      <c r="S555" s="15"/>
      <c r="T555" s="15"/>
      <c r="U555" s="73"/>
      <c r="V555" s="75"/>
      <c r="W555" s="76"/>
      <c r="X555" s="74"/>
      <c r="Y555" s="52"/>
      <c r="Z555" s="52"/>
      <c r="AA555" s="52"/>
      <c r="AB555" s="52"/>
      <c r="AC555" s="15"/>
      <c r="AD555" s="52"/>
      <c r="AE555" s="52"/>
      <c r="AF555" s="52"/>
      <c r="AG555" s="52"/>
      <c r="AH555" s="15"/>
      <c r="AI555" s="15"/>
      <c r="AJ555" s="15"/>
      <c r="AK555" s="15"/>
      <c r="AL555" s="15"/>
      <c r="AM555" s="15"/>
      <c r="AN555" s="15"/>
      <c r="AO555" s="15"/>
      <c r="AP555" s="69"/>
      <c r="AQ555" s="15"/>
      <c r="AR555" s="76"/>
      <c r="AS555" s="15"/>
      <c r="AT555" s="74"/>
      <c r="AU555" s="74"/>
      <c r="AV555" s="74"/>
      <c r="AW555" s="52"/>
      <c r="AX555" s="52"/>
      <c r="AY555" s="52"/>
      <c r="AZ555" s="15"/>
      <c r="BA555" s="15"/>
      <c r="BB555" s="15"/>
      <c r="BC555" s="15"/>
      <c r="BD555" s="15"/>
      <c r="BE555" s="15"/>
      <c r="BF555" s="15"/>
      <c r="BG555" s="15"/>
      <c r="BH555" s="15"/>
      <c r="BI555" s="73"/>
      <c r="BJ555" s="75"/>
      <c r="BK555" s="76"/>
      <c r="BL555" s="74"/>
      <c r="BM555" s="52"/>
      <c r="BN555" s="52"/>
      <c r="BO555" s="52"/>
      <c r="BP555" s="52"/>
      <c r="BQ555" s="15"/>
      <c r="BR555" s="52"/>
      <c r="BS555" s="52"/>
      <c r="BT555" s="52"/>
      <c r="BU555" s="52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</row>
    <row r="556" spans="1:213" ht="15.75" x14ac:dyDescent="0.25">
      <c r="A556" s="15"/>
      <c r="B556" s="73"/>
      <c r="C556" s="15"/>
      <c r="D556" s="74"/>
      <c r="E556" s="15"/>
      <c r="F556" s="74"/>
      <c r="G556" s="74"/>
      <c r="H556" s="74"/>
      <c r="I556" s="52"/>
      <c r="J556" s="52"/>
      <c r="K556" s="52"/>
      <c r="L556" s="15"/>
      <c r="M556" s="15"/>
      <c r="N556" s="15"/>
      <c r="O556" s="15"/>
      <c r="P556" s="15"/>
      <c r="Q556" s="15"/>
      <c r="R556" s="15"/>
      <c r="S556" s="15"/>
      <c r="T556" s="15"/>
      <c r="U556" s="73"/>
      <c r="V556" s="72"/>
      <c r="W556" s="74"/>
      <c r="X556" s="74"/>
      <c r="Y556" s="52"/>
      <c r="Z556" s="52"/>
      <c r="AA556" s="52"/>
      <c r="AB556" s="52"/>
      <c r="AC556" s="15"/>
      <c r="AD556" s="52"/>
      <c r="AE556" s="52"/>
      <c r="AF556" s="52"/>
      <c r="AG556" s="52"/>
      <c r="AH556" s="15"/>
      <c r="AI556" s="15"/>
      <c r="AJ556" s="15"/>
      <c r="AK556" s="15"/>
      <c r="AL556" s="15"/>
      <c r="AM556" s="15"/>
      <c r="AN556" s="15"/>
      <c r="AO556" s="15"/>
      <c r="AP556" s="73"/>
      <c r="AQ556" s="15"/>
      <c r="AR556" s="74"/>
      <c r="AS556" s="15"/>
      <c r="AT556" s="74"/>
      <c r="AU556" s="74"/>
      <c r="AV556" s="74"/>
      <c r="AW556" s="52"/>
      <c r="AX556" s="52"/>
      <c r="AY556" s="52"/>
      <c r="AZ556" s="15"/>
      <c r="BA556" s="15"/>
      <c r="BB556" s="15"/>
      <c r="BC556" s="15"/>
      <c r="BD556" s="15"/>
      <c r="BE556" s="15"/>
      <c r="BF556" s="15"/>
      <c r="BG556" s="15"/>
      <c r="BH556" s="15"/>
      <c r="BI556" s="73"/>
      <c r="BJ556" s="72"/>
      <c r="BK556" s="74"/>
      <c r="BL556" s="74"/>
      <c r="BM556" s="52"/>
      <c r="BN556" s="52"/>
      <c r="BO556" s="52"/>
      <c r="BP556" s="52"/>
      <c r="BQ556" s="15"/>
      <c r="BR556" s="52"/>
      <c r="BS556" s="52"/>
      <c r="BT556" s="52"/>
      <c r="BU556" s="52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</row>
    <row r="557" spans="1:213" ht="15.75" x14ac:dyDescent="0.25">
      <c r="A557" s="15"/>
      <c r="B557" s="73"/>
      <c r="C557" s="15"/>
      <c r="D557" s="74"/>
      <c r="E557" s="15"/>
      <c r="F557" s="76"/>
      <c r="G557" s="76"/>
      <c r="H557" s="76"/>
      <c r="I557" s="70"/>
      <c r="J557" s="70"/>
      <c r="K557" s="70"/>
      <c r="L557" s="15"/>
      <c r="M557" s="15"/>
      <c r="N557" s="15"/>
      <c r="O557" s="15"/>
      <c r="P557" s="15"/>
      <c r="Q557" s="15"/>
      <c r="R557" s="15"/>
      <c r="S557" s="15"/>
      <c r="T557" s="15"/>
      <c r="U557" s="69"/>
      <c r="V557" s="72"/>
      <c r="W557" s="74"/>
      <c r="X557" s="76"/>
      <c r="Y557" s="70"/>
      <c r="Z557" s="70"/>
      <c r="AA557" s="70"/>
      <c r="AB557" s="70"/>
      <c r="AC557" s="15"/>
      <c r="AD557" s="70"/>
      <c r="AE557" s="70"/>
      <c r="AF557" s="70"/>
      <c r="AG557" s="70"/>
      <c r="AH557" s="15"/>
      <c r="AI557" s="15"/>
      <c r="AJ557" s="15"/>
      <c r="AK557" s="15"/>
      <c r="AL557" s="15"/>
      <c r="AM557" s="15"/>
      <c r="AN557" s="15"/>
      <c r="AO557" s="15"/>
      <c r="AP557" s="73"/>
      <c r="AQ557" s="15"/>
      <c r="AR557" s="74"/>
      <c r="AS557" s="15"/>
      <c r="AT557" s="76"/>
      <c r="AU557" s="76"/>
      <c r="AV557" s="76"/>
      <c r="AW557" s="70"/>
      <c r="AX557" s="70"/>
      <c r="AY557" s="70"/>
      <c r="AZ557" s="15"/>
      <c r="BA557" s="15"/>
      <c r="BB557" s="15"/>
      <c r="BC557" s="15"/>
      <c r="BD557" s="15"/>
      <c r="BE557" s="15"/>
      <c r="BF557" s="15"/>
      <c r="BG557" s="15"/>
      <c r="BH557" s="15"/>
      <c r="BI557" s="69"/>
      <c r="BJ557" s="72"/>
      <c r="BK557" s="74"/>
      <c r="BL557" s="76"/>
      <c r="BM557" s="70"/>
      <c r="BN557" s="70"/>
      <c r="BO557" s="70"/>
      <c r="BP557" s="70"/>
      <c r="BQ557" s="15"/>
      <c r="BR557" s="70"/>
      <c r="BS557" s="70"/>
      <c r="BT557" s="70"/>
      <c r="BU557" s="70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</row>
    <row r="558" spans="1:213" ht="15.75" x14ac:dyDescent="0.25">
      <c r="A558" s="15"/>
      <c r="B558" s="69"/>
      <c r="C558" s="15"/>
      <c r="D558" s="15"/>
      <c r="E558" s="15"/>
      <c r="F558" s="15"/>
      <c r="G558" s="73"/>
      <c r="H558" s="74"/>
      <c r="I558" s="74"/>
      <c r="J558" s="74"/>
      <c r="K558" s="74"/>
      <c r="L558" s="52"/>
      <c r="M558" s="52"/>
      <c r="N558" s="52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73"/>
      <c r="AE558" s="15"/>
      <c r="AF558" s="74"/>
      <c r="AG558" s="74"/>
      <c r="AH558" s="74"/>
      <c r="AI558" s="52"/>
      <c r="AJ558" s="52"/>
      <c r="AK558" s="52"/>
      <c r="AL558" s="52"/>
      <c r="AM558" s="52"/>
      <c r="AN558" s="15"/>
      <c r="AO558" s="15"/>
      <c r="AP558" s="69"/>
      <c r="AQ558" s="15"/>
      <c r="AR558" s="15"/>
      <c r="AS558" s="15"/>
      <c r="AT558" s="15"/>
      <c r="AU558" s="73"/>
      <c r="AV558" s="74"/>
      <c r="AW558" s="74"/>
      <c r="AX558" s="74"/>
      <c r="AY558" s="74"/>
      <c r="AZ558" s="52"/>
      <c r="BA558" s="52"/>
      <c r="BB558" s="52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73"/>
      <c r="BS558" s="15"/>
      <c r="BT558" s="74"/>
      <c r="BU558" s="74"/>
      <c r="BV558" s="74"/>
      <c r="BW558" s="52"/>
      <c r="BX558" s="52"/>
      <c r="BY558" s="52"/>
      <c r="BZ558" s="52"/>
      <c r="CA558" s="52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</row>
    <row r="559" spans="1:213" x14ac:dyDescent="0.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</row>
    <row r="560" spans="1:213" x14ac:dyDescent="0.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</row>
    <row r="561" spans="1:213" x14ac:dyDescent="0.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</row>
    <row r="562" spans="1:213" x14ac:dyDescent="0.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</row>
    <row r="563" spans="1:213" x14ac:dyDescent="0.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</row>
    <row r="564" spans="1:213" x14ac:dyDescent="0.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</row>
    <row r="565" spans="1:213" x14ac:dyDescent="0.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</row>
    <row r="566" spans="1:213" x14ac:dyDescent="0.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</row>
    <row r="567" spans="1:213" x14ac:dyDescent="0.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</row>
    <row r="568" spans="1:213" x14ac:dyDescent="0.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</row>
    <row r="569" spans="1:213" x14ac:dyDescent="0.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</row>
    <row r="570" spans="1:213" x14ac:dyDescent="0.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</row>
    <row r="571" spans="1:213" x14ac:dyDescent="0.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</row>
    <row r="572" spans="1:213" x14ac:dyDescent="0.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</row>
    <row r="573" spans="1:213" x14ac:dyDescent="0.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</row>
    <row r="574" spans="1:213" x14ac:dyDescent="0.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</row>
    <row r="575" spans="1:213" x14ac:dyDescent="0.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</row>
    <row r="576" spans="1:213" x14ac:dyDescent="0.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</row>
    <row r="577" spans="1:213" x14ac:dyDescent="0.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</row>
    <row r="578" spans="1:213" x14ac:dyDescent="0.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</row>
    <row r="579" spans="1:213" x14ac:dyDescent="0.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</row>
    <row r="580" spans="1:213" x14ac:dyDescent="0.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</row>
    <row r="581" spans="1:213" x14ac:dyDescent="0.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</row>
    <row r="582" spans="1:213" x14ac:dyDescent="0.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</row>
    <row r="583" spans="1:213" x14ac:dyDescent="0.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</row>
    <row r="584" spans="1:213" x14ac:dyDescent="0.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</row>
    <row r="585" spans="1:213" x14ac:dyDescent="0.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</row>
    <row r="586" spans="1:213" x14ac:dyDescent="0.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</row>
    <row r="587" spans="1:213" x14ac:dyDescent="0.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</row>
    <row r="588" spans="1:213" x14ac:dyDescent="0.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</row>
    <row r="589" spans="1:213" x14ac:dyDescent="0.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</row>
    <row r="590" spans="1:213" x14ac:dyDescent="0.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</row>
    <row r="591" spans="1:213" x14ac:dyDescent="0.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</row>
    <row r="592" spans="1:213" x14ac:dyDescent="0.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</row>
    <row r="593" spans="1:213" x14ac:dyDescent="0.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</row>
    <row r="594" spans="1:213" x14ac:dyDescent="0.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</row>
    <row r="595" spans="1:213" x14ac:dyDescent="0.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</row>
    <row r="596" spans="1:213" x14ac:dyDescent="0.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</row>
    <row r="597" spans="1:213" x14ac:dyDescent="0.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</row>
    <row r="598" spans="1:213" x14ac:dyDescent="0.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</row>
    <row r="599" spans="1:213" x14ac:dyDescent="0.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</row>
    <row r="600" spans="1:213" x14ac:dyDescent="0.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</row>
    <row r="601" spans="1:213" x14ac:dyDescent="0.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</row>
    <row r="602" spans="1:213" x14ac:dyDescent="0.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</row>
    <row r="603" spans="1:213" x14ac:dyDescent="0.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</row>
    <row r="604" spans="1:213" x14ac:dyDescent="0.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</row>
    <row r="605" spans="1:213" x14ac:dyDescent="0.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</row>
    <row r="606" spans="1:213" x14ac:dyDescent="0.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</row>
    <row r="607" spans="1:213" x14ac:dyDescent="0.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</row>
    <row r="608" spans="1:213" x14ac:dyDescent="0.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</row>
    <row r="609" spans="1:213" x14ac:dyDescent="0.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</row>
    <row r="610" spans="1:213" x14ac:dyDescent="0.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</row>
    <row r="611" spans="1:213" x14ac:dyDescent="0.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</row>
    <row r="612" spans="1:213" x14ac:dyDescent="0.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</row>
    <row r="613" spans="1:213" x14ac:dyDescent="0.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</row>
    <row r="614" spans="1:213" x14ac:dyDescent="0.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</row>
    <row r="615" spans="1:213" x14ac:dyDescent="0.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</row>
    <row r="616" spans="1:213" x14ac:dyDescent="0.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</row>
    <row r="617" spans="1:213" x14ac:dyDescent="0.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</row>
    <row r="618" spans="1:213" x14ac:dyDescent="0.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</row>
    <row r="619" spans="1:213" x14ac:dyDescent="0.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</row>
    <row r="620" spans="1:213" x14ac:dyDescent="0.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</row>
    <row r="621" spans="1:213" x14ac:dyDescent="0.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</row>
    <row r="622" spans="1:213" x14ac:dyDescent="0.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</row>
    <row r="623" spans="1:213" x14ac:dyDescent="0.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</row>
    <row r="624" spans="1:213" x14ac:dyDescent="0.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</row>
    <row r="625" spans="1:213" x14ac:dyDescent="0.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</row>
    <row r="626" spans="1:213" x14ac:dyDescent="0.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</row>
    <row r="627" spans="1:213" x14ac:dyDescent="0.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</row>
    <row r="628" spans="1:213" x14ac:dyDescent="0.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</row>
    <row r="629" spans="1:213" x14ac:dyDescent="0.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</row>
    <row r="630" spans="1:213" x14ac:dyDescent="0.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</row>
    <row r="631" spans="1:213" x14ac:dyDescent="0.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</row>
    <row r="632" spans="1:213" x14ac:dyDescent="0.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</row>
    <row r="633" spans="1:213" x14ac:dyDescent="0.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</row>
    <row r="634" spans="1:213" x14ac:dyDescent="0.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</row>
    <row r="635" spans="1:213" x14ac:dyDescent="0.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</row>
    <row r="636" spans="1:213" x14ac:dyDescent="0.2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</row>
    <row r="637" spans="1:213" x14ac:dyDescent="0.2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</row>
    <row r="638" spans="1:213" x14ac:dyDescent="0.2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</row>
    <row r="639" spans="1:213" x14ac:dyDescent="0.2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</row>
    <row r="640" spans="1:213" x14ac:dyDescent="0.2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</row>
    <row r="641" spans="1:96" x14ac:dyDescent="0.2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</row>
    <row r="642" spans="1:96" x14ac:dyDescent="0.2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</row>
    <row r="643" spans="1:96" x14ac:dyDescent="0.2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</row>
    <row r="644" spans="1:96" x14ac:dyDescent="0.2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</row>
    <row r="645" spans="1:96" x14ac:dyDescent="0.2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</row>
    <row r="646" spans="1:96" x14ac:dyDescent="0.2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</row>
    <row r="647" spans="1:96" x14ac:dyDescent="0.2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</row>
    <row r="648" spans="1:96" x14ac:dyDescent="0.2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</row>
    <row r="649" spans="1:96" x14ac:dyDescent="0.2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</row>
    <row r="650" spans="1:96" x14ac:dyDescent="0.2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</row>
    <row r="651" spans="1:96" x14ac:dyDescent="0.2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</row>
    <row r="652" spans="1:96" x14ac:dyDescent="0.2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</row>
    <row r="653" spans="1:96" x14ac:dyDescent="0.2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</row>
    <row r="654" spans="1:96" x14ac:dyDescent="0.2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</row>
    <row r="655" spans="1:96" x14ac:dyDescent="0.2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</row>
    <row r="656" spans="1:96" x14ac:dyDescent="0.2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</row>
    <row r="657" spans="1:96" x14ac:dyDescent="0.2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</row>
    <row r="658" spans="1:96" x14ac:dyDescent="0.2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</row>
    <row r="659" spans="1:96" x14ac:dyDescent="0.2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</row>
    <row r="660" spans="1:96" x14ac:dyDescent="0.2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</row>
    <row r="661" spans="1:96" x14ac:dyDescent="0.2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</row>
    <row r="662" spans="1:96" x14ac:dyDescent="0.2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</row>
    <row r="663" spans="1:96" x14ac:dyDescent="0.2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</row>
    <row r="664" spans="1:96" x14ac:dyDescent="0.2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</row>
    <row r="665" spans="1:96" x14ac:dyDescent="0.2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</row>
    <row r="666" spans="1:96" x14ac:dyDescent="0.2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</row>
    <row r="667" spans="1:96" x14ac:dyDescent="0.2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</row>
    <row r="668" spans="1:96" x14ac:dyDescent="0.2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</row>
    <row r="669" spans="1:96" x14ac:dyDescent="0.2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</row>
    <row r="670" spans="1:96" x14ac:dyDescent="0.2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</row>
    <row r="671" spans="1:96" x14ac:dyDescent="0.2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</row>
    <row r="672" spans="1:96" x14ac:dyDescent="0.2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</row>
    <row r="673" spans="1:96" x14ac:dyDescent="0.2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</row>
    <row r="674" spans="1:96" x14ac:dyDescent="0.2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</row>
    <row r="675" spans="1:96" x14ac:dyDescent="0.2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</row>
    <row r="676" spans="1:96" x14ac:dyDescent="0.2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</row>
    <row r="677" spans="1:96" x14ac:dyDescent="0.2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</row>
    <row r="678" spans="1:96" x14ac:dyDescent="0.2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</row>
    <row r="679" spans="1:96" x14ac:dyDescent="0.2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</row>
    <row r="680" spans="1:96" x14ac:dyDescent="0.2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</row>
    <row r="681" spans="1:96" x14ac:dyDescent="0.2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</row>
    <row r="682" spans="1:96" x14ac:dyDescent="0.2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</row>
    <row r="683" spans="1:96" x14ac:dyDescent="0.2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</row>
    <row r="684" spans="1:96" x14ac:dyDescent="0.2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</row>
    <row r="685" spans="1:96" x14ac:dyDescent="0.2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</row>
    <row r="686" spans="1:96" x14ac:dyDescent="0.2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</row>
    <row r="687" spans="1:96" x14ac:dyDescent="0.2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</row>
    <row r="688" spans="1:96" x14ac:dyDescent="0.2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</row>
    <row r="689" spans="1:96" x14ac:dyDescent="0.2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</row>
    <row r="690" spans="1:96" x14ac:dyDescent="0.2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</row>
    <row r="691" spans="1:96" x14ac:dyDescent="0.2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</row>
    <row r="692" spans="1:96" x14ac:dyDescent="0.2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</row>
    <row r="693" spans="1:96" x14ac:dyDescent="0.2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</row>
    <row r="694" spans="1:96" x14ac:dyDescent="0.2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</row>
    <row r="695" spans="1:96" x14ac:dyDescent="0.2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</row>
    <row r="696" spans="1:96" x14ac:dyDescent="0.2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</row>
    <row r="697" spans="1:96" x14ac:dyDescent="0.2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</row>
    <row r="698" spans="1:96" x14ac:dyDescent="0.2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</row>
    <row r="699" spans="1:96" x14ac:dyDescent="0.2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</row>
    <row r="700" spans="1:96" x14ac:dyDescent="0.2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</row>
    <row r="701" spans="1:96" x14ac:dyDescent="0.2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</row>
    <row r="702" spans="1:96" x14ac:dyDescent="0.2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</row>
    <row r="703" spans="1:96" x14ac:dyDescent="0.2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</row>
    <row r="704" spans="1:96" x14ac:dyDescent="0.2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</row>
    <row r="705" spans="1:96" x14ac:dyDescent="0.2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</row>
    <row r="706" spans="1:96" x14ac:dyDescent="0.2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</row>
    <row r="707" spans="1:96" x14ac:dyDescent="0.2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</row>
    <row r="708" spans="1:96" x14ac:dyDescent="0.2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</row>
    <row r="709" spans="1:96" x14ac:dyDescent="0.2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</row>
    <row r="710" spans="1:96" x14ac:dyDescent="0.2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</row>
    <row r="711" spans="1:96" x14ac:dyDescent="0.2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</row>
    <row r="712" spans="1:96" x14ac:dyDescent="0.2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</row>
    <row r="713" spans="1:96" x14ac:dyDescent="0.2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</row>
    <row r="714" spans="1:96" x14ac:dyDescent="0.2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</row>
    <row r="715" spans="1:96" x14ac:dyDescent="0.2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</row>
    <row r="716" spans="1:96" x14ac:dyDescent="0.2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</row>
    <row r="717" spans="1:96" x14ac:dyDescent="0.2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</row>
    <row r="718" spans="1:96" x14ac:dyDescent="0.2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</row>
    <row r="719" spans="1:96" x14ac:dyDescent="0.2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</row>
    <row r="720" spans="1:96" x14ac:dyDescent="0.2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</row>
    <row r="721" spans="1:96" x14ac:dyDescent="0.2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</row>
    <row r="722" spans="1:96" x14ac:dyDescent="0.2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</row>
    <row r="723" spans="1:96" x14ac:dyDescent="0.2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</row>
    <row r="724" spans="1:96" x14ac:dyDescent="0.2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</row>
    <row r="725" spans="1:96" x14ac:dyDescent="0.2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</row>
    <row r="726" spans="1:96" x14ac:dyDescent="0.2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</row>
    <row r="727" spans="1:96" x14ac:dyDescent="0.2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</row>
    <row r="728" spans="1:96" x14ac:dyDescent="0.2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</row>
    <row r="729" spans="1:96" x14ac:dyDescent="0.2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</row>
    <row r="730" spans="1:96" x14ac:dyDescent="0.2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</row>
    <row r="731" spans="1:96" x14ac:dyDescent="0.2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</row>
    <row r="732" spans="1:96" x14ac:dyDescent="0.2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</row>
    <row r="733" spans="1:96" x14ac:dyDescent="0.2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</row>
    <row r="734" spans="1:96" x14ac:dyDescent="0.2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</row>
    <row r="735" spans="1:96" x14ac:dyDescent="0.2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</row>
    <row r="736" spans="1:96" x14ac:dyDescent="0.2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</row>
    <row r="737" spans="1:96" x14ac:dyDescent="0.2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</row>
    <row r="738" spans="1:96" x14ac:dyDescent="0.2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</row>
    <row r="739" spans="1:96" x14ac:dyDescent="0.2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</row>
    <row r="740" spans="1:96" x14ac:dyDescent="0.2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</row>
    <row r="741" spans="1:96" x14ac:dyDescent="0.2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</row>
    <row r="742" spans="1:96" x14ac:dyDescent="0.2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</row>
    <row r="743" spans="1:96" x14ac:dyDescent="0.2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</row>
    <row r="744" spans="1:96" x14ac:dyDescent="0.2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</row>
    <row r="745" spans="1:96" x14ac:dyDescent="0.2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</row>
    <row r="746" spans="1:96" x14ac:dyDescent="0.2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</row>
    <row r="747" spans="1:96" x14ac:dyDescent="0.2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</row>
    <row r="748" spans="1:96" x14ac:dyDescent="0.2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</row>
    <row r="749" spans="1:96" x14ac:dyDescent="0.2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</row>
    <row r="750" spans="1:96" x14ac:dyDescent="0.2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</row>
    <row r="751" spans="1:96" x14ac:dyDescent="0.2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</row>
    <row r="752" spans="1:96" x14ac:dyDescent="0.2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</row>
    <row r="753" spans="1:96" x14ac:dyDescent="0.2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</row>
    <row r="754" spans="1:96" x14ac:dyDescent="0.2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</row>
    <row r="755" spans="1:96" x14ac:dyDescent="0.2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</row>
    <row r="756" spans="1:96" x14ac:dyDescent="0.2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</row>
    <row r="757" spans="1:96" x14ac:dyDescent="0.2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</row>
    <row r="758" spans="1:96" x14ac:dyDescent="0.2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</row>
    <row r="759" spans="1:96" x14ac:dyDescent="0.2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</row>
    <row r="760" spans="1:96" x14ac:dyDescent="0.2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</row>
    <row r="761" spans="1:96" x14ac:dyDescent="0.2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</row>
    <row r="762" spans="1:96" x14ac:dyDescent="0.2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</row>
    <row r="763" spans="1:96" x14ac:dyDescent="0.2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</row>
    <row r="764" spans="1:96" x14ac:dyDescent="0.2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</row>
    <row r="765" spans="1:96" x14ac:dyDescent="0.2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</row>
    <row r="766" spans="1:96" x14ac:dyDescent="0.2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</row>
    <row r="767" spans="1:96" x14ac:dyDescent="0.2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</row>
    <row r="768" spans="1:96" x14ac:dyDescent="0.2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</row>
    <row r="769" spans="1:96" x14ac:dyDescent="0.2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</row>
    <row r="770" spans="1:96" x14ac:dyDescent="0.2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</row>
    <row r="771" spans="1:96" x14ac:dyDescent="0.2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</row>
    <row r="772" spans="1:96" x14ac:dyDescent="0.2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</row>
    <row r="773" spans="1:96" x14ac:dyDescent="0.2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</row>
    <row r="774" spans="1:96" x14ac:dyDescent="0.2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</row>
    <row r="775" spans="1:96" x14ac:dyDescent="0.2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</row>
    <row r="776" spans="1:96" x14ac:dyDescent="0.2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</row>
    <row r="777" spans="1:96" x14ac:dyDescent="0.2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</row>
    <row r="778" spans="1:96" x14ac:dyDescent="0.2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</row>
    <row r="779" spans="1:96" x14ac:dyDescent="0.2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</row>
    <row r="780" spans="1:96" x14ac:dyDescent="0.2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</row>
    <row r="781" spans="1:96" x14ac:dyDescent="0.2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</row>
    <row r="782" spans="1:96" x14ac:dyDescent="0.2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</row>
    <row r="783" spans="1:96" x14ac:dyDescent="0.2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</row>
    <row r="784" spans="1:96" x14ac:dyDescent="0.2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</row>
    <row r="785" spans="1:96" x14ac:dyDescent="0.2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</row>
    <row r="786" spans="1:96" x14ac:dyDescent="0.2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</row>
    <row r="787" spans="1:96" x14ac:dyDescent="0.2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</row>
    <row r="788" spans="1:96" x14ac:dyDescent="0.2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</row>
    <row r="789" spans="1:96" x14ac:dyDescent="0.2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</row>
    <row r="790" spans="1:96" x14ac:dyDescent="0.2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</row>
    <row r="791" spans="1:96" x14ac:dyDescent="0.2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</row>
    <row r="792" spans="1:96" x14ac:dyDescent="0.2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</row>
    <row r="793" spans="1:96" x14ac:dyDescent="0.2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</row>
    <row r="794" spans="1:96" x14ac:dyDescent="0.2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</row>
    <row r="795" spans="1:96" x14ac:dyDescent="0.2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</row>
    <row r="796" spans="1:96" x14ac:dyDescent="0.2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</row>
    <row r="797" spans="1:96" x14ac:dyDescent="0.2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</row>
    <row r="798" spans="1:96" x14ac:dyDescent="0.2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</row>
    <row r="799" spans="1:96" x14ac:dyDescent="0.2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</row>
    <row r="800" spans="1:96" x14ac:dyDescent="0.2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</row>
    <row r="801" spans="1:96" x14ac:dyDescent="0.2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</row>
    <row r="802" spans="1:96" x14ac:dyDescent="0.2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</row>
    <row r="803" spans="1:96" x14ac:dyDescent="0.2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</row>
    <row r="804" spans="1:96" x14ac:dyDescent="0.2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</row>
    <row r="805" spans="1:96" x14ac:dyDescent="0.2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</row>
    <row r="806" spans="1:96" x14ac:dyDescent="0.2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</row>
    <row r="807" spans="1:96" x14ac:dyDescent="0.2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</row>
    <row r="808" spans="1:96" x14ac:dyDescent="0.2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</row>
    <row r="809" spans="1:96" x14ac:dyDescent="0.2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</row>
    <row r="810" spans="1:96" x14ac:dyDescent="0.2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</row>
    <row r="811" spans="1:96" x14ac:dyDescent="0.2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</row>
    <row r="812" spans="1:96" x14ac:dyDescent="0.2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</row>
    <row r="813" spans="1:96" x14ac:dyDescent="0.2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</row>
    <row r="814" spans="1:96" x14ac:dyDescent="0.2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</row>
    <row r="815" spans="1:96" x14ac:dyDescent="0.2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</row>
    <row r="816" spans="1:96" x14ac:dyDescent="0.2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</row>
    <row r="817" spans="1:96" x14ac:dyDescent="0.2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</row>
    <row r="818" spans="1:96" x14ac:dyDescent="0.2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</row>
    <row r="819" spans="1:96" x14ac:dyDescent="0.2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</row>
    <row r="820" spans="1:96" x14ac:dyDescent="0.2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</row>
    <row r="821" spans="1:96" x14ac:dyDescent="0.2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</row>
    <row r="822" spans="1:96" x14ac:dyDescent="0.2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</row>
    <row r="823" spans="1:96" x14ac:dyDescent="0.2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</row>
    <row r="824" spans="1:96" x14ac:dyDescent="0.2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</row>
    <row r="825" spans="1:96" x14ac:dyDescent="0.2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</row>
    <row r="826" spans="1:96" x14ac:dyDescent="0.2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</row>
    <row r="827" spans="1:96" x14ac:dyDescent="0.2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</row>
    <row r="828" spans="1:96" x14ac:dyDescent="0.2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</row>
    <row r="829" spans="1:96" x14ac:dyDescent="0.2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</row>
    <row r="830" spans="1:96" x14ac:dyDescent="0.2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</row>
    <row r="831" spans="1:96" x14ac:dyDescent="0.2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</row>
    <row r="832" spans="1:96" x14ac:dyDescent="0.2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</row>
    <row r="833" spans="1:96" x14ac:dyDescent="0.2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</row>
    <row r="834" spans="1:96" x14ac:dyDescent="0.2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</row>
    <row r="835" spans="1:96" x14ac:dyDescent="0.2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</row>
    <row r="836" spans="1:96" x14ac:dyDescent="0.2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</row>
    <row r="837" spans="1:96" x14ac:dyDescent="0.2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</row>
    <row r="838" spans="1:96" x14ac:dyDescent="0.2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</row>
    <row r="839" spans="1:96" x14ac:dyDescent="0.2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</row>
    <row r="840" spans="1:96" x14ac:dyDescent="0.2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</row>
    <row r="841" spans="1:96" x14ac:dyDescent="0.2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</row>
    <row r="842" spans="1:96" x14ac:dyDescent="0.2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</row>
    <row r="843" spans="1:96" x14ac:dyDescent="0.2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</row>
    <row r="844" spans="1:96" x14ac:dyDescent="0.2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</row>
    <row r="845" spans="1:96" x14ac:dyDescent="0.2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</row>
    <row r="846" spans="1:96" x14ac:dyDescent="0.2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</row>
    <row r="847" spans="1:96" x14ac:dyDescent="0.2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</row>
    <row r="848" spans="1:96" x14ac:dyDescent="0.2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</row>
    <row r="849" spans="1:96" x14ac:dyDescent="0.2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</row>
    <row r="850" spans="1:96" x14ac:dyDescent="0.2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</row>
    <row r="851" spans="1:96" x14ac:dyDescent="0.2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</row>
    <row r="852" spans="1:96" x14ac:dyDescent="0.2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</row>
    <row r="853" spans="1:96" x14ac:dyDescent="0.2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</row>
    <row r="854" spans="1:96" x14ac:dyDescent="0.2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</row>
    <row r="855" spans="1:96" x14ac:dyDescent="0.2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</row>
    <row r="856" spans="1:96" x14ac:dyDescent="0.2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</row>
    <row r="857" spans="1:96" x14ac:dyDescent="0.2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</row>
    <row r="858" spans="1:96" x14ac:dyDescent="0.2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</row>
    <row r="859" spans="1:96" x14ac:dyDescent="0.2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</row>
    <row r="860" spans="1:96" x14ac:dyDescent="0.2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</row>
    <row r="861" spans="1:96" x14ac:dyDescent="0.2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</row>
    <row r="862" spans="1:96" x14ac:dyDescent="0.2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</row>
    <row r="863" spans="1:96" x14ac:dyDescent="0.2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</row>
    <row r="864" spans="1:96" x14ac:dyDescent="0.2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</row>
    <row r="865" spans="1:96" x14ac:dyDescent="0.2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</row>
    <row r="866" spans="1:96" x14ac:dyDescent="0.2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</row>
    <row r="867" spans="1:96" x14ac:dyDescent="0.2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</row>
    <row r="868" spans="1:96" x14ac:dyDescent="0.2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</row>
    <row r="869" spans="1:96" x14ac:dyDescent="0.2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</row>
    <row r="870" spans="1:96" x14ac:dyDescent="0.2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</row>
    <row r="871" spans="1:96" x14ac:dyDescent="0.2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</row>
    <row r="872" spans="1:96" x14ac:dyDescent="0.2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</row>
    <row r="873" spans="1:96" x14ac:dyDescent="0.2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</row>
    <row r="874" spans="1:96" x14ac:dyDescent="0.2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</row>
    <row r="875" spans="1:96" x14ac:dyDescent="0.2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</row>
    <row r="876" spans="1:96" x14ac:dyDescent="0.2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</row>
    <row r="877" spans="1:96" x14ac:dyDescent="0.2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</row>
    <row r="878" spans="1:96" x14ac:dyDescent="0.2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</row>
    <row r="879" spans="1:96" x14ac:dyDescent="0.2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</row>
    <row r="880" spans="1:96" x14ac:dyDescent="0.2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</row>
    <row r="881" spans="1:96" x14ac:dyDescent="0.2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</row>
    <row r="882" spans="1:96" x14ac:dyDescent="0.2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</row>
    <row r="883" spans="1:96" x14ac:dyDescent="0.2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</row>
    <row r="884" spans="1:96" x14ac:dyDescent="0.2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</row>
    <row r="885" spans="1:96" x14ac:dyDescent="0.2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</row>
    <row r="886" spans="1:96" x14ac:dyDescent="0.2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</row>
    <row r="887" spans="1:96" x14ac:dyDescent="0.2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</row>
    <row r="888" spans="1:96" x14ac:dyDescent="0.2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</row>
    <row r="889" spans="1:96" x14ac:dyDescent="0.2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</row>
    <row r="890" spans="1:96" x14ac:dyDescent="0.2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</row>
    <row r="891" spans="1:96" x14ac:dyDescent="0.2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</row>
    <row r="892" spans="1:96" x14ac:dyDescent="0.2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</row>
    <row r="893" spans="1:96" x14ac:dyDescent="0.2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</row>
    <row r="894" spans="1:96" x14ac:dyDescent="0.2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</row>
    <row r="895" spans="1:96" x14ac:dyDescent="0.2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</row>
    <row r="896" spans="1:96" x14ac:dyDescent="0.2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</row>
    <row r="897" spans="1:96" x14ac:dyDescent="0.2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</row>
    <row r="898" spans="1:96" x14ac:dyDescent="0.2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</row>
    <row r="899" spans="1:96" x14ac:dyDescent="0.2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</row>
    <row r="900" spans="1:96" x14ac:dyDescent="0.2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</row>
    <row r="901" spans="1:96" x14ac:dyDescent="0.2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</row>
    <row r="902" spans="1:96" x14ac:dyDescent="0.2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</row>
    <row r="903" spans="1:96" x14ac:dyDescent="0.2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</row>
    <row r="904" spans="1:96" x14ac:dyDescent="0.2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</row>
    <row r="905" spans="1:96" x14ac:dyDescent="0.2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</row>
    <row r="906" spans="1:96" x14ac:dyDescent="0.2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</row>
    <row r="907" spans="1:96" x14ac:dyDescent="0.2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</row>
    <row r="908" spans="1:96" x14ac:dyDescent="0.2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</row>
    <row r="909" spans="1:96" x14ac:dyDescent="0.2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</row>
    <row r="910" spans="1:96" x14ac:dyDescent="0.2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</row>
    <row r="911" spans="1:96" x14ac:dyDescent="0.2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</row>
    <row r="912" spans="1:96" x14ac:dyDescent="0.2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</row>
    <row r="913" spans="1:96" x14ac:dyDescent="0.2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</row>
    <row r="914" spans="1:96" x14ac:dyDescent="0.2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</row>
    <row r="915" spans="1:96" x14ac:dyDescent="0.2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</row>
    <row r="916" spans="1:96" x14ac:dyDescent="0.2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</row>
    <row r="917" spans="1:96" x14ac:dyDescent="0.2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</row>
    <row r="918" spans="1:96" x14ac:dyDescent="0.2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</row>
    <row r="919" spans="1:96" x14ac:dyDescent="0.2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</row>
    <row r="920" spans="1:96" x14ac:dyDescent="0.2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</row>
    <row r="921" spans="1:96" x14ac:dyDescent="0.2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</row>
    <row r="922" spans="1:96" x14ac:dyDescent="0.2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</row>
    <row r="923" spans="1:96" x14ac:dyDescent="0.2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</row>
    <row r="924" spans="1:96" x14ac:dyDescent="0.2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</row>
    <row r="925" spans="1:96" x14ac:dyDescent="0.2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</row>
    <row r="926" spans="1:96" x14ac:dyDescent="0.2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</row>
    <row r="927" spans="1:96" x14ac:dyDescent="0.2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</row>
    <row r="928" spans="1:96" x14ac:dyDescent="0.2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</row>
    <row r="929" spans="1:96" x14ac:dyDescent="0.2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</row>
    <row r="930" spans="1:96" x14ac:dyDescent="0.2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</row>
    <row r="931" spans="1:96" x14ac:dyDescent="0.2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</row>
    <row r="932" spans="1:96" x14ac:dyDescent="0.2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</row>
    <row r="933" spans="1:96" x14ac:dyDescent="0.2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</row>
    <row r="934" spans="1:96" x14ac:dyDescent="0.2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</row>
    <row r="935" spans="1:96" x14ac:dyDescent="0.2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</row>
    <row r="936" spans="1:96" x14ac:dyDescent="0.2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</row>
    <row r="937" spans="1:96" x14ac:dyDescent="0.2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</row>
    <row r="938" spans="1:96" x14ac:dyDescent="0.2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</row>
    <row r="939" spans="1:96" x14ac:dyDescent="0.2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</row>
    <row r="940" spans="1:96" x14ac:dyDescent="0.2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</row>
    <row r="941" spans="1:96" x14ac:dyDescent="0.2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</row>
    <row r="942" spans="1:96" x14ac:dyDescent="0.2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</row>
    <row r="943" spans="1:96" x14ac:dyDescent="0.2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</row>
    <row r="944" spans="1:96" x14ac:dyDescent="0.2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</row>
    <row r="945" spans="1:96" x14ac:dyDescent="0.2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</row>
    <row r="946" spans="1:96" x14ac:dyDescent="0.2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</row>
    <row r="947" spans="1:96" x14ac:dyDescent="0.2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</row>
    <row r="948" spans="1:96" x14ac:dyDescent="0.2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</row>
    <row r="949" spans="1:96" x14ac:dyDescent="0.2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</row>
    <row r="950" spans="1:96" x14ac:dyDescent="0.2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</row>
    <row r="951" spans="1:96" x14ac:dyDescent="0.2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</row>
    <row r="952" spans="1:96" x14ac:dyDescent="0.2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</row>
    <row r="953" spans="1:96" x14ac:dyDescent="0.2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</row>
    <row r="954" spans="1:96" x14ac:dyDescent="0.2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</row>
    <row r="955" spans="1:96" x14ac:dyDescent="0.2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</row>
    <row r="956" spans="1:96" x14ac:dyDescent="0.2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</row>
    <row r="957" spans="1:96" x14ac:dyDescent="0.2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</row>
    <row r="958" spans="1:96" x14ac:dyDescent="0.2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</row>
    <row r="959" spans="1:96" x14ac:dyDescent="0.2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</row>
    <row r="960" spans="1:96" x14ac:dyDescent="0.2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</row>
    <row r="961" spans="1:96" x14ac:dyDescent="0.2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</row>
    <row r="962" spans="1:96" x14ac:dyDescent="0.2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</row>
    <row r="963" spans="1:96" x14ac:dyDescent="0.2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</row>
    <row r="964" spans="1:96" x14ac:dyDescent="0.2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</row>
    <row r="965" spans="1:96" x14ac:dyDescent="0.2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</row>
    <row r="966" spans="1:96" x14ac:dyDescent="0.2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</row>
    <row r="967" spans="1:96" x14ac:dyDescent="0.2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</row>
    <row r="968" spans="1:96" x14ac:dyDescent="0.2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</row>
    <row r="969" spans="1:96" x14ac:dyDescent="0.2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</row>
    <row r="970" spans="1:96" x14ac:dyDescent="0.2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</row>
    <row r="971" spans="1:96" x14ac:dyDescent="0.2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</row>
    <row r="972" spans="1:96" x14ac:dyDescent="0.2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</row>
    <row r="973" spans="1:96" x14ac:dyDescent="0.2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</row>
    <row r="974" spans="1:96" x14ac:dyDescent="0.2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</row>
    <row r="975" spans="1:96" x14ac:dyDescent="0.2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</row>
    <row r="976" spans="1:96" x14ac:dyDescent="0.2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</row>
    <row r="977" spans="1:96" x14ac:dyDescent="0.2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</row>
    <row r="978" spans="1:96" x14ac:dyDescent="0.2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</row>
    <row r="979" spans="1:96" x14ac:dyDescent="0.2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</row>
    <row r="980" spans="1:96" x14ac:dyDescent="0.2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</row>
    <row r="981" spans="1:96" x14ac:dyDescent="0.2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</row>
    <row r="982" spans="1:96" x14ac:dyDescent="0.2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</row>
    <row r="983" spans="1:96" x14ac:dyDescent="0.2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</row>
    <row r="984" spans="1:96" x14ac:dyDescent="0.2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</row>
    <row r="985" spans="1:96" x14ac:dyDescent="0.2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</row>
    <row r="986" spans="1:96" x14ac:dyDescent="0.2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</row>
    <row r="987" spans="1:96" x14ac:dyDescent="0.2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</row>
    <row r="988" spans="1:96" x14ac:dyDescent="0.2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</row>
    <row r="989" spans="1:96" x14ac:dyDescent="0.2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</row>
    <row r="990" spans="1:96" x14ac:dyDescent="0.2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</row>
    <row r="991" spans="1:96" x14ac:dyDescent="0.2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</row>
    <row r="992" spans="1:96" x14ac:dyDescent="0.2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</row>
    <row r="993" spans="1:96" x14ac:dyDescent="0.2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</row>
    <row r="994" spans="1:96" x14ac:dyDescent="0.2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</row>
    <row r="995" spans="1:96" x14ac:dyDescent="0.2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</row>
    <row r="996" spans="1:96" x14ac:dyDescent="0.2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</row>
    <row r="997" spans="1:96" x14ac:dyDescent="0.2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</row>
    <row r="998" spans="1:96" x14ac:dyDescent="0.2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</row>
    <row r="999" spans="1:96" x14ac:dyDescent="0.2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</row>
    <row r="1000" spans="1:96" x14ac:dyDescent="0.2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</row>
    <row r="1001" spans="1:96" x14ac:dyDescent="0.2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</row>
    <row r="1002" spans="1:96" x14ac:dyDescent="0.2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</row>
    <row r="1003" spans="1:96" x14ac:dyDescent="0.2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</row>
    <row r="1004" spans="1:96" x14ac:dyDescent="0.2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</row>
    <row r="1005" spans="1:96" x14ac:dyDescent="0.2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</row>
    <row r="1006" spans="1:96" x14ac:dyDescent="0.2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</row>
    <row r="1007" spans="1:96" x14ac:dyDescent="0.2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</row>
    <row r="1008" spans="1:96" x14ac:dyDescent="0.2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</row>
    <row r="1009" spans="1:96" x14ac:dyDescent="0.2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</row>
    <row r="1010" spans="1:96" x14ac:dyDescent="0.2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</row>
    <row r="1011" spans="1:96" x14ac:dyDescent="0.2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</row>
    <row r="1012" spans="1:96" x14ac:dyDescent="0.2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</row>
    <row r="1013" spans="1:96" x14ac:dyDescent="0.2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</row>
    <row r="1014" spans="1:96" x14ac:dyDescent="0.2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</row>
    <row r="1015" spans="1:96" x14ac:dyDescent="0.2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</row>
    <row r="1016" spans="1:96" x14ac:dyDescent="0.2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</row>
    <row r="1017" spans="1:96" x14ac:dyDescent="0.2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</row>
    <row r="1018" spans="1:96" x14ac:dyDescent="0.2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</row>
    <row r="1019" spans="1:96" x14ac:dyDescent="0.2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</row>
    <row r="1020" spans="1:96" x14ac:dyDescent="0.2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</row>
    <row r="1021" spans="1:96" x14ac:dyDescent="0.2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</row>
    <row r="1022" spans="1:96" x14ac:dyDescent="0.2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</row>
    <row r="1023" spans="1:96" x14ac:dyDescent="0.2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</row>
    <row r="1024" spans="1:96" x14ac:dyDescent="0.2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</row>
    <row r="1025" spans="1:96" x14ac:dyDescent="0.2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</row>
    <row r="1026" spans="1:96" x14ac:dyDescent="0.2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</row>
    <row r="1027" spans="1:96" x14ac:dyDescent="0.2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</row>
    <row r="1028" spans="1:96" x14ac:dyDescent="0.2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</row>
    <row r="1029" spans="1:96" x14ac:dyDescent="0.2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</row>
    <row r="1030" spans="1:96" x14ac:dyDescent="0.2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</row>
    <row r="1031" spans="1:96" x14ac:dyDescent="0.2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</row>
    <row r="1032" spans="1:96" x14ac:dyDescent="0.2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</row>
    <row r="1033" spans="1:96" x14ac:dyDescent="0.2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</row>
    <row r="1034" spans="1:96" x14ac:dyDescent="0.2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</row>
    <row r="1035" spans="1:96" x14ac:dyDescent="0.2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</row>
    <row r="1036" spans="1:96" x14ac:dyDescent="0.2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</row>
    <row r="1037" spans="1:96" x14ac:dyDescent="0.2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</row>
    <row r="1038" spans="1:96" x14ac:dyDescent="0.2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</row>
    <row r="1039" spans="1:96" x14ac:dyDescent="0.2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</row>
    <row r="1040" spans="1:96" x14ac:dyDescent="0.2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</row>
    <row r="1041" spans="1:96" x14ac:dyDescent="0.2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</row>
    <row r="1042" spans="1:96" x14ac:dyDescent="0.2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</row>
    <row r="1043" spans="1:96" x14ac:dyDescent="0.2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</row>
    <row r="1044" spans="1:96" x14ac:dyDescent="0.2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</row>
    <row r="1045" spans="1:96" x14ac:dyDescent="0.2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</row>
    <row r="1046" spans="1:96" x14ac:dyDescent="0.2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</row>
    <row r="1047" spans="1:96" x14ac:dyDescent="0.2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</row>
    <row r="1048" spans="1:96" x14ac:dyDescent="0.2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</row>
    <row r="1049" spans="1:96" x14ac:dyDescent="0.2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</row>
    <row r="1050" spans="1:96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</row>
    <row r="1051" spans="1:96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</row>
    <row r="1052" spans="1:96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</row>
    <row r="1053" spans="1:96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</row>
    <row r="1054" spans="1:96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</row>
    <row r="1055" spans="1:96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</row>
    <row r="1056" spans="1:96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</row>
    <row r="1057" spans="1:96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</row>
    <row r="1058" spans="1:96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</row>
    <row r="1059" spans="1:96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</row>
    <row r="1060" spans="1:96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</row>
    <row r="1061" spans="1:96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</row>
    <row r="1062" spans="1:96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</row>
    <row r="1063" spans="1:96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</row>
    <row r="1064" spans="1:96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</row>
    <row r="1065" spans="1:96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</row>
    <row r="1066" spans="1:96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</row>
    <row r="1067" spans="1:96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</row>
    <row r="1068" spans="1:96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</row>
    <row r="1069" spans="1:96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</row>
    <row r="1070" spans="1:96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</row>
    <row r="1071" spans="1:96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</row>
    <row r="1072" spans="1:96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</row>
    <row r="1073" spans="1:96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</row>
    <row r="1074" spans="1:96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</row>
    <row r="1075" spans="1:96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</row>
    <row r="1076" spans="1:96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</row>
    <row r="1077" spans="1:96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</row>
    <row r="1078" spans="1:96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</row>
    <row r="1079" spans="1:96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</row>
    <row r="1080" spans="1:96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</row>
    <row r="1081" spans="1:96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</row>
    <row r="1082" spans="1:96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</row>
    <row r="1083" spans="1:96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</row>
    <row r="1084" spans="1:96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</row>
    <row r="1085" spans="1:96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</row>
    <row r="1086" spans="1:96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</row>
    <row r="1087" spans="1:96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</row>
    <row r="1088" spans="1:96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</row>
    <row r="1089" spans="1:96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</row>
    <row r="1090" spans="1:96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</row>
    <row r="1091" spans="1:96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</row>
    <row r="1092" spans="1:96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</row>
    <row r="1093" spans="1:96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</row>
    <row r="1094" spans="1:96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</row>
    <row r="1095" spans="1:96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</row>
    <row r="1096" spans="1:96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</row>
    <row r="1097" spans="1:96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</row>
    <row r="1098" spans="1:96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</row>
    <row r="1099" spans="1:96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</row>
    <row r="1100" spans="1:96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</row>
    <row r="1101" spans="1:96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</row>
    <row r="1102" spans="1:96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</row>
    <row r="1103" spans="1:96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</row>
    <row r="1104" spans="1:96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</row>
    <row r="1105" spans="1:96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</row>
    <row r="1106" spans="1:96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</row>
    <row r="1107" spans="1:96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</row>
    <row r="1108" spans="1:96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</row>
    <row r="1109" spans="1:96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</row>
    <row r="1110" spans="1:96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</row>
    <row r="1111" spans="1:96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</row>
    <row r="1112" spans="1:96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</row>
    <row r="1113" spans="1:96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</row>
    <row r="1114" spans="1:96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</row>
    <row r="1115" spans="1:96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</row>
    <row r="1116" spans="1:96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</row>
    <row r="1117" spans="1:96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</row>
    <row r="1118" spans="1:96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</row>
    <row r="1119" spans="1:96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</row>
    <row r="1120" spans="1:96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</row>
    <row r="1121" spans="1:96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</row>
    <row r="1122" spans="1:96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</row>
    <row r="1123" spans="1:96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</row>
    <row r="1124" spans="1:96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</row>
    <row r="1125" spans="1:96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</row>
    <row r="1126" spans="1:96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</row>
    <row r="1127" spans="1:96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</row>
    <row r="1128" spans="1:96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</row>
    <row r="1129" spans="1:96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</row>
    <row r="1130" spans="1:96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</row>
    <row r="1131" spans="1:96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</row>
    <row r="1132" spans="1:96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</row>
    <row r="1133" spans="1:96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</row>
    <row r="1134" spans="1:96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</row>
    <row r="1135" spans="1:96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</row>
    <row r="1136" spans="1:96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</row>
    <row r="1137" spans="1:96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</row>
    <row r="1138" spans="1:96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</row>
    <row r="1139" spans="1:96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</row>
    <row r="1140" spans="1:96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</row>
    <row r="1141" spans="1:96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</row>
    <row r="1142" spans="1:96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</row>
    <row r="1143" spans="1:96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</row>
    <row r="1144" spans="1:96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</row>
    <row r="1145" spans="1:96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</row>
    <row r="1146" spans="1:96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</row>
    <row r="1147" spans="1:96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</row>
    <row r="1148" spans="1:96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</row>
    <row r="1149" spans="1:96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</row>
    <row r="1150" spans="1:96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</row>
    <row r="1151" spans="1:96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</row>
    <row r="1152" spans="1:96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</row>
    <row r="1153" spans="1:96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</row>
    <row r="1154" spans="1:96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</row>
    <row r="1155" spans="1:96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</row>
    <row r="1156" spans="1:96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</row>
    <row r="1157" spans="1:96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</row>
    <row r="1158" spans="1:96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</row>
    <row r="1159" spans="1:96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</row>
    <row r="1160" spans="1:96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</row>
    <row r="1161" spans="1:96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</row>
    <row r="1162" spans="1:96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</row>
    <row r="1163" spans="1:96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</row>
    <row r="1164" spans="1:96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</row>
    <row r="1165" spans="1:96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</row>
    <row r="1166" spans="1:96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</row>
    <row r="1167" spans="1:96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</row>
    <row r="1168" spans="1:96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</row>
    <row r="1169" spans="1:96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</row>
    <row r="1170" spans="1:96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</row>
    <row r="1171" spans="1:96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</row>
    <row r="1172" spans="1:96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</row>
    <row r="1173" spans="1:96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</row>
    <row r="1174" spans="1:96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</row>
    <row r="1175" spans="1:96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</row>
    <row r="1176" spans="1:96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</row>
    <row r="1177" spans="1:96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</row>
    <row r="1178" spans="1:96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</row>
    <row r="1179" spans="1:96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</row>
    <row r="1180" spans="1:96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</row>
    <row r="1181" spans="1:96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</row>
    <row r="1182" spans="1:96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</row>
    <row r="1183" spans="1:96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</row>
    <row r="1184" spans="1:96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</row>
    <row r="1185" spans="1:96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</row>
    <row r="1186" spans="1:96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</row>
    <row r="1187" spans="1:96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</row>
    <row r="1188" spans="1:96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</row>
    <row r="1189" spans="1:96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</row>
    <row r="1190" spans="1:96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</row>
    <row r="1191" spans="1:96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</row>
    <row r="1192" spans="1:96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</row>
    <row r="1193" spans="1:96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</row>
    <row r="1194" spans="1:96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</row>
    <row r="1195" spans="1:96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96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96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96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96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96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</row>
    <row r="1759" spans="1:96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</row>
    <row r="1760" spans="1:96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</row>
    <row r="1761" spans="1:96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</row>
    <row r="1762" spans="1:96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</row>
    <row r="1763" spans="1:96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</row>
    <row r="1764" spans="1:96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</row>
    <row r="1765" spans="1:96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</row>
    <row r="1766" spans="1:96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</row>
    <row r="1767" spans="1:96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</row>
    <row r="1768" spans="1:96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</row>
    <row r="1769" spans="1:96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</row>
    <row r="1770" spans="1:96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</row>
    <row r="1771" spans="1:96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</row>
    <row r="1772" spans="1:96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</row>
    <row r="1773" spans="1:96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</row>
    <row r="1774" spans="1:96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</row>
    <row r="1775" spans="1:96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</row>
    <row r="1776" spans="1:96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</row>
    <row r="1777" spans="1:96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</row>
    <row r="1778" spans="1:96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</row>
    <row r="1779" spans="1:96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</row>
    <row r="1780" spans="1:96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</row>
    <row r="1781" spans="1:96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</row>
    <row r="1782" spans="1:96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</row>
    <row r="1783" spans="1:96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</row>
    <row r="1784" spans="1:96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</row>
    <row r="1785" spans="1:96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</row>
    <row r="1786" spans="1:96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</row>
    <row r="1787" spans="1:96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</row>
    <row r="1788" spans="1:96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</row>
    <row r="1789" spans="1:96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</row>
    <row r="1790" spans="1:96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</row>
    <row r="1791" spans="1:96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</row>
    <row r="1792" spans="1:96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</row>
    <row r="1793" spans="1:96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</row>
    <row r="1794" spans="1:96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</row>
    <row r="1795" spans="1:96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</row>
    <row r="1796" spans="1:96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</row>
    <row r="1797" spans="1:96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</row>
    <row r="1798" spans="1:96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</row>
    <row r="1799" spans="1:96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</row>
    <row r="1800" spans="1:96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</row>
    <row r="1801" spans="1:96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</row>
    <row r="1802" spans="1:96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</row>
    <row r="1803" spans="1:96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</row>
    <row r="1804" spans="1:96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</row>
    <row r="1805" spans="1:96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</row>
    <row r="1806" spans="1:96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</row>
    <row r="1807" spans="1:96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</row>
    <row r="1808" spans="1:96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</row>
    <row r="1809" spans="1:96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</row>
    <row r="1810" spans="1:96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</row>
    <row r="1811" spans="1:96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</row>
    <row r="1812" spans="1:96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</row>
    <row r="1813" spans="1:96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</row>
    <row r="1814" spans="1:96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</row>
    <row r="1815" spans="1:96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</row>
    <row r="1816" spans="1:96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</row>
    <row r="1817" spans="1:96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</row>
    <row r="1818" spans="1:96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</row>
    <row r="1819" spans="1:96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</row>
    <row r="1820" spans="1:96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</row>
    <row r="1821" spans="1:96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</row>
    <row r="1822" spans="1:96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</row>
    <row r="1823" spans="1:96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</row>
    <row r="1824" spans="1:96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</row>
    <row r="1825" spans="1:96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</row>
    <row r="1826" spans="1:96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</row>
    <row r="1827" spans="1:96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</row>
    <row r="1828" spans="1:96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</row>
    <row r="1829" spans="1:96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</row>
    <row r="1830" spans="1:96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</row>
    <row r="1831" spans="1:96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</row>
    <row r="1832" spans="1:96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</row>
    <row r="1833" spans="1:96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</row>
    <row r="1834" spans="1:96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</row>
    <row r="1835" spans="1:96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</row>
    <row r="1836" spans="1:96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</row>
    <row r="1837" spans="1:96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</row>
    <row r="1838" spans="1:96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</row>
    <row r="1839" spans="1:96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</row>
    <row r="1840" spans="1:96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</row>
    <row r="1841" spans="1:96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</row>
    <row r="1842" spans="1:96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</row>
    <row r="1843" spans="1:96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</row>
    <row r="1844" spans="1:96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</row>
    <row r="1845" spans="1:96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</row>
    <row r="1846" spans="1:96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</row>
    <row r="1847" spans="1:96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</row>
    <row r="1848" spans="1:96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</row>
    <row r="1849" spans="1:96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</row>
    <row r="1850" spans="1:96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</row>
    <row r="1851" spans="1:96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</row>
    <row r="1852" spans="1:96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</row>
    <row r="1853" spans="1:96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</row>
    <row r="1854" spans="1:96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</row>
    <row r="1855" spans="1:96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</row>
    <row r="1856" spans="1:96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</row>
    <row r="1857" spans="1:96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</row>
    <row r="1858" spans="1:96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</row>
    <row r="1859" spans="1:96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</row>
    <row r="1860" spans="1:96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</row>
    <row r="1861" spans="1:96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</row>
    <row r="1862" spans="1:96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  <c r="CP1862" s="15"/>
      <c r="CQ1862" s="15"/>
      <c r="CR1862" s="15"/>
    </row>
    <row r="1863" spans="1:96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  <c r="CL1863" s="15"/>
      <c r="CM1863" s="15"/>
      <c r="CN1863" s="15"/>
      <c r="CO1863" s="15"/>
      <c r="CP1863" s="15"/>
      <c r="CQ1863" s="15"/>
      <c r="CR1863" s="15"/>
    </row>
    <row r="1864" spans="1:96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  <c r="CL1864" s="15"/>
      <c r="CM1864" s="15"/>
      <c r="CN1864" s="15"/>
      <c r="CO1864" s="15"/>
      <c r="CP1864" s="15"/>
      <c r="CQ1864" s="15"/>
      <c r="CR1864" s="15"/>
    </row>
    <row r="1865" spans="1:96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  <c r="CP1865" s="15"/>
      <c r="CQ1865" s="15"/>
      <c r="CR1865" s="15"/>
    </row>
    <row r="1866" spans="1:96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  <c r="CL1866" s="15"/>
      <c r="CM1866" s="15"/>
      <c r="CN1866" s="15"/>
      <c r="CO1866" s="15"/>
      <c r="CP1866" s="15"/>
      <c r="CQ1866" s="15"/>
      <c r="CR1866" s="15"/>
    </row>
    <row r="1867" spans="1:96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  <c r="CL1867" s="15"/>
      <c r="CM1867" s="15"/>
      <c r="CN1867" s="15"/>
      <c r="CO1867" s="15"/>
      <c r="CP1867" s="15"/>
      <c r="CQ1867" s="15"/>
      <c r="CR1867" s="15"/>
    </row>
    <row r="1868" spans="1:96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  <c r="CL1868" s="15"/>
      <c r="CM1868" s="15"/>
      <c r="CN1868" s="15"/>
      <c r="CO1868" s="15"/>
      <c r="CP1868" s="15"/>
      <c r="CQ1868" s="15"/>
      <c r="CR1868" s="15"/>
    </row>
    <row r="1869" spans="1:96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  <c r="CP1869" s="15"/>
      <c r="CQ1869" s="15"/>
      <c r="CR1869" s="15"/>
    </row>
    <row r="1870" spans="1:96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  <c r="CL1870" s="15"/>
      <c r="CM1870" s="15"/>
      <c r="CN1870" s="15"/>
      <c r="CO1870" s="15"/>
      <c r="CP1870" s="15"/>
      <c r="CQ1870" s="15"/>
      <c r="CR1870" s="15"/>
    </row>
    <row r="1871" spans="1:96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  <c r="CL1871" s="15"/>
      <c r="CM1871" s="15"/>
      <c r="CN1871" s="15"/>
      <c r="CO1871" s="15"/>
      <c r="CP1871" s="15"/>
      <c r="CQ1871" s="15"/>
      <c r="CR1871" s="15"/>
    </row>
    <row r="1872" spans="1:96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  <c r="CL1872" s="15"/>
      <c r="CM1872" s="15"/>
      <c r="CN1872" s="15"/>
      <c r="CO1872" s="15"/>
      <c r="CP1872" s="15"/>
      <c r="CQ1872" s="15"/>
      <c r="CR1872" s="15"/>
    </row>
    <row r="1873" spans="1:96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  <c r="CL1873" s="15"/>
      <c r="CM1873" s="15"/>
      <c r="CN1873" s="15"/>
      <c r="CO1873" s="15"/>
      <c r="CP1873" s="15"/>
      <c r="CQ1873" s="15"/>
      <c r="CR1873" s="15"/>
    </row>
    <row r="1874" spans="1:96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  <c r="CL1874" s="15"/>
      <c r="CM1874" s="15"/>
      <c r="CN1874" s="15"/>
      <c r="CO1874" s="15"/>
      <c r="CP1874" s="15"/>
      <c r="CQ1874" s="15"/>
      <c r="CR1874" s="15"/>
    </row>
    <row r="1875" spans="1:96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  <c r="CL1875" s="15"/>
      <c r="CM1875" s="15"/>
      <c r="CN1875" s="15"/>
      <c r="CO1875" s="15"/>
      <c r="CP1875" s="15"/>
      <c r="CQ1875" s="15"/>
      <c r="CR1875" s="15"/>
    </row>
    <row r="1876" spans="1:96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  <c r="CP1876" s="15"/>
      <c r="CQ1876" s="15"/>
      <c r="CR1876" s="15"/>
    </row>
    <row r="1877" spans="1:96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  <c r="CL1877" s="15"/>
      <c r="CM1877" s="15"/>
      <c r="CN1877" s="15"/>
      <c r="CO1877" s="15"/>
      <c r="CP1877" s="15"/>
      <c r="CQ1877" s="15"/>
      <c r="CR1877" s="15"/>
    </row>
    <row r="1878" spans="1:96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  <c r="CL1878" s="15"/>
      <c r="CM1878" s="15"/>
      <c r="CN1878" s="15"/>
      <c r="CO1878" s="15"/>
      <c r="CP1878" s="15"/>
      <c r="CQ1878" s="15"/>
      <c r="CR1878" s="15"/>
    </row>
    <row r="1879" spans="1:96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  <c r="CL1879" s="15"/>
      <c r="CM1879" s="15"/>
      <c r="CN1879" s="15"/>
      <c r="CO1879" s="15"/>
      <c r="CP1879" s="15"/>
      <c r="CQ1879" s="15"/>
      <c r="CR1879" s="15"/>
    </row>
    <row r="1880" spans="1:96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  <c r="CL1880" s="15"/>
      <c r="CM1880" s="15"/>
      <c r="CN1880" s="15"/>
      <c r="CO1880" s="15"/>
      <c r="CP1880" s="15"/>
      <c r="CQ1880" s="15"/>
      <c r="CR1880" s="15"/>
    </row>
    <row r="1881" spans="1:96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  <c r="CP1881" s="15"/>
      <c r="CQ1881" s="15"/>
      <c r="CR1881" s="15"/>
    </row>
    <row r="1882" spans="1:96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  <c r="CL1882" s="15"/>
      <c r="CM1882" s="15"/>
      <c r="CN1882" s="15"/>
      <c r="CO1882" s="15"/>
      <c r="CP1882" s="15"/>
      <c r="CQ1882" s="15"/>
      <c r="CR1882" s="15"/>
    </row>
    <row r="1883" spans="1:96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  <c r="CL1883" s="15"/>
      <c r="CM1883" s="15"/>
      <c r="CN1883" s="15"/>
      <c r="CO1883" s="15"/>
      <c r="CP1883" s="15"/>
      <c r="CQ1883" s="15"/>
      <c r="CR1883" s="15"/>
    </row>
    <row r="1884" spans="1:96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/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5"/>
      <c r="CH1884" s="15"/>
      <c r="CI1884" s="15"/>
      <c r="CJ1884" s="15"/>
      <c r="CK1884" s="15"/>
      <c r="CL1884" s="15"/>
      <c r="CM1884" s="15"/>
      <c r="CN1884" s="15"/>
      <c r="CO1884" s="15"/>
      <c r="CP1884" s="15"/>
      <c r="CQ1884" s="15"/>
      <c r="CR1884" s="15"/>
    </row>
    <row r="1885" spans="1:96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/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5"/>
      <c r="CH1885" s="15"/>
      <c r="CI1885" s="15"/>
      <c r="CJ1885" s="15"/>
      <c r="CK1885" s="15"/>
      <c r="CL1885" s="15"/>
      <c r="CM1885" s="15"/>
      <c r="CN1885" s="15"/>
      <c r="CO1885" s="15"/>
      <c r="CP1885" s="15"/>
      <c r="CQ1885" s="15"/>
      <c r="CR1885" s="15"/>
    </row>
    <row r="1886" spans="1:96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/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5"/>
      <c r="CH1886" s="15"/>
      <c r="CI1886" s="15"/>
      <c r="CJ1886" s="15"/>
      <c r="CK1886" s="15"/>
      <c r="CL1886" s="15"/>
      <c r="CM1886" s="15"/>
      <c r="CN1886" s="15"/>
      <c r="CO1886" s="15"/>
      <c r="CP1886" s="15"/>
      <c r="CQ1886" s="15"/>
      <c r="CR1886" s="15"/>
    </row>
    <row r="1887" spans="1:96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/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5"/>
      <c r="CH1887" s="15"/>
      <c r="CI1887" s="15"/>
      <c r="CJ1887" s="15"/>
      <c r="CK1887" s="15"/>
      <c r="CL1887" s="15"/>
      <c r="CM1887" s="15"/>
      <c r="CN1887" s="15"/>
      <c r="CO1887" s="15"/>
      <c r="CP1887" s="15"/>
      <c r="CQ1887" s="15"/>
      <c r="CR1887" s="15"/>
    </row>
    <row r="1888" spans="1:96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/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5"/>
      <c r="CH1888" s="15"/>
      <c r="CI1888" s="15"/>
      <c r="CJ1888" s="15"/>
      <c r="CK1888" s="15"/>
      <c r="CL1888" s="15"/>
      <c r="CM1888" s="15"/>
      <c r="CN1888" s="15"/>
      <c r="CO1888" s="15"/>
      <c r="CP1888" s="15"/>
      <c r="CQ1888" s="15"/>
      <c r="CR1888" s="15"/>
    </row>
    <row r="1889" spans="1:96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/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5"/>
      <c r="CH1889" s="15"/>
      <c r="CI1889" s="15"/>
      <c r="CJ1889" s="15"/>
      <c r="CK1889" s="15"/>
      <c r="CL1889" s="15"/>
      <c r="CM1889" s="15"/>
      <c r="CN1889" s="15"/>
      <c r="CO1889" s="15"/>
      <c r="CP1889" s="15"/>
      <c r="CQ1889" s="15"/>
      <c r="CR1889" s="15"/>
    </row>
    <row r="1890" spans="1:96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/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5"/>
      <c r="CH1890" s="15"/>
      <c r="CI1890" s="15"/>
      <c r="CJ1890" s="15"/>
      <c r="CK1890" s="15"/>
      <c r="CL1890" s="15"/>
      <c r="CM1890" s="15"/>
      <c r="CN1890" s="15"/>
      <c r="CO1890" s="15"/>
      <c r="CP1890" s="15"/>
      <c r="CQ1890" s="15"/>
      <c r="CR1890" s="15"/>
    </row>
    <row r="1891" spans="1:96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/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5"/>
      <c r="CH1891" s="15"/>
      <c r="CI1891" s="15"/>
      <c r="CJ1891" s="15"/>
      <c r="CK1891" s="15"/>
      <c r="CL1891" s="15"/>
      <c r="CM1891" s="15"/>
      <c r="CN1891" s="15"/>
      <c r="CO1891" s="15"/>
      <c r="CP1891" s="15"/>
      <c r="CQ1891" s="15"/>
      <c r="CR1891" s="15"/>
    </row>
    <row r="1892" spans="1:96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/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5"/>
      <c r="CH1892" s="15"/>
      <c r="CI1892" s="15"/>
      <c r="CJ1892" s="15"/>
      <c r="CK1892" s="15"/>
      <c r="CL1892" s="15"/>
      <c r="CM1892" s="15"/>
      <c r="CN1892" s="15"/>
      <c r="CO1892" s="15"/>
      <c r="CP1892" s="15"/>
      <c r="CQ1892" s="15"/>
      <c r="CR1892" s="15"/>
    </row>
    <row r="1893" spans="1:96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/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5"/>
      <c r="CH1893" s="15"/>
      <c r="CI1893" s="15"/>
      <c r="CJ1893" s="15"/>
      <c r="CK1893" s="15"/>
      <c r="CL1893" s="15"/>
      <c r="CM1893" s="15"/>
      <c r="CN1893" s="15"/>
      <c r="CO1893" s="15"/>
      <c r="CP1893" s="15"/>
      <c r="CQ1893" s="15"/>
      <c r="CR1893" s="15"/>
    </row>
    <row r="1894" spans="1:96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/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5"/>
      <c r="CH1894" s="15"/>
      <c r="CI1894" s="15"/>
      <c r="CJ1894" s="15"/>
      <c r="CK1894" s="15"/>
      <c r="CL1894" s="15"/>
      <c r="CM1894" s="15"/>
      <c r="CN1894" s="15"/>
      <c r="CO1894" s="15"/>
      <c r="CP1894" s="15"/>
      <c r="CQ1894" s="15"/>
      <c r="CR1894" s="15"/>
    </row>
    <row r="1895" spans="1:96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  <c r="CL1895" s="15"/>
      <c r="CM1895" s="15"/>
      <c r="CN1895" s="15"/>
      <c r="CO1895" s="15"/>
      <c r="CP1895" s="15"/>
      <c r="CQ1895" s="15"/>
      <c r="CR1895" s="15"/>
    </row>
    <row r="1896" spans="1:96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/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5"/>
      <c r="CH1896" s="15"/>
      <c r="CI1896" s="15"/>
      <c r="CJ1896" s="15"/>
      <c r="CK1896" s="15"/>
      <c r="CL1896" s="15"/>
      <c r="CM1896" s="15"/>
      <c r="CN1896" s="15"/>
      <c r="CO1896" s="15"/>
      <c r="CP1896" s="15"/>
      <c r="CQ1896" s="15"/>
      <c r="CR1896" s="15"/>
    </row>
    <row r="1897" spans="1:96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/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5"/>
      <c r="CH1897" s="15"/>
      <c r="CI1897" s="15"/>
      <c r="CJ1897" s="15"/>
      <c r="CK1897" s="15"/>
      <c r="CL1897" s="15"/>
      <c r="CM1897" s="15"/>
      <c r="CN1897" s="15"/>
      <c r="CO1897" s="15"/>
      <c r="CP1897" s="15"/>
      <c r="CQ1897" s="15"/>
      <c r="CR1897" s="15"/>
    </row>
    <row r="1898" spans="1:96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/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5"/>
      <c r="CH1898" s="15"/>
      <c r="CI1898" s="15"/>
      <c r="CJ1898" s="15"/>
      <c r="CK1898" s="15"/>
      <c r="CL1898" s="15"/>
      <c r="CM1898" s="15"/>
      <c r="CN1898" s="15"/>
      <c r="CO1898" s="15"/>
      <c r="CP1898" s="15"/>
      <c r="CQ1898" s="15"/>
      <c r="CR1898" s="15"/>
    </row>
    <row r="1899" spans="1:96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/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5"/>
      <c r="CH1899" s="15"/>
      <c r="CI1899" s="15"/>
      <c r="CJ1899" s="15"/>
      <c r="CK1899" s="15"/>
      <c r="CL1899" s="15"/>
      <c r="CM1899" s="15"/>
      <c r="CN1899" s="15"/>
      <c r="CO1899" s="15"/>
      <c r="CP1899" s="15"/>
      <c r="CQ1899" s="15"/>
      <c r="CR1899" s="15"/>
    </row>
    <row r="1900" spans="1:96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/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5"/>
      <c r="CH1900" s="15"/>
      <c r="CI1900" s="15"/>
      <c r="CJ1900" s="15"/>
      <c r="CK1900" s="15"/>
      <c r="CL1900" s="15"/>
      <c r="CM1900" s="15"/>
      <c r="CN1900" s="15"/>
      <c r="CO1900" s="15"/>
      <c r="CP1900" s="15"/>
      <c r="CQ1900" s="15"/>
      <c r="CR1900" s="15"/>
    </row>
    <row r="1901" spans="1:96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  <c r="CL1901" s="15"/>
      <c r="CM1901" s="15"/>
      <c r="CN1901" s="15"/>
      <c r="CO1901" s="15"/>
      <c r="CP1901" s="15"/>
      <c r="CQ1901" s="15"/>
      <c r="CR1901" s="15"/>
    </row>
    <row r="1902" spans="1:96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  <c r="CL1902" s="15"/>
      <c r="CM1902" s="15"/>
      <c r="CN1902" s="15"/>
      <c r="CO1902" s="15"/>
      <c r="CP1902" s="15"/>
      <c r="CQ1902" s="15"/>
      <c r="CR1902" s="15"/>
    </row>
    <row r="1903" spans="1:96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/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5"/>
      <c r="CH1903" s="15"/>
      <c r="CI1903" s="15"/>
      <c r="CJ1903" s="15"/>
      <c r="CK1903" s="15"/>
      <c r="CL1903" s="15"/>
      <c r="CM1903" s="15"/>
      <c r="CN1903" s="15"/>
      <c r="CO1903" s="15"/>
      <c r="CP1903" s="15"/>
      <c r="CQ1903" s="15"/>
      <c r="CR1903" s="15"/>
    </row>
    <row r="1904" spans="1:96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/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5"/>
      <c r="CH1904" s="15"/>
      <c r="CI1904" s="15"/>
      <c r="CJ1904" s="15"/>
      <c r="CK1904" s="15"/>
      <c r="CL1904" s="15"/>
      <c r="CM1904" s="15"/>
      <c r="CN1904" s="15"/>
      <c r="CO1904" s="15"/>
      <c r="CP1904" s="15"/>
      <c r="CQ1904" s="15"/>
      <c r="CR1904" s="15"/>
    </row>
    <row r="1905" spans="1:96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/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5"/>
      <c r="CH1905" s="15"/>
      <c r="CI1905" s="15"/>
      <c r="CJ1905" s="15"/>
      <c r="CK1905" s="15"/>
      <c r="CL1905" s="15"/>
      <c r="CM1905" s="15"/>
      <c r="CN1905" s="15"/>
      <c r="CO1905" s="15"/>
      <c r="CP1905" s="15"/>
      <c r="CQ1905" s="15"/>
      <c r="CR1905" s="15"/>
    </row>
    <row r="1906" spans="1:96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  <c r="CL1906" s="15"/>
      <c r="CM1906" s="15"/>
      <c r="CN1906" s="15"/>
      <c r="CO1906" s="15"/>
      <c r="CP1906" s="15"/>
      <c r="CQ1906" s="15"/>
      <c r="CR1906" s="15"/>
    </row>
    <row r="1907" spans="1:96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/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5"/>
      <c r="CH1907" s="15"/>
      <c r="CI1907" s="15"/>
      <c r="CJ1907" s="15"/>
      <c r="CK1907" s="15"/>
      <c r="CL1907" s="15"/>
      <c r="CM1907" s="15"/>
      <c r="CN1907" s="15"/>
      <c r="CO1907" s="15"/>
      <c r="CP1907" s="15"/>
      <c r="CQ1907" s="15"/>
      <c r="CR1907" s="15"/>
    </row>
    <row r="1908" spans="1:96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/>
      <c r="BT1908" s="15"/>
      <c r="BU1908" s="15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  <c r="CG1908" s="15"/>
      <c r="CH1908" s="15"/>
      <c r="CI1908" s="15"/>
      <c r="CJ1908" s="15"/>
      <c r="CK1908" s="15"/>
      <c r="CL1908" s="15"/>
      <c r="CM1908" s="15"/>
      <c r="CN1908" s="15"/>
      <c r="CO1908" s="15"/>
      <c r="CP1908" s="15"/>
      <c r="CQ1908" s="15"/>
      <c r="CR1908" s="15"/>
    </row>
    <row r="1909" spans="1:96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/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5"/>
      <c r="CH1909" s="15"/>
      <c r="CI1909" s="15"/>
      <c r="CJ1909" s="15"/>
      <c r="CK1909" s="15"/>
      <c r="CL1909" s="15"/>
      <c r="CM1909" s="15"/>
      <c r="CN1909" s="15"/>
      <c r="CO1909" s="15"/>
      <c r="CP1909" s="15"/>
      <c r="CQ1909" s="15"/>
      <c r="CR1909" s="15"/>
    </row>
    <row r="1910" spans="1:96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/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5"/>
      <c r="CH1910" s="15"/>
      <c r="CI1910" s="15"/>
      <c r="CJ1910" s="15"/>
      <c r="CK1910" s="15"/>
      <c r="CL1910" s="15"/>
      <c r="CM1910" s="15"/>
      <c r="CN1910" s="15"/>
      <c r="CO1910" s="15"/>
      <c r="CP1910" s="15"/>
      <c r="CQ1910" s="15"/>
      <c r="CR1910" s="15"/>
    </row>
    <row r="1911" spans="1:96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/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5"/>
      <c r="CH1911" s="15"/>
      <c r="CI1911" s="15"/>
      <c r="CJ1911" s="15"/>
      <c r="CK1911" s="15"/>
      <c r="CL1911" s="15"/>
      <c r="CM1911" s="15"/>
      <c r="CN1911" s="15"/>
      <c r="CO1911" s="15"/>
      <c r="CP1911" s="15"/>
      <c r="CQ1911" s="15"/>
      <c r="CR1911" s="15"/>
    </row>
    <row r="1912" spans="1:96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/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5"/>
      <c r="CH1912" s="15"/>
      <c r="CI1912" s="15"/>
      <c r="CJ1912" s="15"/>
      <c r="CK1912" s="15"/>
      <c r="CL1912" s="15"/>
      <c r="CM1912" s="15"/>
      <c r="CN1912" s="15"/>
      <c r="CO1912" s="15"/>
      <c r="CP1912" s="15"/>
      <c r="CQ1912" s="15"/>
      <c r="CR1912" s="15"/>
    </row>
    <row r="1913" spans="1:96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5"/>
      <c r="CH1913" s="15"/>
      <c r="CI1913" s="15"/>
      <c r="CJ1913" s="15"/>
      <c r="CK1913" s="15"/>
      <c r="CL1913" s="15"/>
      <c r="CM1913" s="15"/>
      <c r="CN1913" s="15"/>
      <c r="CO1913" s="15"/>
      <c r="CP1913" s="15"/>
      <c r="CQ1913" s="15"/>
      <c r="CR1913" s="15"/>
    </row>
    <row r="1914" spans="1:96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5"/>
      <c r="CH1914" s="15"/>
      <c r="CI1914" s="15"/>
      <c r="CJ1914" s="15"/>
      <c r="CK1914" s="15"/>
      <c r="CL1914" s="15"/>
      <c r="CM1914" s="15"/>
      <c r="CN1914" s="15"/>
      <c r="CO1914" s="15"/>
      <c r="CP1914" s="15"/>
      <c r="CQ1914" s="15"/>
      <c r="CR1914" s="15"/>
    </row>
    <row r="1915" spans="1:96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/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5"/>
      <c r="CH1915" s="15"/>
      <c r="CI1915" s="15"/>
      <c r="CJ1915" s="15"/>
      <c r="CK1915" s="15"/>
      <c r="CL1915" s="15"/>
      <c r="CM1915" s="15"/>
      <c r="CN1915" s="15"/>
      <c r="CO1915" s="15"/>
      <c r="CP1915" s="15"/>
      <c r="CQ1915" s="15"/>
      <c r="CR1915" s="15"/>
    </row>
    <row r="1916" spans="1:96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/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5"/>
      <c r="CH1916" s="15"/>
      <c r="CI1916" s="15"/>
      <c r="CJ1916" s="15"/>
      <c r="CK1916" s="15"/>
      <c r="CL1916" s="15"/>
      <c r="CM1916" s="15"/>
      <c r="CN1916" s="15"/>
      <c r="CO1916" s="15"/>
      <c r="CP1916" s="15"/>
      <c r="CQ1916" s="15"/>
      <c r="CR1916" s="15"/>
    </row>
    <row r="1917" spans="1:96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/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5"/>
      <c r="CH1917" s="15"/>
      <c r="CI1917" s="15"/>
      <c r="CJ1917" s="15"/>
      <c r="CK1917" s="15"/>
      <c r="CL1917" s="15"/>
      <c r="CM1917" s="15"/>
      <c r="CN1917" s="15"/>
      <c r="CO1917" s="15"/>
      <c r="CP1917" s="15"/>
      <c r="CQ1917" s="15"/>
      <c r="CR1917" s="15"/>
    </row>
    <row r="1918" spans="1:96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/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5"/>
      <c r="CH1918" s="15"/>
      <c r="CI1918" s="15"/>
      <c r="CJ1918" s="15"/>
      <c r="CK1918" s="15"/>
      <c r="CL1918" s="15"/>
      <c r="CM1918" s="15"/>
      <c r="CN1918" s="15"/>
      <c r="CO1918" s="15"/>
      <c r="CP1918" s="15"/>
      <c r="CQ1918" s="15"/>
      <c r="CR1918" s="15"/>
    </row>
    <row r="1919" spans="1:96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/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5"/>
      <c r="CH1919" s="15"/>
      <c r="CI1919" s="15"/>
      <c r="CJ1919" s="15"/>
      <c r="CK1919" s="15"/>
      <c r="CL1919" s="15"/>
      <c r="CM1919" s="15"/>
      <c r="CN1919" s="15"/>
      <c r="CO1919" s="15"/>
      <c r="CP1919" s="15"/>
      <c r="CQ1919" s="15"/>
      <c r="CR1919" s="15"/>
    </row>
    <row r="1920" spans="1:96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/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5"/>
      <c r="CH1920" s="15"/>
      <c r="CI1920" s="15"/>
      <c r="CJ1920" s="15"/>
      <c r="CK1920" s="15"/>
      <c r="CL1920" s="15"/>
      <c r="CM1920" s="15"/>
      <c r="CN1920" s="15"/>
      <c r="CO1920" s="15"/>
      <c r="CP1920" s="15"/>
      <c r="CQ1920" s="15"/>
      <c r="CR1920" s="15"/>
    </row>
    <row r="1921" spans="1:96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/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5"/>
      <c r="CH1921" s="15"/>
      <c r="CI1921" s="15"/>
      <c r="CJ1921" s="15"/>
      <c r="CK1921" s="15"/>
      <c r="CL1921" s="15"/>
      <c r="CM1921" s="15"/>
      <c r="CN1921" s="15"/>
      <c r="CO1921" s="15"/>
      <c r="CP1921" s="15"/>
      <c r="CQ1921" s="15"/>
      <c r="CR1921" s="15"/>
    </row>
    <row r="1922" spans="1:96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/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5"/>
      <c r="CH1922" s="15"/>
      <c r="CI1922" s="15"/>
      <c r="CJ1922" s="15"/>
      <c r="CK1922" s="15"/>
      <c r="CL1922" s="15"/>
      <c r="CM1922" s="15"/>
      <c r="CN1922" s="15"/>
      <c r="CO1922" s="15"/>
      <c r="CP1922" s="15"/>
      <c r="CQ1922" s="15"/>
      <c r="CR1922" s="15"/>
    </row>
    <row r="1923" spans="1:96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/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5"/>
      <c r="CH1923" s="15"/>
      <c r="CI1923" s="15"/>
      <c r="CJ1923" s="15"/>
      <c r="CK1923" s="15"/>
      <c r="CL1923" s="15"/>
      <c r="CM1923" s="15"/>
      <c r="CN1923" s="15"/>
      <c r="CO1923" s="15"/>
      <c r="CP1923" s="15"/>
      <c r="CQ1923" s="15"/>
      <c r="CR1923" s="15"/>
    </row>
    <row r="1924" spans="1:96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/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5"/>
      <c r="CH1924" s="15"/>
      <c r="CI1924" s="15"/>
      <c r="CJ1924" s="15"/>
      <c r="CK1924" s="15"/>
      <c r="CL1924" s="15"/>
      <c r="CM1924" s="15"/>
      <c r="CN1924" s="15"/>
      <c r="CO1924" s="15"/>
      <c r="CP1924" s="15"/>
      <c r="CQ1924" s="15"/>
      <c r="CR1924" s="15"/>
    </row>
    <row r="1925" spans="1:96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/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5"/>
      <c r="CH1925" s="15"/>
      <c r="CI1925" s="15"/>
      <c r="CJ1925" s="15"/>
      <c r="CK1925" s="15"/>
      <c r="CL1925" s="15"/>
      <c r="CM1925" s="15"/>
      <c r="CN1925" s="15"/>
      <c r="CO1925" s="15"/>
      <c r="CP1925" s="15"/>
      <c r="CQ1925" s="15"/>
      <c r="CR1925" s="15"/>
    </row>
    <row r="1926" spans="1:96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/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5"/>
      <c r="CH1926" s="15"/>
      <c r="CI1926" s="15"/>
      <c r="CJ1926" s="15"/>
      <c r="CK1926" s="15"/>
      <c r="CL1926" s="15"/>
      <c r="CM1926" s="15"/>
      <c r="CN1926" s="15"/>
      <c r="CO1926" s="15"/>
      <c r="CP1926" s="15"/>
      <c r="CQ1926" s="15"/>
      <c r="CR1926" s="15"/>
    </row>
    <row r="1927" spans="1:96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/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5"/>
      <c r="CH1927" s="15"/>
      <c r="CI1927" s="15"/>
      <c r="CJ1927" s="15"/>
      <c r="CK1927" s="15"/>
      <c r="CL1927" s="15"/>
      <c r="CM1927" s="15"/>
      <c r="CN1927" s="15"/>
      <c r="CO1927" s="15"/>
      <c r="CP1927" s="15"/>
      <c r="CQ1927" s="15"/>
      <c r="CR1927" s="15"/>
    </row>
    <row r="1928" spans="1:96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/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5"/>
      <c r="CH1928" s="15"/>
      <c r="CI1928" s="15"/>
      <c r="CJ1928" s="15"/>
      <c r="CK1928" s="15"/>
      <c r="CL1928" s="15"/>
      <c r="CM1928" s="15"/>
      <c r="CN1928" s="15"/>
      <c r="CO1928" s="15"/>
      <c r="CP1928" s="15"/>
      <c r="CQ1928" s="15"/>
      <c r="CR1928" s="15"/>
    </row>
    <row r="1929" spans="1:96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/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5"/>
      <c r="CH1929" s="15"/>
      <c r="CI1929" s="15"/>
      <c r="CJ1929" s="15"/>
      <c r="CK1929" s="15"/>
      <c r="CL1929" s="15"/>
      <c r="CM1929" s="15"/>
      <c r="CN1929" s="15"/>
      <c r="CO1929" s="15"/>
      <c r="CP1929" s="15"/>
      <c r="CQ1929" s="15"/>
      <c r="CR1929" s="15"/>
    </row>
    <row r="1930" spans="1:96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/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5"/>
      <c r="CH1930" s="15"/>
      <c r="CI1930" s="15"/>
      <c r="CJ1930" s="15"/>
      <c r="CK1930" s="15"/>
      <c r="CL1930" s="15"/>
      <c r="CM1930" s="15"/>
      <c r="CN1930" s="15"/>
      <c r="CO1930" s="15"/>
      <c r="CP1930" s="15"/>
      <c r="CQ1930" s="15"/>
      <c r="CR1930" s="15"/>
    </row>
    <row r="1931" spans="1:96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/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5"/>
      <c r="CH1931" s="15"/>
      <c r="CI1931" s="15"/>
      <c r="CJ1931" s="15"/>
      <c r="CK1931" s="15"/>
      <c r="CL1931" s="15"/>
      <c r="CM1931" s="15"/>
      <c r="CN1931" s="15"/>
      <c r="CO1931" s="15"/>
      <c r="CP1931" s="15"/>
      <c r="CQ1931" s="15"/>
      <c r="CR1931" s="15"/>
    </row>
    <row r="1932" spans="1:96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/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5"/>
      <c r="CH1932" s="15"/>
      <c r="CI1932" s="15"/>
      <c r="CJ1932" s="15"/>
      <c r="CK1932" s="15"/>
      <c r="CL1932" s="15"/>
      <c r="CM1932" s="15"/>
      <c r="CN1932" s="15"/>
      <c r="CO1932" s="15"/>
      <c r="CP1932" s="15"/>
      <c r="CQ1932" s="15"/>
      <c r="CR1932" s="15"/>
    </row>
    <row r="1933" spans="1:96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/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5"/>
      <c r="CH1933" s="15"/>
      <c r="CI1933" s="15"/>
      <c r="CJ1933" s="15"/>
      <c r="CK1933" s="15"/>
      <c r="CL1933" s="15"/>
      <c r="CM1933" s="15"/>
      <c r="CN1933" s="15"/>
      <c r="CO1933" s="15"/>
      <c r="CP1933" s="15"/>
      <c r="CQ1933" s="15"/>
      <c r="CR1933" s="15"/>
    </row>
    <row r="1934" spans="1:96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/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5"/>
      <c r="CH1934" s="15"/>
      <c r="CI1934" s="15"/>
      <c r="CJ1934" s="15"/>
      <c r="CK1934" s="15"/>
      <c r="CL1934" s="15"/>
      <c r="CM1934" s="15"/>
      <c r="CN1934" s="15"/>
      <c r="CO1934" s="15"/>
      <c r="CP1934" s="15"/>
      <c r="CQ1934" s="15"/>
      <c r="CR1934" s="15"/>
    </row>
    <row r="1935" spans="1:96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/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5"/>
      <c r="CH1935" s="15"/>
      <c r="CI1935" s="15"/>
      <c r="CJ1935" s="15"/>
      <c r="CK1935" s="15"/>
      <c r="CL1935" s="15"/>
      <c r="CM1935" s="15"/>
      <c r="CN1935" s="15"/>
      <c r="CO1935" s="15"/>
      <c r="CP1935" s="15"/>
      <c r="CQ1935" s="15"/>
      <c r="CR1935" s="15"/>
    </row>
    <row r="1936" spans="1:96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/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5"/>
      <c r="CH1936" s="15"/>
      <c r="CI1936" s="15"/>
      <c r="CJ1936" s="15"/>
      <c r="CK1936" s="15"/>
      <c r="CL1936" s="15"/>
      <c r="CM1936" s="15"/>
      <c r="CN1936" s="15"/>
      <c r="CO1936" s="15"/>
      <c r="CP1936" s="15"/>
      <c r="CQ1936" s="15"/>
      <c r="CR1936" s="15"/>
    </row>
    <row r="1937" spans="1:96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/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5"/>
      <c r="CH1937" s="15"/>
      <c r="CI1937" s="15"/>
      <c r="CJ1937" s="15"/>
      <c r="CK1937" s="15"/>
      <c r="CL1937" s="15"/>
      <c r="CM1937" s="15"/>
      <c r="CN1937" s="15"/>
      <c r="CO1937" s="15"/>
      <c r="CP1937" s="15"/>
      <c r="CQ1937" s="15"/>
      <c r="CR1937" s="15"/>
    </row>
    <row r="1938" spans="1:96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/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5"/>
      <c r="CH1938" s="15"/>
      <c r="CI1938" s="15"/>
      <c r="CJ1938" s="15"/>
      <c r="CK1938" s="15"/>
      <c r="CL1938" s="15"/>
      <c r="CM1938" s="15"/>
      <c r="CN1938" s="15"/>
      <c r="CO1938" s="15"/>
      <c r="CP1938" s="15"/>
      <c r="CQ1938" s="15"/>
      <c r="CR1938" s="15"/>
    </row>
    <row r="1939" spans="1:96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/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5"/>
      <c r="CH1939" s="15"/>
      <c r="CI1939" s="15"/>
      <c r="CJ1939" s="15"/>
      <c r="CK1939" s="15"/>
      <c r="CL1939" s="15"/>
      <c r="CM1939" s="15"/>
      <c r="CN1939" s="15"/>
      <c r="CO1939" s="15"/>
      <c r="CP1939" s="15"/>
      <c r="CQ1939" s="15"/>
      <c r="CR1939" s="15"/>
    </row>
    <row r="1940" spans="1:96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/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5"/>
      <c r="CH1940" s="15"/>
      <c r="CI1940" s="15"/>
      <c r="CJ1940" s="15"/>
      <c r="CK1940" s="15"/>
      <c r="CL1940" s="15"/>
      <c r="CM1940" s="15"/>
      <c r="CN1940" s="15"/>
      <c r="CO1940" s="15"/>
      <c r="CP1940" s="15"/>
      <c r="CQ1940" s="15"/>
      <c r="CR1940" s="15"/>
    </row>
    <row r="1941" spans="1:96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/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5"/>
      <c r="CH1941" s="15"/>
      <c r="CI1941" s="15"/>
      <c r="CJ1941" s="15"/>
      <c r="CK1941" s="15"/>
      <c r="CL1941" s="15"/>
      <c r="CM1941" s="15"/>
      <c r="CN1941" s="15"/>
      <c r="CO1941" s="15"/>
      <c r="CP1941" s="15"/>
      <c r="CQ1941" s="15"/>
      <c r="CR1941" s="15"/>
    </row>
    <row r="1942" spans="1:96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  <c r="CL1942" s="15"/>
      <c r="CM1942" s="15"/>
      <c r="CN1942" s="15"/>
      <c r="CO1942" s="15"/>
      <c r="CP1942" s="15"/>
      <c r="CQ1942" s="15"/>
      <c r="CR1942" s="15"/>
    </row>
    <row r="1943" spans="1:96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  <c r="CL1943" s="15"/>
      <c r="CM1943" s="15"/>
      <c r="CN1943" s="15"/>
      <c r="CO1943" s="15"/>
      <c r="CP1943" s="15"/>
      <c r="CQ1943" s="15"/>
      <c r="CR1943" s="15"/>
    </row>
    <row r="1944" spans="1:96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/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5"/>
      <c r="CH1944" s="15"/>
      <c r="CI1944" s="15"/>
      <c r="CJ1944" s="15"/>
      <c r="CK1944" s="15"/>
      <c r="CL1944" s="15"/>
      <c r="CM1944" s="15"/>
      <c r="CN1944" s="15"/>
      <c r="CO1944" s="15"/>
      <c r="CP1944" s="15"/>
      <c r="CQ1944" s="15"/>
      <c r="CR1944" s="15"/>
    </row>
    <row r="1945" spans="1:96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/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5"/>
      <c r="CH1945" s="15"/>
      <c r="CI1945" s="15"/>
      <c r="CJ1945" s="15"/>
      <c r="CK1945" s="15"/>
      <c r="CL1945" s="15"/>
      <c r="CM1945" s="15"/>
      <c r="CN1945" s="15"/>
      <c r="CO1945" s="15"/>
      <c r="CP1945" s="15"/>
      <c r="CQ1945" s="15"/>
      <c r="CR1945" s="15"/>
    </row>
    <row r="1946" spans="1:96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/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5"/>
      <c r="CH1946" s="15"/>
      <c r="CI1946" s="15"/>
      <c r="CJ1946" s="15"/>
      <c r="CK1946" s="15"/>
      <c r="CL1946" s="15"/>
      <c r="CM1946" s="15"/>
      <c r="CN1946" s="15"/>
      <c r="CO1946" s="15"/>
      <c r="CP1946" s="15"/>
      <c r="CQ1946" s="15"/>
      <c r="CR1946" s="15"/>
    </row>
    <row r="1947" spans="1:96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/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5"/>
      <c r="CH1947" s="15"/>
      <c r="CI1947" s="15"/>
      <c r="CJ1947" s="15"/>
      <c r="CK1947" s="15"/>
      <c r="CL1947" s="15"/>
      <c r="CM1947" s="15"/>
      <c r="CN1947" s="15"/>
      <c r="CO1947" s="15"/>
      <c r="CP1947" s="15"/>
      <c r="CQ1947" s="15"/>
      <c r="CR1947" s="15"/>
    </row>
    <row r="1948" spans="1:96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  <c r="CL1948" s="15"/>
      <c r="CM1948" s="15"/>
      <c r="CN1948" s="15"/>
      <c r="CO1948" s="15"/>
      <c r="CP1948" s="15"/>
      <c r="CQ1948" s="15"/>
      <c r="CR1948" s="15"/>
    </row>
    <row r="1949" spans="1:96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/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5"/>
      <c r="CH1949" s="15"/>
      <c r="CI1949" s="15"/>
      <c r="CJ1949" s="15"/>
      <c r="CK1949" s="15"/>
      <c r="CL1949" s="15"/>
      <c r="CM1949" s="15"/>
      <c r="CN1949" s="15"/>
      <c r="CO1949" s="15"/>
      <c r="CP1949" s="15"/>
      <c r="CQ1949" s="15"/>
      <c r="CR1949" s="15"/>
    </row>
    <row r="1950" spans="1:96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/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5"/>
      <c r="CH1950" s="15"/>
      <c r="CI1950" s="15"/>
      <c r="CJ1950" s="15"/>
      <c r="CK1950" s="15"/>
      <c r="CL1950" s="15"/>
      <c r="CM1950" s="15"/>
      <c r="CN1950" s="15"/>
      <c r="CO1950" s="15"/>
      <c r="CP1950" s="15"/>
      <c r="CQ1950" s="15"/>
      <c r="CR1950" s="15"/>
    </row>
    <row r="1951" spans="1:96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5"/>
      <c r="CH1951" s="15"/>
      <c r="CI1951" s="15"/>
      <c r="CJ1951" s="15"/>
      <c r="CK1951" s="15"/>
      <c r="CL1951" s="15"/>
      <c r="CM1951" s="15"/>
      <c r="CN1951" s="15"/>
      <c r="CO1951" s="15"/>
      <c r="CP1951" s="15"/>
      <c r="CQ1951" s="15"/>
      <c r="CR1951" s="15"/>
    </row>
    <row r="1952" spans="1:96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5"/>
      <c r="CH1952" s="15"/>
      <c r="CI1952" s="15"/>
      <c r="CJ1952" s="15"/>
      <c r="CK1952" s="15"/>
      <c r="CL1952" s="15"/>
      <c r="CM1952" s="15"/>
      <c r="CN1952" s="15"/>
      <c r="CO1952" s="15"/>
      <c r="CP1952" s="15"/>
      <c r="CQ1952" s="15"/>
      <c r="CR1952" s="15"/>
    </row>
    <row r="1953" spans="1:96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/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5"/>
      <c r="CH1953" s="15"/>
      <c r="CI1953" s="15"/>
      <c r="CJ1953" s="15"/>
      <c r="CK1953" s="15"/>
      <c r="CL1953" s="15"/>
      <c r="CM1953" s="15"/>
      <c r="CN1953" s="15"/>
      <c r="CO1953" s="15"/>
      <c r="CP1953" s="15"/>
      <c r="CQ1953" s="15"/>
      <c r="CR1953" s="15"/>
    </row>
    <row r="1954" spans="1:96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/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5"/>
      <c r="CH1954" s="15"/>
      <c r="CI1954" s="15"/>
      <c r="CJ1954" s="15"/>
      <c r="CK1954" s="15"/>
      <c r="CL1954" s="15"/>
      <c r="CM1954" s="15"/>
      <c r="CN1954" s="15"/>
      <c r="CO1954" s="15"/>
      <c r="CP1954" s="15"/>
      <c r="CQ1954" s="15"/>
      <c r="CR1954" s="15"/>
    </row>
    <row r="1955" spans="1:96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/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5"/>
      <c r="CH1955" s="15"/>
      <c r="CI1955" s="15"/>
      <c r="CJ1955" s="15"/>
      <c r="CK1955" s="15"/>
      <c r="CL1955" s="15"/>
      <c r="CM1955" s="15"/>
      <c r="CN1955" s="15"/>
      <c r="CO1955" s="15"/>
      <c r="CP1955" s="15"/>
      <c r="CQ1955" s="15"/>
      <c r="CR1955" s="15"/>
    </row>
    <row r="1956" spans="1:96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/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5"/>
      <c r="CH1956" s="15"/>
      <c r="CI1956" s="15"/>
      <c r="CJ1956" s="15"/>
      <c r="CK1956" s="15"/>
      <c r="CL1956" s="15"/>
      <c r="CM1956" s="15"/>
      <c r="CN1956" s="15"/>
      <c r="CO1956" s="15"/>
      <c r="CP1956" s="15"/>
      <c r="CQ1956" s="15"/>
      <c r="CR1956" s="15"/>
    </row>
    <row r="1957" spans="1:96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/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5"/>
      <c r="CH1957" s="15"/>
      <c r="CI1957" s="15"/>
      <c r="CJ1957" s="15"/>
      <c r="CK1957" s="15"/>
      <c r="CL1957" s="15"/>
      <c r="CM1957" s="15"/>
      <c r="CN1957" s="15"/>
      <c r="CO1957" s="15"/>
      <c r="CP1957" s="15"/>
      <c r="CQ1957" s="15"/>
      <c r="CR1957" s="15"/>
    </row>
    <row r="1958" spans="1:96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/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5"/>
      <c r="CH1958" s="15"/>
      <c r="CI1958" s="15"/>
      <c r="CJ1958" s="15"/>
      <c r="CK1958" s="15"/>
      <c r="CL1958" s="15"/>
      <c r="CM1958" s="15"/>
      <c r="CN1958" s="15"/>
      <c r="CO1958" s="15"/>
      <c r="CP1958" s="15"/>
      <c r="CQ1958" s="15"/>
      <c r="CR1958" s="15"/>
    </row>
    <row r="1959" spans="1:96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/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5"/>
      <c r="CH1959" s="15"/>
      <c r="CI1959" s="15"/>
      <c r="CJ1959" s="15"/>
      <c r="CK1959" s="15"/>
      <c r="CL1959" s="15"/>
      <c r="CM1959" s="15"/>
      <c r="CN1959" s="15"/>
      <c r="CO1959" s="15"/>
      <c r="CP1959" s="15"/>
      <c r="CQ1959" s="15"/>
      <c r="CR1959" s="15"/>
    </row>
    <row r="1960" spans="1:96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/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5"/>
      <c r="CH1960" s="15"/>
      <c r="CI1960" s="15"/>
      <c r="CJ1960" s="15"/>
      <c r="CK1960" s="15"/>
      <c r="CL1960" s="15"/>
      <c r="CM1960" s="15"/>
      <c r="CN1960" s="15"/>
      <c r="CO1960" s="15"/>
      <c r="CP1960" s="15"/>
      <c r="CQ1960" s="15"/>
      <c r="CR1960" s="15"/>
    </row>
    <row r="1961" spans="1:96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/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5"/>
      <c r="CH1961" s="15"/>
      <c r="CI1961" s="15"/>
      <c r="CJ1961" s="15"/>
      <c r="CK1961" s="15"/>
      <c r="CL1961" s="15"/>
      <c r="CM1961" s="15"/>
      <c r="CN1961" s="15"/>
      <c r="CO1961" s="15"/>
      <c r="CP1961" s="15"/>
      <c r="CQ1961" s="15"/>
      <c r="CR1961" s="15"/>
    </row>
    <row r="1962" spans="1:96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/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5"/>
      <c r="CH1962" s="15"/>
      <c r="CI1962" s="15"/>
      <c r="CJ1962" s="15"/>
      <c r="CK1962" s="15"/>
      <c r="CL1962" s="15"/>
      <c r="CM1962" s="15"/>
      <c r="CN1962" s="15"/>
      <c r="CO1962" s="15"/>
      <c r="CP1962" s="15"/>
      <c r="CQ1962" s="15"/>
      <c r="CR1962" s="15"/>
    </row>
    <row r="1963" spans="1:96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/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5"/>
      <c r="CH1963" s="15"/>
      <c r="CI1963" s="15"/>
      <c r="CJ1963" s="15"/>
      <c r="CK1963" s="15"/>
      <c r="CL1963" s="15"/>
      <c r="CM1963" s="15"/>
      <c r="CN1963" s="15"/>
      <c r="CO1963" s="15"/>
      <c r="CP1963" s="15"/>
      <c r="CQ1963" s="15"/>
      <c r="CR1963" s="15"/>
    </row>
    <row r="1964" spans="1:96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/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5"/>
      <c r="CH1964" s="15"/>
      <c r="CI1964" s="15"/>
      <c r="CJ1964" s="15"/>
      <c r="CK1964" s="15"/>
      <c r="CL1964" s="15"/>
      <c r="CM1964" s="15"/>
      <c r="CN1964" s="15"/>
      <c r="CO1964" s="15"/>
      <c r="CP1964" s="15"/>
      <c r="CQ1964" s="15"/>
      <c r="CR1964" s="15"/>
    </row>
    <row r="1965" spans="1:96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/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5"/>
      <c r="CH1965" s="15"/>
      <c r="CI1965" s="15"/>
      <c r="CJ1965" s="15"/>
      <c r="CK1965" s="15"/>
      <c r="CL1965" s="15"/>
      <c r="CM1965" s="15"/>
      <c r="CN1965" s="15"/>
      <c r="CO1965" s="15"/>
      <c r="CP1965" s="15"/>
      <c r="CQ1965" s="15"/>
      <c r="CR1965" s="15"/>
    </row>
    <row r="1966" spans="1:96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/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5"/>
      <c r="CH1966" s="15"/>
      <c r="CI1966" s="15"/>
      <c r="CJ1966" s="15"/>
      <c r="CK1966" s="15"/>
      <c r="CL1966" s="15"/>
      <c r="CM1966" s="15"/>
      <c r="CN1966" s="15"/>
      <c r="CO1966" s="15"/>
      <c r="CP1966" s="15"/>
      <c r="CQ1966" s="15"/>
      <c r="CR1966" s="15"/>
    </row>
    <row r="1967" spans="1:96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/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5"/>
      <c r="CH1967" s="15"/>
      <c r="CI1967" s="15"/>
      <c r="CJ1967" s="15"/>
      <c r="CK1967" s="15"/>
      <c r="CL1967" s="15"/>
      <c r="CM1967" s="15"/>
      <c r="CN1967" s="15"/>
      <c r="CO1967" s="15"/>
      <c r="CP1967" s="15"/>
      <c r="CQ1967" s="15"/>
      <c r="CR1967" s="15"/>
    </row>
    <row r="1968" spans="1:96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/>
      <c r="BT1968" s="15"/>
      <c r="BU1968" s="15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  <c r="CG1968" s="15"/>
      <c r="CH1968" s="15"/>
      <c r="CI1968" s="15"/>
      <c r="CJ1968" s="15"/>
      <c r="CK1968" s="15"/>
      <c r="CL1968" s="15"/>
      <c r="CM1968" s="15"/>
      <c r="CN1968" s="15"/>
      <c r="CO1968" s="15"/>
      <c r="CP1968" s="15"/>
      <c r="CQ1968" s="15"/>
      <c r="CR1968" s="15"/>
    </row>
    <row r="1969" spans="1:96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/>
      <c r="BT1969" s="15"/>
      <c r="BU1969" s="15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  <c r="CG1969" s="15"/>
      <c r="CH1969" s="15"/>
      <c r="CI1969" s="15"/>
      <c r="CJ1969" s="15"/>
      <c r="CK1969" s="15"/>
      <c r="CL1969" s="15"/>
      <c r="CM1969" s="15"/>
      <c r="CN1969" s="15"/>
      <c r="CO1969" s="15"/>
      <c r="CP1969" s="15"/>
      <c r="CQ1969" s="15"/>
      <c r="CR1969" s="15"/>
    </row>
    <row r="1970" spans="1:96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/>
      <c r="BT1970" s="15"/>
      <c r="BU1970" s="15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  <c r="CG1970" s="15"/>
      <c r="CH1970" s="15"/>
      <c r="CI1970" s="15"/>
      <c r="CJ1970" s="15"/>
      <c r="CK1970" s="15"/>
      <c r="CL1970" s="15"/>
      <c r="CM1970" s="15"/>
      <c r="CN1970" s="15"/>
      <c r="CO1970" s="15"/>
      <c r="CP1970" s="15"/>
      <c r="CQ1970" s="15"/>
      <c r="CR1970" s="15"/>
    </row>
    <row r="1971" spans="1:96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/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  <c r="CL1971" s="15"/>
      <c r="CM1971" s="15"/>
      <c r="CN1971" s="15"/>
      <c r="CO1971" s="15"/>
      <c r="CP1971" s="15"/>
      <c r="CQ1971" s="15"/>
      <c r="CR1971" s="15"/>
    </row>
    <row r="1972" spans="1:96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/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  <c r="CL1972" s="15"/>
      <c r="CM1972" s="15"/>
      <c r="CN1972" s="15"/>
      <c r="CO1972" s="15"/>
      <c r="CP1972" s="15"/>
      <c r="CQ1972" s="15"/>
      <c r="CR1972" s="15"/>
    </row>
    <row r="1973" spans="1:96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/>
      <c r="BT1973" s="15"/>
      <c r="BU1973" s="15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  <c r="CL1973" s="15"/>
      <c r="CM1973" s="15"/>
      <c r="CN1973" s="15"/>
      <c r="CO1973" s="15"/>
      <c r="CP1973" s="15"/>
      <c r="CQ1973" s="15"/>
      <c r="CR1973" s="15"/>
    </row>
    <row r="1974" spans="1:96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/>
      <c r="BT1974" s="15"/>
      <c r="BU1974" s="15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  <c r="CL1974" s="15"/>
      <c r="CM1974" s="15"/>
      <c r="CN1974" s="15"/>
      <c r="CO1974" s="15"/>
      <c r="CP1974" s="15"/>
      <c r="CQ1974" s="15"/>
      <c r="CR1974" s="15"/>
    </row>
    <row r="1975" spans="1:96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/>
      <c r="BT1975" s="15"/>
      <c r="BU1975" s="15"/>
      <c r="BV1975" s="15"/>
      <c r="BW1975" s="15"/>
      <c r="BX1975" s="15"/>
      <c r="BY1975" s="15"/>
      <c r="BZ1975" s="15"/>
      <c r="CA1975" s="15"/>
      <c r="CB1975" s="15"/>
      <c r="CC1975" s="15"/>
      <c r="CD1975" s="15"/>
      <c r="CE1975" s="15"/>
      <c r="CF1975" s="15"/>
      <c r="CG1975" s="15"/>
      <c r="CH1975" s="15"/>
      <c r="CI1975" s="15"/>
      <c r="CJ1975" s="15"/>
      <c r="CK1975" s="15"/>
      <c r="CL1975" s="15"/>
      <c r="CM1975" s="15"/>
      <c r="CN1975" s="15"/>
      <c r="CO1975" s="15"/>
      <c r="CP1975" s="15"/>
      <c r="CQ1975" s="15"/>
      <c r="CR1975" s="15"/>
    </row>
    <row r="1976" spans="1:96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/>
      <c r="BT1976" s="15"/>
      <c r="BU1976" s="15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  <c r="CL1976" s="15"/>
      <c r="CM1976" s="15"/>
      <c r="CN1976" s="15"/>
      <c r="CO1976" s="15"/>
      <c r="CP1976" s="15"/>
      <c r="CQ1976" s="15"/>
      <c r="CR1976" s="15"/>
    </row>
    <row r="1977" spans="1:96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/>
      <c r="BT1977" s="15"/>
      <c r="BU1977" s="15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  <c r="CL1977" s="15"/>
      <c r="CM1977" s="15"/>
      <c r="CN1977" s="15"/>
      <c r="CO1977" s="15"/>
      <c r="CP1977" s="15"/>
      <c r="CQ1977" s="15"/>
      <c r="CR1977" s="15"/>
    </row>
    <row r="1978" spans="1:96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/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  <c r="CL1978" s="15"/>
      <c r="CM1978" s="15"/>
      <c r="CN1978" s="15"/>
      <c r="CO1978" s="15"/>
      <c r="CP1978" s="15"/>
      <c r="CQ1978" s="15"/>
      <c r="CR1978" s="15"/>
    </row>
    <row r="1979" spans="1:96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/>
      <c r="BT1979" s="15"/>
      <c r="BU1979" s="15"/>
      <c r="BV1979" s="15"/>
      <c r="BW1979" s="15"/>
      <c r="BX1979" s="15"/>
      <c r="BY1979" s="15"/>
      <c r="BZ1979" s="15"/>
      <c r="CA1979" s="15"/>
      <c r="CB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  <c r="CL1979" s="15"/>
      <c r="CM1979" s="15"/>
      <c r="CN1979" s="15"/>
      <c r="CO1979" s="15"/>
      <c r="CP1979" s="15"/>
      <c r="CQ1979" s="15"/>
      <c r="CR1979" s="15"/>
    </row>
    <row r="1980" spans="1:96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/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  <c r="CL1980" s="15"/>
      <c r="CM1980" s="15"/>
      <c r="CN1980" s="15"/>
      <c r="CO1980" s="15"/>
      <c r="CP1980" s="15"/>
      <c r="CQ1980" s="15"/>
      <c r="CR1980" s="15"/>
    </row>
    <row r="1981" spans="1:96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/>
      <c r="BT1981" s="15"/>
      <c r="BU1981" s="15"/>
      <c r="BV1981" s="15"/>
      <c r="BW1981" s="15"/>
      <c r="BX1981" s="15"/>
      <c r="BY1981" s="15"/>
      <c r="BZ1981" s="15"/>
      <c r="CA1981" s="15"/>
      <c r="CB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  <c r="CL1981" s="15"/>
      <c r="CM1981" s="15"/>
      <c r="CN1981" s="15"/>
      <c r="CO1981" s="15"/>
      <c r="CP1981" s="15"/>
      <c r="CQ1981" s="15"/>
      <c r="CR1981" s="15"/>
    </row>
    <row r="1982" spans="1:96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  <c r="CP1982" s="15"/>
      <c r="CQ1982" s="15"/>
      <c r="CR1982" s="15"/>
    </row>
    <row r="1983" spans="1:96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/>
      <c r="BT1983" s="15"/>
      <c r="BU1983" s="15"/>
      <c r="BV1983" s="15"/>
      <c r="BW1983" s="15"/>
      <c r="BX1983" s="15"/>
      <c r="BY1983" s="15"/>
      <c r="BZ1983" s="15"/>
      <c r="CA1983" s="15"/>
      <c r="CB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  <c r="CL1983" s="15"/>
      <c r="CM1983" s="15"/>
      <c r="CN1983" s="15"/>
      <c r="CO1983" s="15"/>
      <c r="CP1983" s="15"/>
      <c r="CQ1983" s="15"/>
      <c r="CR1983" s="15"/>
    </row>
    <row r="1984" spans="1:96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/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  <c r="CL1984" s="15"/>
      <c r="CM1984" s="15"/>
      <c r="CN1984" s="15"/>
      <c r="CO1984" s="15"/>
      <c r="CP1984" s="15"/>
      <c r="CQ1984" s="15"/>
      <c r="CR1984" s="15"/>
    </row>
    <row r="1985" spans="1:96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  <c r="BW1985" s="15"/>
      <c r="BX1985" s="15"/>
      <c r="BY1985" s="15"/>
      <c r="BZ1985" s="15"/>
      <c r="CA1985" s="15"/>
      <c r="CB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  <c r="CL1985" s="15"/>
      <c r="CM1985" s="15"/>
      <c r="CN1985" s="15"/>
      <c r="CO1985" s="15"/>
      <c r="CP1985" s="15"/>
      <c r="CQ1985" s="15"/>
      <c r="CR1985" s="15"/>
    </row>
    <row r="1986" spans="1:96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  <c r="CL1986" s="15"/>
      <c r="CM1986" s="15"/>
      <c r="CN1986" s="15"/>
      <c r="CO1986" s="15"/>
      <c r="CP1986" s="15"/>
      <c r="CQ1986" s="15"/>
      <c r="CR1986" s="15"/>
    </row>
    <row r="1987" spans="1:96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/>
      <c r="BT1987" s="15"/>
      <c r="BU1987" s="15"/>
      <c r="BV1987" s="15"/>
      <c r="BW1987" s="15"/>
      <c r="BX1987" s="15"/>
      <c r="BY1987" s="15"/>
      <c r="BZ1987" s="15"/>
      <c r="CA1987" s="15"/>
      <c r="CB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  <c r="CL1987" s="15"/>
      <c r="CM1987" s="15"/>
      <c r="CN1987" s="15"/>
      <c r="CO1987" s="15"/>
      <c r="CP1987" s="15"/>
      <c r="CQ1987" s="15"/>
      <c r="CR1987" s="15"/>
    </row>
    <row r="1988" spans="1:96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/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  <c r="CL1988" s="15"/>
      <c r="CM1988" s="15"/>
      <c r="CN1988" s="15"/>
      <c r="CO1988" s="15"/>
      <c r="CP1988" s="15"/>
      <c r="CQ1988" s="15"/>
      <c r="CR1988" s="15"/>
    </row>
    <row r="1989" spans="1:96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/>
      <c r="BT1989" s="15"/>
      <c r="BU1989" s="15"/>
      <c r="BV1989" s="15"/>
      <c r="BW1989" s="15"/>
      <c r="BX1989" s="15"/>
      <c r="BY1989" s="15"/>
      <c r="BZ1989" s="15"/>
      <c r="CA1989" s="15"/>
      <c r="CB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  <c r="CL1989" s="15"/>
      <c r="CM1989" s="15"/>
      <c r="CN1989" s="15"/>
      <c r="CO1989" s="15"/>
      <c r="CP1989" s="15"/>
      <c r="CQ1989" s="15"/>
      <c r="CR1989" s="15"/>
    </row>
    <row r="1990" spans="1:96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  <c r="CP1990" s="15"/>
      <c r="CQ1990" s="15"/>
      <c r="CR1990" s="15"/>
    </row>
    <row r="1991" spans="1:96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/>
      <c r="BT1991" s="15"/>
      <c r="BU1991" s="15"/>
      <c r="BV1991" s="15"/>
      <c r="BW1991" s="15"/>
      <c r="BX1991" s="15"/>
      <c r="BY1991" s="15"/>
      <c r="BZ1991" s="15"/>
      <c r="CA1991" s="15"/>
      <c r="CB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  <c r="CL1991" s="15"/>
      <c r="CM1991" s="15"/>
      <c r="CN1991" s="15"/>
      <c r="CO1991" s="15"/>
      <c r="CP1991" s="15"/>
      <c r="CQ1991" s="15"/>
      <c r="CR1991" s="15"/>
    </row>
    <row r="1992" spans="1:96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/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  <c r="CL1992" s="15"/>
      <c r="CM1992" s="15"/>
      <c r="CN1992" s="15"/>
      <c r="CO1992" s="15"/>
      <c r="CP1992" s="15"/>
      <c r="CQ1992" s="15"/>
      <c r="CR1992" s="15"/>
    </row>
    <row r="1993" spans="1:96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/>
      <c r="BT1993" s="15"/>
      <c r="BU1993" s="15"/>
      <c r="BV1993" s="15"/>
      <c r="BW1993" s="15"/>
      <c r="BX1993" s="15"/>
      <c r="BY1993" s="15"/>
      <c r="BZ1993" s="15"/>
      <c r="CA1993" s="15"/>
      <c r="CB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  <c r="CL1993" s="15"/>
      <c r="CM1993" s="15"/>
      <c r="CN1993" s="15"/>
      <c r="CO1993" s="15"/>
      <c r="CP1993" s="15"/>
      <c r="CQ1993" s="15"/>
      <c r="CR1993" s="15"/>
    </row>
    <row r="1994" spans="1:96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  <c r="CP1994" s="15"/>
      <c r="CQ1994" s="15"/>
      <c r="CR1994" s="15"/>
    </row>
    <row r="1995" spans="1:96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/>
      <c r="BT1995" s="15"/>
      <c r="BU1995" s="15"/>
      <c r="BV1995" s="15"/>
      <c r="BW1995" s="15"/>
      <c r="BX1995" s="15"/>
      <c r="BY1995" s="15"/>
      <c r="BZ1995" s="15"/>
      <c r="CA1995" s="15"/>
      <c r="CB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  <c r="CL1995" s="15"/>
      <c r="CM1995" s="15"/>
      <c r="CN1995" s="15"/>
      <c r="CO1995" s="15"/>
      <c r="CP1995" s="15"/>
      <c r="CQ1995" s="15"/>
      <c r="CR1995" s="15"/>
    </row>
    <row r="1996" spans="1:96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/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  <c r="CL1996" s="15"/>
      <c r="CM1996" s="15"/>
      <c r="CN1996" s="15"/>
      <c r="CO1996" s="15"/>
      <c r="CP1996" s="15"/>
      <c r="CQ1996" s="15"/>
      <c r="CR1996" s="15"/>
    </row>
    <row r="1997" spans="1:96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/>
      <c r="BT1997" s="15"/>
      <c r="BU1997" s="15"/>
      <c r="BV1997" s="15"/>
      <c r="BW1997" s="15"/>
      <c r="BX1997" s="15"/>
      <c r="BY1997" s="15"/>
      <c r="BZ1997" s="15"/>
      <c r="CA1997" s="15"/>
      <c r="CB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  <c r="CL1997" s="15"/>
      <c r="CM1997" s="15"/>
      <c r="CN1997" s="15"/>
      <c r="CO1997" s="15"/>
      <c r="CP1997" s="15"/>
      <c r="CQ1997" s="15"/>
      <c r="CR1997" s="15"/>
    </row>
    <row r="1998" spans="1:96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  <c r="CP1998" s="15"/>
      <c r="CQ1998" s="15"/>
      <c r="CR1998" s="15"/>
    </row>
    <row r="1999" spans="1:96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  <c r="CP1999" s="15"/>
      <c r="CQ1999" s="15"/>
      <c r="CR1999" s="15"/>
    </row>
    <row r="2000" spans="1:96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  <c r="CP2000" s="15"/>
      <c r="CQ2000" s="15"/>
      <c r="CR2000" s="15"/>
    </row>
    <row r="2001" spans="1:96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  <c r="CP2001" s="15"/>
      <c r="CQ2001" s="15"/>
      <c r="CR2001" s="15"/>
    </row>
    <row r="2002" spans="1:96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  <c r="CP2002" s="15"/>
      <c r="CQ2002" s="15"/>
      <c r="CR2002" s="15"/>
    </row>
    <row r="2003" spans="1:96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  <c r="CP2003" s="15"/>
      <c r="CQ2003" s="15"/>
      <c r="CR2003" s="15"/>
    </row>
    <row r="2004" spans="1:96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  <c r="CP2004" s="15"/>
      <c r="CQ2004" s="15"/>
      <c r="CR2004" s="15"/>
    </row>
    <row r="2005" spans="1:96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/>
      <c r="BT2005" s="15"/>
      <c r="BU2005" s="15"/>
      <c r="BV2005" s="15"/>
      <c r="BW2005" s="15"/>
      <c r="BX2005" s="15"/>
      <c r="BY2005" s="15"/>
      <c r="BZ2005" s="15"/>
      <c r="CA2005" s="15"/>
      <c r="CB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  <c r="CL2005" s="15"/>
      <c r="CM2005" s="15"/>
      <c r="CN2005" s="15"/>
      <c r="CO2005" s="15"/>
      <c r="CP2005" s="15"/>
      <c r="CQ2005" s="15"/>
      <c r="CR2005" s="15"/>
    </row>
    <row r="2006" spans="1:96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  <c r="CP2006" s="15"/>
      <c r="CQ2006" s="15"/>
      <c r="CR2006" s="15"/>
    </row>
    <row r="2007" spans="1:96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  <c r="CP2007" s="15"/>
      <c r="CQ2007" s="15"/>
      <c r="CR2007" s="15"/>
    </row>
    <row r="2008" spans="1:96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  <c r="CP2008" s="15"/>
      <c r="CQ2008" s="15"/>
      <c r="CR2008" s="15"/>
    </row>
    <row r="2009" spans="1:96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/>
      <c r="BT2009" s="15"/>
      <c r="BU2009" s="15"/>
      <c r="BV2009" s="15"/>
      <c r="BW2009" s="15"/>
      <c r="BX2009" s="15"/>
      <c r="BY2009" s="15"/>
      <c r="BZ2009" s="15"/>
      <c r="CA2009" s="15"/>
      <c r="CB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  <c r="CL2009" s="15"/>
      <c r="CM2009" s="15"/>
      <c r="CN2009" s="15"/>
      <c r="CO2009" s="15"/>
      <c r="CP2009" s="15"/>
      <c r="CQ2009" s="15"/>
      <c r="CR2009" s="15"/>
    </row>
    <row r="2010" spans="1:96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/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  <c r="CL2010" s="15"/>
      <c r="CM2010" s="15"/>
      <c r="CN2010" s="15"/>
      <c r="CO2010" s="15"/>
      <c r="CP2010" s="15"/>
      <c r="CQ2010" s="15"/>
      <c r="CR2010" s="15"/>
    </row>
    <row r="2011" spans="1:96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  <c r="CP2011" s="15"/>
      <c r="CQ2011" s="15"/>
      <c r="CR2011" s="15"/>
    </row>
    <row r="2012" spans="1:96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  <c r="CP2012" s="15"/>
      <c r="CQ2012" s="15"/>
      <c r="CR2012" s="15"/>
    </row>
    <row r="2013" spans="1:96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  <c r="CP2013" s="15"/>
      <c r="CQ2013" s="15"/>
      <c r="CR2013" s="15"/>
    </row>
    <row r="2014" spans="1:96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/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  <c r="CL2014" s="15"/>
      <c r="CM2014" s="15"/>
      <c r="CN2014" s="15"/>
      <c r="CO2014" s="15"/>
      <c r="CP2014" s="15"/>
      <c r="CQ2014" s="15"/>
      <c r="CR2014" s="15"/>
    </row>
    <row r="2015" spans="1:96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  <c r="CP2015" s="15"/>
      <c r="CQ2015" s="15"/>
      <c r="CR2015" s="15"/>
    </row>
    <row r="2016" spans="1:96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  <c r="CP2016" s="15"/>
      <c r="CQ2016" s="15"/>
      <c r="CR2016" s="15"/>
    </row>
    <row r="2017" spans="1:96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  <c r="CP2017" s="15"/>
      <c r="CQ2017" s="15"/>
      <c r="CR2017" s="15"/>
    </row>
    <row r="2018" spans="1:96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/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5"/>
      <c r="CH2018" s="15"/>
      <c r="CI2018" s="15"/>
      <c r="CJ2018" s="15"/>
      <c r="CK2018" s="15"/>
      <c r="CL2018" s="15"/>
      <c r="CM2018" s="15"/>
      <c r="CN2018" s="15"/>
      <c r="CO2018" s="15"/>
      <c r="CP2018" s="15"/>
      <c r="CQ2018" s="15"/>
      <c r="CR2018" s="15"/>
    </row>
    <row r="2019" spans="1:96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  <c r="CL2019" s="15"/>
      <c r="CM2019" s="15"/>
      <c r="CN2019" s="15"/>
      <c r="CO2019" s="15"/>
      <c r="CP2019" s="15"/>
      <c r="CQ2019" s="15"/>
      <c r="CR2019" s="15"/>
    </row>
    <row r="2020" spans="1:96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/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5"/>
      <c r="CH2020" s="15"/>
      <c r="CI2020" s="15"/>
      <c r="CJ2020" s="15"/>
      <c r="CK2020" s="15"/>
      <c r="CL2020" s="15"/>
      <c r="CM2020" s="15"/>
      <c r="CN2020" s="15"/>
      <c r="CO2020" s="15"/>
      <c r="CP2020" s="15"/>
      <c r="CQ2020" s="15"/>
      <c r="CR2020" s="15"/>
    </row>
    <row r="2021" spans="1:96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/>
      <c r="BT2021" s="15"/>
      <c r="BU2021" s="15"/>
      <c r="BV2021" s="15"/>
      <c r="BW2021" s="15"/>
      <c r="BX2021" s="15"/>
      <c r="BY2021" s="15"/>
      <c r="BZ2021" s="15"/>
      <c r="CA2021" s="15"/>
      <c r="CB2021" s="15"/>
      <c r="CC2021" s="15"/>
      <c r="CD2021" s="15"/>
      <c r="CE2021" s="15"/>
      <c r="CF2021" s="15"/>
      <c r="CG2021" s="15"/>
      <c r="CH2021" s="15"/>
      <c r="CI2021" s="15"/>
      <c r="CJ2021" s="15"/>
      <c r="CK2021" s="15"/>
      <c r="CL2021" s="15"/>
      <c r="CM2021" s="15"/>
      <c r="CN2021" s="15"/>
      <c r="CO2021" s="15"/>
      <c r="CP2021" s="15"/>
      <c r="CQ2021" s="15"/>
      <c r="CR2021" s="15"/>
    </row>
    <row r="2022" spans="1:96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/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5"/>
      <c r="CH2022" s="15"/>
      <c r="CI2022" s="15"/>
      <c r="CJ2022" s="15"/>
      <c r="CK2022" s="15"/>
      <c r="CL2022" s="15"/>
      <c r="CM2022" s="15"/>
      <c r="CN2022" s="15"/>
      <c r="CO2022" s="15"/>
      <c r="CP2022" s="15"/>
      <c r="CQ2022" s="15"/>
      <c r="CR2022" s="15"/>
    </row>
    <row r="2023" spans="1:96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5"/>
      <c r="CF2023" s="15"/>
      <c r="CG2023" s="15"/>
      <c r="CH2023" s="15"/>
      <c r="CI2023" s="15"/>
      <c r="CJ2023" s="15"/>
      <c r="CK2023" s="15"/>
      <c r="CL2023" s="15"/>
      <c r="CM2023" s="15"/>
      <c r="CN2023" s="15"/>
      <c r="CO2023" s="15"/>
      <c r="CP2023" s="15"/>
      <c r="CQ2023" s="15"/>
      <c r="CR2023" s="15"/>
    </row>
    <row r="2024" spans="1:96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5"/>
      <c r="CH2024" s="15"/>
      <c r="CI2024" s="15"/>
      <c r="CJ2024" s="15"/>
      <c r="CK2024" s="15"/>
      <c r="CL2024" s="15"/>
      <c r="CM2024" s="15"/>
      <c r="CN2024" s="15"/>
      <c r="CO2024" s="15"/>
      <c r="CP2024" s="15"/>
      <c r="CQ2024" s="15"/>
      <c r="CR2024" s="15"/>
    </row>
    <row r="2025" spans="1:96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/>
      <c r="BT2025" s="15"/>
      <c r="BU2025" s="15"/>
      <c r="BV2025" s="15"/>
      <c r="BW2025" s="15"/>
      <c r="BX2025" s="15"/>
      <c r="BY2025" s="15"/>
      <c r="BZ2025" s="15"/>
      <c r="CA2025" s="15"/>
      <c r="CB2025" s="15"/>
      <c r="CC2025" s="15"/>
      <c r="CD2025" s="15"/>
      <c r="CE2025" s="15"/>
      <c r="CF2025" s="15"/>
      <c r="CG2025" s="15"/>
      <c r="CH2025" s="15"/>
      <c r="CI2025" s="15"/>
      <c r="CJ2025" s="15"/>
      <c r="CK2025" s="15"/>
      <c r="CL2025" s="15"/>
      <c r="CM2025" s="15"/>
      <c r="CN2025" s="15"/>
      <c r="CO2025" s="15"/>
      <c r="CP2025" s="15"/>
      <c r="CQ2025" s="15"/>
      <c r="CR2025" s="15"/>
    </row>
    <row r="2026" spans="1:96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/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5"/>
      <c r="CH2026" s="15"/>
      <c r="CI2026" s="15"/>
      <c r="CJ2026" s="15"/>
      <c r="CK2026" s="15"/>
      <c r="CL2026" s="15"/>
      <c r="CM2026" s="15"/>
      <c r="CN2026" s="15"/>
      <c r="CO2026" s="15"/>
      <c r="CP2026" s="15"/>
      <c r="CQ2026" s="15"/>
      <c r="CR2026" s="15"/>
    </row>
    <row r="2027" spans="1:96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/>
      <c r="BT2027" s="15"/>
      <c r="BU2027" s="15"/>
      <c r="BV2027" s="15"/>
      <c r="BW2027" s="15"/>
      <c r="BX2027" s="15"/>
      <c r="BY2027" s="15"/>
      <c r="BZ2027" s="15"/>
      <c r="CA2027" s="15"/>
      <c r="CB2027" s="15"/>
      <c r="CC2027" s="15"/>
      <c r="CD2027" s="15"/>
      <c r="CE2027" s="15"/>
      <c r="CF2027" s="15"/>
      <c r="CG2027" s="15"/>
      <c r="CH2027" s="15"/>
      <c r="CI2027" s="15"/>
      <c r="CJ2027" s="15"/>
      <c r="CK2027" s="15"/>
      <c r="CL2027" s="15"/>
      <c r="CM2027" s="15"/>
      <c r="CN2027" s="15"/>
      <c r="CO2027" s="15"/>
      <c r="CP2027" s="15"/>
      <c r="CQ2027" s="15"/>
      <c r="CR2027" s="15"/>
    </row>
    <row r="2028" spans="1:96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/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5"/>
      <c r="CH2028" s="15"/>
      <c r="CI2028" s="15"/>
      <c r="CJ2028" s="15"/>
      <c r="CK2028" s="15"/>
      <c r="CL2028" s="15"/>
      <c r="CM2028" s="15"/>
      <c r="CN2028" s="15"/>
      <c r="CO2028" s="15"/>
      <c r="CP2028" s="15"/>
      <c r="CQ2028" s="15"/>
      <c r="CR2028" s="15"/>
    </row>
    <row r="2029" spans="1:96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/>
      <c r="BT2029" s="15"/>
      <c r="BU2029" s="15"/>
      <c r="BV2029" s="15"/>
      <c r="BW2029" s="15"/>
      <c r="BX2029" s="15"/>
      <c r="BY2029" s="15"/>
      <c r="BZ2029" s="15"/>
      <c r="CA2029" s="15"/>
      <c r="CB2029" s="15"/>
      <c r="CC2029" s="15"/>
      <c r="CD2029" s="15"/>
      <c r="CE2029" s="15"/>
      <c r="CF2029" s="15"/>
      <c r="CG2029" s="15"/>
      <c r="CH2029" s="15"/>
      <c r="CI2029" s="15"/>
      <c r="CJ2029" s="15"/>
      <c r="CK2029" s="15"/>
      <c r="CL2029" s="15"/>
      <c r="CM2029" s="15"/>
      <c r="CN2029" s="15"/>
      <c r="CO2029" s="15"/>
      <c r="CP2029" s="15"/>
      <c r="CQ2029" s="15"/>
      <c r="CR2029" s="15"/>
    </row>
    <row r="2030" spans="1:96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/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5"/>
      <c r="CH2030" s="15"/>
      <c r="CI2030" s="15"/>
      <c r="CJ2030" s="15"/>
      <c r="CK2030" s="15"/>
      <c r="CL2030" s="15"/>
      <c r="CM2030" s="15"/>
      <c r="CN2030" s="15"/>
      <c r="CO2030" s="15"/>
      <c r="CP2030" s="15"/>
      <c r="CQ2030" s="15"/>
      <c r="CR2030" s="15"/>
    </row>
    <row r="2031" spans="1:96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/>
      <c r="BT2031" s="15"/>
      <c r="BU2031" s="15"/>
      <c r="BV2031" s="15"/>
      <c r="BW2031" s="15"/>
      <c r="BX2031" s="15"/>
      <c r="BY2031" s="15"/>
      <c r="BZ2031" s="15"/>
      <c r="CA2031" s="15"/>
      <c r="CB2031" s="15"/>
      <c r="CC2031" s="15"/>
      <c r="CD2031" s="15"/>
      <c r="CE2031" s="15"/>
      <c r="CF2031" s="15"/>
      <c r="CG2031" s="15"/>
      <c r="CH2031" s="15"/>
      <c r="CI2031" s="15"/>
      <c r="CJ2031" s="15"/>
      <c r="CK2031" s="15"/>
      <c r="CL2031" s="15"/>
      <c r="CM2031" s="15"/>
      <c r="CN2031" s="15"/>
      <c r="CO2031" s="15"/>
      <c r="CP2031" s="15"/>
      <c r="CQ2031" s="15"/>
      <c r="CR2031" s="15"/>
    </row>
    <row r="2032" spans="1:96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/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5"/>
      <c r="CH2032" s="15"/>
      <c r="CI2032" s="15"/>
      <c r="CJ2032" s="15"/>
      <c r="CK2032" s="15"/>
      <c r="CL2032" s="15"/>
      <c r="CM2032" s="15"/>
      <c r="CN2032" s="15"/>
      <c r="CO2032" s="15"/>
      <c r="CP2032" s="15"/>
      <c r="CQ2032" s="15"/>
      <c r="CR2032" s="15"/>
    </row>
    <row r="2033" spans="1:96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/>
      <c r="BT2033" s="15"/>
      <c r="BU2033" s="15"/>
      <c r="BV2033" s="15"/>
      <c r="BW2033" s="15"/>
      <c r="BX2033" s="15"/>
      <c r="BY2033" s="15"/>
      <c r="BZ2033" s="15"/>
      <c r="CA2033" s="15"/>
      <c r="CB2033" s="15"/>
      <c r="CC2033" s="15"/>
      <c r="CD2033" s="15"/>
      <c r="CE2033" s="15"/>
      <c r="CF2033" s="15"/>
      <c r="CG2033" s="15"/>
      <c r="CH2033" s="15"/>
      <c r="CI2033" s="15"/>
      <c r="CJ2033" s="15"/>
      <c r="CK2033" s="15"/>
      <c r="CL2033" s="15"/>
      <c r="CM2033" s="15"/>
      <c r="CN2033" s="15"/>
      <c r="CO2033" s="15"/>
      <c r="CP2033" s="15"/>
      <c r="CQ2033" s="15"/>
      <c r="CR2033" s="15"/>
    </row>
    <row r="2034" spans="1:96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/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5"/>
      <c r="CH2034" s="15"/>
      <c r="CI2034" s="15"/>
      <c r="CJ2034" s="15"/>
      <c r="CK2034" s="15"/>
      <c r="CL2034" s="15"/>
      <c r="CM2034" s="15"/>
      <c r="CN2034" s="15"/>
      <c r="CO2034" s="15"/>
      <c r="CP2034" s="15"/>
      <c r="CQ2034" s="15"/>
      <c r="CR2034" s="15"/>
    </row>
    <row r="2035" spans="1:96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/>
      <c r="BT2035" s="15"/>
      <c r="BU2035" s="15"/>
      <c r="BV2035" s="15"/>
      <c r="BW2035" s="15"/>
      <c r="BX2035" s="15"/>
      <c r="BY2035" s="15"/>
      <c r="BZ2035" s="15"/>
      <c r="CA2035" s="15"/>
      <c r="CB2035" s="15"/>
      <c r="CC2035" s="15"/>
      <c r="CD2035" s="15"/>
      <c r="CE2035" s="15"/>
      <c r="CF2035" s="15"/>
      <c r="CG2035" s="15"/>
      <c r="CH2035" s="15"/>
      <c r="CI2035" s="15"/>
      <c r="CJ2035" s="15"/>
      <c r="CK2035" s="15"/>
      <c r="CL2035" s="15"/>
      <c r="CM2035" s="15"/>
      <c r="CN2035" s="15"/>
      <c r="CO2035" s="15"/>
      <c r="CP2035" s="15"/>
      <c r="CQ2035" s="15"/>
      <c r="CR2035" s="15"/>
    </row>
    <row r="2036" spans="1:96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/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5"/>
      <c r="CH2036" s="15"/>
      <c r="CI2036" s="15"/>
      <c r="CJ2036" s="15"/>
      <c r="CK2036" s="15"/>
      <c r="CL2036" s="15"/>
      <c r="CM2036" s="15"/>
      <c r="CN2036" s="15"/>
      <c r="CO2036" s="15"/>
      <c r="CP2036" s="15"/>
      <c r="CQ2036" s="15"/>
      <c r="CR2036" s="15"/>
    </row>
    <row r="2037" spans="1:96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/>
      <c r="BT2037" s="15"/>
      <c r="BU2037" s="15"/>
      <c r="BV2037" s="15"/>
      <c r="BW2037" s="15"/>
      <c r="BX2037" s="15"/>
      <c r="BY2037" s="15"/>
      <c r="BZ2037" s="15"/>
      <c r="CA2037" s="15"/>
      <c r="CB2037" s="15"/>
      <c r="CC2037" s="15"/>
      <c r="CD2037" s="15"/>
      <c r="CE2037" s="15"/>
      <c r="CF2037" s="15"/>
      <c r="CG2037" s="15"/>
      <c r="CH2037" s="15"/>
      <c r="CI2037" s="15"/>
      <c r="CJ2037" s="15"/>
      <c r="CK2037" s="15"/>
      <c r="CL2037" s="15"/>
      <c r="CM2037" s="15"/>
      <c r="CN2037" s="15"/>
      <c r="CO2037" s="15"/>
      <c r="CP2037" s="15"/>
      <c r="CQ2037" s="15"/>
      <c r="CR2037" s="15"/>
    </row>
    <row r="2038" spans="1:96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/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5"/>
      <c r="CH2038" s="15"/>
      <c r="CI2038" s="15"/>
      <c r="CJ2038" s="15"/>
      <c r="CK2038" s="15"/>
      <c r="CL2038" s="15"/>
      <c r="CM2038" s="15"/>
      <c r="CN2038" s="15"/>
      <c r="CO2038" s="15"/>
      <c r="CP2038" s="15"/>
      <c r="CQ2038" s="15"/>
      <c r="CR2038" s="15"/>
    </row>
    <row r="2039" spans="1:96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/>
      <c r="BT2039" s="15"/>
      <c r="BU2039" s="15"/>
      <c r="BV2039" s="15"/>
      <c r="BW2039" s="15"/>
      <c r="BX2039" s="15"/>
      <c r="BY2039" s="15"/>
      <c r="BZ2039" s="15"/>
      <c r="CA2039" s="15"/>
      <c r="CB2039" s="15"/>
      <c r="CC2039" s="15"/>
      <c r="CD2039" s="15"/>
      <c r="CE2039" s="15"/>
      <c r="CF2039" s="15"/>
      <c r="CG2039" s="15"/>
      <c r="CH2039" s="15"/>
      <c r="CI2039" s="15"/>
      <c r="CJ2039" s="15"/>
      <c r="CK2039" s="15"/>
      <c r="CL2039" s="15"/>
      <c r="CM2039" s="15"/>
      <c r="CN2039" s="15"/>
      <c r="CO2039" s="15"/>
      <c r="CP2039" s="15"/>
      <c r="CQ2039" s="15"/>
      <c r="CR2039" s="15"/>
    </row>
    <row r="2040" spans="1:96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/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5"/>
      <c r="CH2040" s="15"/>
      <c r="CI2040" s="15"/>
      <c r="CJ2040" s="15"/>
      <c r="CK2040" s="15"/>
      <c r="CL2040" s="15"/>
      <c r="CM2040" s="15"/>
      <c r="CN2040" s="15"/>
      <c r="CO2040" s="15"/>
      <c r="CP2040" s="15"/>
      <c r="CQ2040" s="15"/>
      <c r="CR2040" s="15"/>
    </row>
    <row r="2041" spans="1:96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/>
      <c r="BT2041" s="15"/>
      <c r="BU2041" s="15"/>
      <c r="BV2041" s="15"/>
      <c r="BW2041" s="15"/>
      <c r="BX2041" s="15"/>
      <c r="BY2041" s="15"/>
      <c r="BZ2041" s="15"/>
      <c r="CA2041" s="15"/>
      <c r="CB2041" s="15"/>
      <c r="CC2041" s="15"/>
      <c r="CD2041" s="15"/>
      <c r="CE2041" s="15"/>
      <c r="CF2041" s="15"/>
      <c r="CG2041" s="15"/>
      <c r="CH2041" s="15"/>
      <c r="CI2041" s="15"/>
      <c r="CJ2041" s="15"/>
      <c r="CK2041" s="15"/>
      <c r="CL2041" s="15"/>
      <c r="CM2041" s="15"/>
      <c r="CN2041" s="15"/>
      <c r="CO2041" s="15"/>
      <c r="CP2041" s="15"/>
      <c r="CQ2041" s="15"/>
      <c r="CR2041" s="15"/>
    </row>
    <row r="2042" spans="1:96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/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5"/>
      <c r="CH2042" s="15"/>
      <c r="CI2042" s="15"/>
      <c r="CJ2042" s="15"/>
      <c r="CK2042" s="15"/>
      <c r="CL2042" s="15"/>
      <c r="CM2042" s="15"/>
      <c r="CN2042" s="15"/>
      <c r="CO2042" s="15"/>
      <c r="CP2042" s="15"/>
      <c r="CQ2042" s="15"/>
      <c r="CR2042" s="15"/>
    </row>
    <row r="2043" spans="1:96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/>
      <c r="BT2043" s="15"/>
      <c r="BU2043" s="15"/>
      <c r="BV2043" s="15"/>
      <c r="BW2043" s="15"/>
      <c r="BX2043" s="15"/>
      <c r="BY2043" s="15"/>
      <c r="BZ2043" s="15"/>
      <c r="CA2043" s="15"/>
      <c r="CB2043" s="15"/>
      <c r="CC2043" s="15"/>
      <c r="CD2043" s="15"/>
      <c r="CE2043" s="15"/>
      <c r="CF2043" s="15"/>
      <c r="CG2043" s="15"/>
      <c r="CH2043" s="15"/>
      <c r="CI2043" s="15"/>
      <c r="CJ2043" s="15"/>
      <c r="CK2043" s="15"/>
      <c r="CL2043" s="15"/>
      <c r="CM2043" s="15"/>
      <c r="CN2043" s="15"/>
      <c r="CO2043" s="15"/>
      <c r="CP2043" s="15"/>
      <c r="CQ2043" s="15"/>
      <c r="CR2043" s="15"/>
    </row>
    <row r="2044" spans="1:96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/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5"/>
      <c r="CH2044" s="15"/>
      <c r="CI2044" s="15"/>
      <c r="CJ2044" s="15"/>
      <c r="CK2044" s="15"/>
      <c r="CL2044" s="15"/>
      <c r="CM2044" s="15"/>
      <c r="CN2044" s="15"/>
      <c r="CO2044" s="15"/>
      <c r="CP2044" s="15"/>
      <c r="CQ2044" s="15"/>
      <c r="CR2044" s="15"/>
    </row>
    <row r="2045" spans="1:96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/>
      <c r="BT2045" s="15"/>
      <c r="BU2045" s="15"/>
      <c r="BV2045" s="15"/>
      <c r="BW2045" s="15"/>
      <c r="BX2045" s="15"/>
      <c r="BY2045" s="15"/>
      <c r="BZ2045" s="15"/>
      <c r="CA2045" s="15"/>
      <c r="CB2045" s="15"/>
      <c r="CC2045" s="15"/>
      <c r="CD2045" s="15"/>
      <c r="CE2045" s="15"/>
      <c r="CF2045" s="15"/>
      <c r="CG2045" s="15"/>
      <c r="CH2045" s="15"/>
      <c r="CI2045" s="15"/>
      <c r="CJ2045" s="15"/>
      <c r="CK2045" s="15"/>
      <c r="CL2045" s="15"/>
      <c r="CM2045" s="15"/>
      <c r="CN2045" s="15"/>
      <c r="CO2045" s="15"/>
      <c r="CP2045" s="15"/>
      <c r="CQ2045" s="15"/>
      <c r="CR2045" s="15"/>
    </row>
    <row r="2046" spans="1:96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  <c r="CL2046" s="15"/>
      <c r="CM2046" s="15"/>
      <c r="CN2046" s="15"/>
      <c r="CO2046" s="15"/>
      <c r="CP2046" s="15"/>
      <c r="CQ2046" s="15"/>
      <c r="CR2046" s="15"/>
    </row>
    <row r="2047" spans="1:96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/>
      <c r="BT2047" s="15"/>
      <c r="BU2047" s="15"/>
      <c r="BV2047" s="15"/>
      <c r="BW2047" s="15"/>
      <c r="BX2047" s="15"/>
      <c r="BY2047" s="15"/>
      <c r="BZ2047" s="15"/>
      <c r="CA2047" s="15"/>
      <c r="CB2047" s="15"/>
      <c r="CC2047" s="15"/>
      <c r="CD2047" s="15"/>
      <c r="CE2047" s="15"/>
      <c r="CF2047" s="15"/>
      <c r="CG2047" s="15"/>
      <c r="CH2047" s="15"/>
      <c r="CI2047" s="15"/>
      <c r="CJ2047" s="15"/>
      <c r="CK2047" s="15"/>
      <c r="CL2047" s="15"/>
      <c r="CM2047" s="15"/>
      <c r="CN2047" s="15"/>
      <c r="CO2047" s="15"/>
      <c r="CP2047" s="15"/>
      <c r="CQ2047" s="15"/>
      <c r="CR2047" s="15"/>
    </row>
    <row r="2048" spans="1:96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/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5"/>
      <c r="CH2048" s="15"/>
      <c r="CI2048" s="15"/>
      <c r="CJ2048" s="15"/>
      <c r="CK2048" s="15"/>
      <c r="CL2048" s="15"/>
      <c r="CM2048" s="15"/>
      <c r="CN2048" s="15"/>
      <c r="CO2048" s="15"/>
      <c r="CP2048" s="15"/>
      <c r="CQ2048" s="15"/>
      <c r="CR2048" s="15"/>
    </row>
    <row r="2049" spans="1:96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/>
      <c r="BT2049" s="15"/>
      <c r="BU2049" s="15"/>
      <c r="BV2049" s="15"/>
      <c r="BW2049" s="15"/>
      <c r="BX2049" s="15"/>
      <c r="BY2049" s="15"/>
      <c r="BZ2049" s="15"/>
      <c r="CA2049" s="15"/>
      <c r="CB2049" s="15"/>
      <c r="CC2049" s="15"/>
      <c r="CD2049" s="15"/>
      <c r="CE2049" s="15"/>
      <c r="CF2049" s="15"/>
      <c r="CG2049" s="15"/>
      <c r="CH2049" s="15"/>
      <c r="CI2049" s="15"/>
      <c r="CJ2049" s="15"/>
      <c r="CK2049" s="15"/>
      <c r="CL2049" s="15"/>
      <c r="CM2049" s="15"/>
      <c r="CN2049" s="15"/>
      <c r="CO2049" s="15"/>
      <c r="CP2049" s="15"/>
      <c r="CQ2049" s="15"/>
      <c r="CR2049" s="15"/>
    </row>
    <row r="2050" spans="1:96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/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5"/>
      <c r="CH2050" s="15"/>
      <c r="CI2050" s="15"/>
      <c r="CJ2050" s="15"/>
      <c r="CK2050" s="15"/>
      <c r="CL2050" s="15"/>
      <c r="CM2050" s="15"/>
      <c r="CN2050" s="15"/>
      <c r="CO2050" s="15"/>
      <c r="CP2050" s="15"/>
      <c r="CQ2050" s="15"/>
      <c r="CR2050" s="15"/>
    </row>
    <row r="2051" spans="1:96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/>
      <c r="BT2051" s="15"/>
      <c r="BU2051" s="15"/>
      <c r="BV2051" s="15"/>
      <c r="BW2051" s="15"/>
      <c r="BX2051" s="15"/>
      <c r="BY2051" s="15"/>
      <c r="BZ2051" s="15"/>
      <c r="CA2051" s="15"/>
      <c r="CB2051" s="15"/>
      <c r="CC2051" s="15"/>
      <c r="CD2051" s="15"/>
      <c r="CE2051" s="15"/>
      <c r="CF2051" s="15"/>
      <c r="CG2051" s="15"/>
      <c r="CH2051" s="15"/>
      <c r="CI2051" s="15"/>
      <c r="CJ2051" s="15"/>
      <c r="CK2051" s="15"/>
      <c r="CL2051" s="15"/>
      <c r="CM2051" s="15"/>
      <c r="CN2051" s="15"/>
      <c r="CO2051" s="15"/>
      <c r="CP2051" s="15"/>
      <c r="CQ2051" s="15"/>
      <c r="CR2051" s="15"/>
    </row>
    <row r="2052" spans="1:96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/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5"/>
      <c r="CH2052" s="15"/>
      <c r="CI2052" s="15"/>
      <c r="CJ2052" s="15"/>
      <c r="CK2052" s="15"/>
      <c r="CL2052" s="15"/>
      <c r="CM2052" s="15"/>
      <c r="CN2052" s="15"/>
      <c r="CO2052" s="15"/>
      <c r="CP2052" s="15"/>
      <c r="CQ2052" s="15"/>
      <c r="CR2052" s="15"/>
    </row>
    <row r="2053" spans="1:96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/>
      <c r="BT2053" s="15"/>
      <c r="BU2053" s="15"/>
      <c r="BV2053" s="15"/>
      <c r="BW2053" s="15"/>
      <c r="BX2053" s="15"/>
      <c r="BY2053" s="15"/>
      <c r="BZ2053" s="15"/>
      <c r="CA2053" s="15"/>
      <c r="CB2053" s="15"/>
      <c r="CC2053" s="15"/>
      <c r="CD2053" s="15"/>
      <c r="CE2053" s="15"/>
      <c r="CF2053" s="15"/>
      <c r="CG2053" s="15"/>
      <c r="CH2053" s="15"/>
      <c r="CI2053" s="15"/>
      <c r="CJ2053" s="15"/>
      <c r="CK2053" s="15"/>
      <c r="CL2053" s="15"/>
      <c r="CM2053" s="15"/>
      <c r="CN2053" s="15"/>
      <c r="CO2053" s="15"/>
      <c r="CP2053" s="15"/>
      <c r="CQ2053" s="15"/>
      <c r="CR2053" s="15"/>
    </row>
    <row r="2054" spans="1:96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/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5"/>
      <c r="CH2054" s="15"/>
      <c r="CI2054" s="15"/>
      <c r="CJ2054" s="15"/>
      <c r="CK2054" s="15"/>
      <c r="CL2054" s="15"/>
      <c r="CM2054" s="15"/>
      <c r="CN2054" s="15"/>
      <c r="CO2054" s="15"/>
      <c r="CP2054" s="15"/>
      <c r="CQ2054" s="15"/>
      <c r="CR2054" s="15"/>
    </row>
    <row r="2055" spans="1:96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/>
      <c r="BT2055" s="15"/>
      <c r="BU2055" s="15"/>
      <c r="BV2055" s="15"/>
      <c r="BW2055" s="15"/>
      <c r="BX2055" s="15"/>
      <c r="BY2055" s="15"/>
      <c r="BZ2055" s="15"/>
      <c r="CA2055" s="15"/>
      <c r="CB2055" s="15"/>
      <c r="CC2055" s="15"/>
      <c r="CD2055" s="15"/>
      <c r="CE2055" s="15"/>
      <c r="CF2055" s="15"/>
      <c r="CG2055" s="15"/>
      <c r="CH2055" s="15"/>
      <c r="CI2055" s="15"/>
      <c r="CJ2055" s="15"/>
      <c r="CK2055" s="15"/>
      <c r="CL2055" s="15"/>
      <c r="CM2055" s="15"/>
      <c r="CN2055" s="15"/>
      <c r="CO2055" s="15"/>
      <c r="CP2055" s="15"/>
      <c r="CQ2055" s="15"/>
      <c r="CR2055" s="15"/>
    </row>
    <row r="2056" spans="1:96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  <c r="CL2056" s="15"/>
      <c r="CM2056" s="15"/>
      <c r="CN2056" s="15"/>
      <c r="CO2056" s="15"/>
      <c r="CP2056" s="15"/>
      <c r="CQ2056" s="15"/>
      <c r="CR2056" s="15"/>
    </row>
    <row r="2057" spans="1:96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  <c r="BW2057" s="15"/>
      <c r="BX2057" s="15"/>
      <c r="BY2057" s="15"/>
      <c r="BZ2057" s="15"/>
      <c r="CA2057" s="15"/>
      <c r="CB2057" s="15"/>
      <c r="CC2057" s="15"/>
      <c r="CD2057" s="15"/>
      <c r="CE2057" s="15"/>
      <c r="CF2057" s="15"/>
      <c r="CG2057" s="15"/>
      <c r="CH2057" s="15"/>
      <c r="CI2057" s="15"/>
      <c r="CJ2057" s="15"/>
      <c r="CK2057" s="15"/>
      <c r="CL2057" s="15"/>
      <c r="CM2057" s="15"/>
      <c r="CN2057" s="15"/>
      <c r="CO2057" s="15"/>
      <c r="CP2057" s="15"/>
      <c r="CQ2057" s="15"/>
      <c r="CR2057" s="15"/>
    </row>
    <row r="2058" spans="1:96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5"/>
      <c r="CH2058" s="15"/>
      <c r="CI2058" s="15"/>
      <c r="CJ2058" s="15"/>
      <c r="CK2058" s="15"/>
      <c r="CL2058" s="15"/>
      <c r="CM2058" s="15"/>
      <c r="CN2058" s="15"/>
      <c r="CO2058" s="15"/>
      <c r="CP2058" s="15"/>
      <c r="CQ2058" s="15"/>
      <c r="CR2058" s="15"/>
    </row>
    <row r="2059" spans="1:96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/>
      <c r="BT2059" s="15"/>
      <c r="BU2059" s="15"/>
      <c r="BV2059" s="15"/>
      <c r="BW2059" s="15"/>
      <c r="BX2059" s="15"/>
      <c r="BY2059" s="15"/>
      <c r="BZ2059" s="15"/>
      <c r="CA2059" s="15"/>
      <c r="CB2059" s="15"/>
      <c r="CC2059" s="15"/>
      <c r="CD2059" s="15"/>
      <c r="CE2059" s="15"/>
      <c r="CF2059" s="15"/>
      <c r="CG2059" s="15"/>
      <c r="CH2059" s="15"/>
      <c r="CI2059" s="15"/>
      <c r="CJ2059" s="15"/>
      <c r="CK2059" s="15"/>
      <c r="CL2059" s="15"/>
      <c r="CM2059" s="15"/>
      <c r="CN2059" s="15"/>
      <c r="CO2059" s="15"/>
      <c r="CP2059" s="15"/>
      <c r="CQ2059" s="15"/>
      <c r="CR2059" s="15"/>
    </row>
    <row r="2060" spans="1:96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/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5"/>
      <c r="CH2060" s="15"/>
      <c r="CI2060" s="15"/>
      <c r="CJ2060" s="15"/>
      <c r="CK2060" s="15"/>
      <c r="CL2060" s="15"/>
      <c r="CM2060" s="15"/>
      <c r="CN2060" s="15"/>
      <c r="CO2060" s="15"/>
      <c r="CP2060" s="15"/>
      <c r="CQ2060" s="15"/>
      <c r="CR2060" s="15"/>
    </row>
    <row r="2061" spans="1:96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/>
      <c r="BT2061" s="15"/>
      <c r="BU2061" s="15"/>
      <c r="BV2061" s="15"/>
      <c r="BW2061" s="15"/>
      <c r="BX2061" s="15"/>
      <c r="BY2061" s="15"/>
      <c r="BZ2061" s="15"/>
      <c r="CA2061" s="15"/>
      <c r="CB2061" s="15"/>
      <c r="CC2061" s="15"/>
      <c r="CD2061" s="15"/>
      <c r="CE2061" s="15"/>
      <c r="CF2061" s="15"/>
      <c r="CG2061" s="15"/>
      <c r="CH2061" s="15"/>
      <c r="CI2061" s="15"/>
      <c r="CJ2061" s="15"/>
      <c r="CK2061" s="15"/>
      <c r="CL2061" s="15"/>
      <c r="CM2061" s="15"/>
      <c r="CN2061" s="15"/>
      <c r="CO2061" s="15"/>
      <c r="CP2061" s="15"/>
      <c r="CQ2061" s="15"/>
      <c r="CR2061" s="15"/>
    </row>
    <row r="2062" spans="1:96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/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5"/>
      <c r="CH2062" s="15"/>
      <c r="CI2062" s="15"/>
      <c r="CJ2062" s="15"/>
      <c r="CK2062" s="15"/>
      <c r="CL2062" s="15"/>
      <c r="CM2062" s="15"/>
      <c r="CN2062" s="15"/>
      <c r="CO2062" s="15"/>
      <c r="CP2062" s="15"/>
      <c r="CQ2062" s="15"/>
      <c r="CR2062" s="15"/>
    </row>
    <row r="2063" spans="1:96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/>
      <c r="BT2063" s="15"/>
      <c r="BU2063" s="15"/>
      <c r="BV2063" s="15"/>
      <c r="BW2063" s="15"/>
      <c r="BX2063" s="15"/>
      <c r="BY2063" s="15"/>
      <c r="BZ2063" s="15"/>
      <c r="CA2063" s="15"/>
      <c r="CB2063" s="15"/>
      <c r="CC2063" s="15"/>
      <c r="CD2063" s="15"/>
      <c r="CE2063" s="15"/>
      <c r="CF2063" s="15"/>
      <c r="CG2063" s="15"/>
      <c r="CH2063" s="15"/>
      <c r="CI2063" s="15"/>
      <c r="CJ2063" s="15"/>
      <c r="CK2063" s="15"/>
      <c r="CL2063" s="15"/>
      <c r="CM2063" s="15"/>
      <c r="CN2063" s="15"/>
      <c r="CO2063" s="15"/>
      <c r="CP2063" s="15"/>
      <c r="CQ2063" s="15"/>
      <c r="CR2063" s="15"/>
    </row>
    <row r="2064" spans="1:96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/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5"/>
      <c r="CH2064" s="15"/>
      <c r="CI2064" s="15"/>
      <c r="CJ2064" s="15"/>
      <c r="CK2064" s="15"/>
      <c r="CL2064" s="15"/>
      <c r="CM2064" s="15"/>
      <c r="CN2064" s="15"/>
      <c r="CO2064" s="15"/>
      <c r="CP2064" s="15"/>
      <c r="CQ2064" s="15"/>
      <c r="CR2064" s="15"/>
    </row>
    <row r="2065" spans="1:96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/>
      <c r="BT2065" s="15"/>
      <c r="BU2065" s="15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  <c r="CG2065" s="15"/>
      <c r="CH2065" s="15"/>
      <c r="CI2065" s="15"/>
      <c r="CJ2065" s="15"/>
      <c r="CK2065" s="15"/>
      <c r="CL2065" s="15"/>
      <c r="CM2065" s="15"/>
      <c r="CN2065" s="15"/>
      <c r="CO2065" s="15"/>
      <c r="CP2065" s="15"/>
      <c r="CQ2065" s="15"/>
      <c r="CR2065" s="15"/>
    </row>
  </sheetData>
  <mergeCells count="502">
    <mergeCell ref="Z2:AB3"/>
    <mergeCell ref="AC2:AE3"/>
    <mergeCell ref="AF2:AH3"/>
    <mergeCell ref="AI2:AI3"/>
    <mergeCell ref="B2:D3"/>
    <mergeCell ref="E2:G3"/>
    <mergeCell ref="H2:J3"/>
    <mergeCell ref="K2:M3"/>
    <mergeCell ref="N2:P3"/>
    <mergeCell ref="Q2:S3"/>
    <mergeCell ref="BT2:BV3"/>
    <mergeCell ref="BW2:BW3"/>
    <mergeCell ref="BX2:BZ3"/>
    <mergeCell ref="CA2:CA3"/>
    <mergeCell ref="B4:D5"/>
    <mergeCell ref="E4:G5"/>
    <mergeCell ref="AI4:AI5"/>
    <mergeCell ref="AM4:AM5"/>
    <mergeCell ref="AP4:AR5"/>
    <mergeCell ref="AS4:AU5"/>
    <mergeCell ref="BB2:BD3"/>
    <mergeCell ref="BE2:BG3"/>
    <mergeCell ref="BH2:BJ3"/>
    <mergeCell ref="BK2:BM3"/>
    <mergeCell ref="BN2:BP3"/>
    <mergeCell ref="BQ2:BS3"/>
    <mergeCell ref="AJ2:AL3"/>
    <mergeCell ref="AM2:AM3"/>
    <mergeCell ref="AP2:AR3"/>
    <mergeCell ref="AS2:AU3"/>
    <mergeCell ref="AV2:AX3"/>
    <mergeCell ref="AY2:BA3"/>
    <mergeCell ref="T2:V3"/>
    <mergeCell ref="W2:Y3"/>
    <mergeCell ref="BW4:BW5"/>
    <mergeCell ref="CA4:CA5"/>
    <mergeCell ref="B6:D7"/>
    <mergeCell ref="H6:J7"/>
    <mergeCell ref="AI6:AI7"/>
    <mergeCell ref="AM6:AM7"/>
    <mergeCell ref="AP6:AR7"/>
    <mergeCell ref="AV6:AX7"/>
    <mergeCell ref="BW6:BW7"/>
    <mergeCell ref="CA6:CA7"/>
    <mergeCell ref="BW8:BW9"/>
    <mergeCell ref="CA8:CA9"/>
    <mergeCell ref="B10:D11"/>
    <mergeCell ref="N10:P11"/>
    <mergeCell ref="AI10:AI11"/>
    <mergeCell ref="AM10:AM11"/>
    <mergeCell ref="AP10:AR11"/>
    <mergeCell ref="BB10:BD11"/>
    <mergeCell ref="BW10:BW11"/>
    <mergeCell ref="CA10:CA11"/>
    <mergeCell ref="B8:D9"/>
    <mergeCell ref="K8:M9"/>
    <mergeCell ref="AI8:AI9"/>
    <mergeCell ref="AM8:AM9"/>
    <mergeCell ref="AP8:AR9"/>
    <mergeCell ref="AY8:BA9"/>
    <mergeCell ref="BW12:BW13"/>
    <mergeCell ref="CA12:CA13"/>
    <mergeCell ref="B14:D15"/>
    <mergeCell ref="T14:V15"/>
    <mergeCell ref="AI14:AI15"/>
    <mergeCell ref="AM14:AM15"/>
    <mergeCell ref="AP14:AR15"/>
    <mergeCell ref="BH14:BJ15"/>
    <mergeCell ref="BW14:BW15"/>
    <mergeCell ref="CA14:CA15"/>
    <mergeCell ref="B12:D13"/>
    <mergeCell ref="Q12:S13"/>
    <mergeCell ref="AI12:AI13"/>
    <mergeCell ref="AM12:AM13"/>
    <mergeCell ref="AP12:AR13"/>
    <mergeCell ref="BE12:BG13"/>
    <mergeCell ref="BW16:BW17"/>
    <mergeCell ref="CA16:CA17"/>
    <mergeCell ref="B18:D19"/>
    <mergeCell ref="Z18:AB19"/>
    <mergeCell ref="AI18:AI19"/>
    <mergeCell ref="AM18:AM19"/>
    <mergeCell ref="AP18:AR19"/>
    <mergeCell ref="BN18:BP19"/>
    <mergeCell ref="BW18:BW19"/>
    <mergeCell ref="CA18:CA19"/>
    <mergeCell ref="B16:D17"/>
    <mergeCell ref="W16:Y17"/>
    <mergeCell ref="AI16:AI17"/>
    <mergeCell ref="AM16:AM17"/>
    <mergeCell ref="AP16:AR17"/>
    <mergeCell ref="BK16:BM17"/>
    <mergeCell ref="I30:N30"/>
    <mergeCell ref="T30:Y30"/>
    <mergeCell ref="AF30:AG30"/>
    <mergeCell ref="AW30:BB30"/>
    <mergeCell ref="BH30:BM30"/>
    <mergeCell ref="BT30:BU30"/>
    <mergeCell ref="BW20:BW21"/>
    <mergeCell ref="CA20:CA21"/>
    <mergeCell ref="B22:D23"/>
    <mergeCell ref="AF22:AH23"/>
    <mergeCell ref="AI22:AI23"/>
    <mergeCell ref="AM22:AM23"/>
    <mergeCell ref="AP22:AR23"/>
    <mergeCell ref="BT22:BV23"/>
    <mergeCell ref="BW22:BW23"/>
    <mergeCell ref="CA22:CA23"/>
    <mergeCell ref="B20:D21"/>
    <mergeCell ref="AC20:AE21"/>
    <mergeCell ref="AI20:AI21"/>
    <mergeCell ref="AM20:AM21"/>
    <mergeCell ref="AP20:AR21"/>
    <mergeCell ref="BQ20:BS21"/>
    <mergeCell ref="BO32:BR32"/>
    <mergeCell ref="I33:N33"/>
    <mergeCell ref="T33:Y33"/>
    <mergeCell ref="AD33:AE33"/>
    <mergeCell ref="AW33:BB33"/>
    <mergeCell ref="BH33:BM33"/>
    <mergeCell ref="BR33:BS33"/>
    <mergeCell ref="I31:N31"/>
    <mergeCell ref="T31:Y31"/>
    <mergeCell ref="AW31:BB31"/>
    <mergeCell ref="BH31:BM31"/>
    <mergeCell ref="I32:N32"/>
    <mergeCell ref="T32:Y32"/>
    <mergeCell ref="AA32:AD32"/>
    <mergeCell ref="AW32:BB32"/>
    <mergeCell ref="BH32:BM32"/>
    <mergeCell ref="I34:N34"/>
    <mergeCell ref="T34:Y34"/>
    <mergeCell ref="AW34:BB34"/>
    <mergeCell ref="BH34:BM34"/>
    <mergeCell ref="O36:Q36"/>
    <mergeCell ref="R36:T36"/>
    <mergeCell ref="AJ36:AK36"/>
    <mergeCell ref="AL36:AM36"/>
    <mergeCell ref="BC36:BE36"/>
    <mergeCell ref="BF36:BH36"/>
    <mergeCell ref="BZ36:CA36"/>
    <mergeCell ref="B37:G37"/>
    <mergeCell ref="I37:N37"/>
    <mergeCell ref="O37:Q37"/>
    <mergeCell ref="R37:T37"/>
    <mergeCell ref="W37:AB37"/>
    <mergeCell ref="AD37:AI37"/>
    <mergeCell ref="AJ37:AK37"/>
    <mergeCell ref="AL37:AM37"/>
    <mergeCell ref="BX37:BY37"/>
    <mergeCell ref="BZ37:CA37"/>
    <mergeCell ref="AW37:BB37"/>
    <mergeCell ref="BC37:BE37"/>
    <mergeCell ref="BF37:BH37"/>
    <mergeCell ref="BK37:BP37"/>
    <mergeCell ref="BR37:BW37"/>
    <mergeCell ref="O38:Q38"/>
    <mergeCell ref="R38:T38"/>
    <mergeCell ref="W38:AB38"/>
    <mergeCell ref="AD38:AI38"/>
    <mergeCell ref="AJ38:AK38"/>
    <mergeCell ref="AL38:AM38"/>
    <mergeCell ref="AP37:AU37"/>
    <mergeCell ref="BX36:BY36"/>
    <mergeCell ref="BX38:BY38"/>
    <mergeCell ref="BZ38:CA38"/>
    <mergeCell ref="B39:G39"/>
    <mergeCell ref="I39:N39"/>
    <mergeCell ref="O39:Q39"/>
    <mergeCell ref="R39:T39"/>
    <mergeCell ref="W39:AB39"/>
    <mergeCell ref="AD39:AI39"/>
    <mergeCell ref="AJ39:AK39"/>
    <mergeCell ref="AL39:AM39"/>
    <mergeCell ref="AP38:AU38"/>
    <mergeCell ref="AW38:BB38"/>
    <mergeCell ref="BC38:BE38"/>
    <mergeCell ref="BF38:BH38"/>
    <mergeCell ref="BK38:BP38"/>
    <mergeCell ref="BR38:BW38"/>
    <mergeCell ref="BX39:BY39"/>
    <mergeCell ref="BZ39:CA39"/>
    <mergeCell ref="AW39:BB39"/>
    <mergeCell ref="BC39:BE39"/>
    <mergeCell ref="BF39:BH39"/>
    <mergeCell ref="BK39:BP39"/>
    <mergeCell ref="BR39:BW39"/>
    <mergeCell ref="B38:G38"/>
    <mergeCell ref="I38:N38"/>
    <mergeCell ref="B40:G40"/>
    <mergeCell ref="I40:N40"/>
    <mergeCell ref="O40:Q40"/>
    <mergeCell ref="R40:T40"/>
    <mergeCell ref="W40:AB40"/>
    <mergeCell ref="AD40:AI40"/>
    <mergeCell ref="AJ40:AK40"/>
    <mergeCell ref="AL40:AM40"/>
    <mergeCell ref="AP39:AU39"/>
    <mergeCell ref="AP41:AU41"/>
    <mergeCell ref="BX40:BY40"/>
    <mergeCell ref="BZ40:CA40"/>
    <mergeCell ref="B41:G41"/>
    <mergeCell ref="I41:N41"/>
    <mergeCell ref="O41:Q41"/>
    <mergeCell ref="R41:T41"/>
    <mergeCell ref="W41:AB41"/>
    <mergeCell ref="AD41:AI41"/>
    <mergeCell ref="AJ41:AK41"/>
    <mergeCell ref="AL41:AM41"/>
    <mergeCell ref="AP40:AU40"/>
    <mergeCell ref="AW40:BB40"/>
    <mergeCell ref="BC40:BE40"/>
    <mergeCell ref="BF40:BH40"/>
    <mergeCell ref="BK40:BP40"/>
    <mergeCell ref="BR40:BW40"/>
    <mergeCell ref="BX41:BY41"/>
    <mergeCell ref="BZ41:CA41"/>
    <mergeCell ref="AW41:BB41"/>
    <mergeCell ref="BC41:BE41"/>
    <mergeCell ref="BF41:BH41"/>
    <mergeCell ref="BK41:BP41"/>
    <mergeCell ref="BR41:BW41"/>
    <mergeCell ref="BZ42:CA42"/>
    <mergeCell ref="B43:G43"/>
    <mergeCell ref="I43:N43"/>
    <mergeCell ref="O43:Q43"/>
    <mergeCell ref="R43:T43"/>
    <mergeCell ref="W43:AB43"/>
    <mergeCell ref="AD43:AI43"/>
    <mergeCell ref="AJ43:AK43"/>
    <mergeCell ref="AL43:AM43"/>
    <mergeCell ref="AP42:AU42"/>
    <mergeCell ref="AW42:BB42"/>
    <mergeCell ref="BC42:BE42"/>
    <mergeCell ref="BF42:BH42"/>
    <mergeCell ref="BK42:BP42"/>
    <mergeCell ref="BR42:BW42"/>
    <mergeCell ref="BX43:BY43"/>
    <mergeCell ref="BZ43:CA43"/>
    <mergeCell ref="AW43:BB43"/>
    <mergeCell ref="BC43:BE43"/>
    <mergeCell ref="BF43:BH43"/>
    <mergeCell ref="BK43:BP43"/>
    <mergeCell ref="BR43:BW43"/>
    <mergeCell ref="B42:G42"/>
    <mergeCell ref="I42:N42"/>
    <mergeCell ref="O44:Q44"/>
    <mergeCell ref="R44:T44"/>
    <mergeCell ref="W44:AB44"/>
    <mergeCell ref="AD44:AI44"/>
    <mergeCell ref="AJ44:AK44"/>
    <mergeCell ref="AL44:AM44"/>
    <mergeCell ref="AP43:AU43"/>
    <mergeCell ref="BX42:BY42"/>
    <mergeCell ref="O42:Q42"/>
    <mergeCell ref="R42:T42"/>
    <mergeCell ref="W42:AB42"/>
    <mergeCell ref="AD42:AI42"/>
    <mergeCell ref="AJ42:AK42"/>
    <mergeCell ref="AL42:AM42"/>
    <mergeCell ref="BX44:BY44"/>
    <mergeCell ref="BZ44:CA44"/>
    <mergeCell ref="B45:G45"/>
    <mergeCell ref="I45:N45"/>
    <mergeCell ref="O45:Q45"/>
    <mergeCell ref="R45:T45"/>
    <mergeCell ref="W45:AB45"/>
    <mergeCell ref="AD45:AI45"/>
    <mergeCell ref="AJ45:AK45"/>
    <mergeCell ref="AL45:AM45"/>
    <mergeCell ref="AP44:AU44"/>
    <mergeCell ref="AW44:BB44"/>
    <mergeCell ref="BC44:BE44"/>
    <mergeCell ref="BF44:BH44"/>
    <mergeCell ref="BK44:BP44"/>
    <mergeCell ref="BR44:BW44"/>
    <mergeCell ref="BX45:BY45"/>
    <mergeCell ref="BZ45:CA45"/>
    <mergeCell ref="AW45:BB45"/>
    <mergeCell ref="BC45:BE45"/>
    <mergeCell ref="BF45:BH45"/>
    <mergeCell ref="BK45:BP45"/>
    <mergeCell ref="BR45:BW45"/>
    <mergeCell ref="B44:G44"/>
    <mergeCell ref="I44:N44"/>
    <mergeCell ref="B46:G46"/>
    <mergeCell ref="I46:N46"/>
    <mergeCell ref="O46:Q46"/>
    <mergeCell ref="R46:T46"/>
    <mergeCell ref="W46:AB46"/>
    <mergeCell ref="AD46:AI46"/>
    <mergeCell ref="AJ46:AK46"/>
    <mergeCell ref="AL46:AM46"/>
    <mergeCell ref="AP45:AU45"/>
    <mergeCell ref="AP47:AU47"/>
    <mergeCell ref="BX46:BY46"/>
    <mergeCell ref="BZ46:CA46"/>
    <mergeCell ref="B47:G47"/>
    <mergeCell ref="I47:N47"/>
    <mergeCell ref="O47:Q47"/>
    <mergeCell ref="R47:T47"/>
    <mergeCell ref="W47:AB47"/>
    <mergeCell ref="AD47:AI47"/>
    <mergeCell ref="AJ47:AK47"/>
    <mergeCell ref="AL47:AM47"/>
    <mergeCell ref="AP46:AU46"/>
    <mergeCell ref="AW46:BB46"/>
    <mergeCell ref="BC46:BE46"/>
    <mergeCell ref="BF46:BH46"/>
    <mergeCell ref="BK46:BP46"/>
    <mergeCell ref="BR46:BW46"/>
    <mergeCell ref="BX47:BY47"/>
    <mergeCell ref="BZ47:CA47"/>
    <mergeCell ref="AW47:BB47"/>
    <mergeCell ref="BC47:BE47"/>
    <mergeCell ref="BF47:BH47"/>
    <mergeCell ref="BK47:BP47"/>
    <mergeCell ref="BR47:BW47"/>
    <mergeCell ref="BZ48:CA48"/>
    <mergeCell ref="B49:G49"/>
    <mergeCell ref="I49:N49"/>
    <mergeCell ref="O49:Q49"/>
    <mergeCell ref="R49:T49"/>
    <mergeCell ref="W49:AB49"/>
    <mergeCell ref="AD49:AI49"/>
    <mergeCell ref="AJ49:AK49"/>
    <mergeCell ref="AL49:AM49"/>
    <mergeCell ref="AP48:AU48"/>
    <mergeCell ref="AW48:BB48"/>
    <mergeCell ref="BC48:BE48"/>
    <mergeCell ref="BF48:BH48"/>
    <mergeCell ref="BK48:BP48"/>
    <mergeCell ref="BR48:BW48"/>
    <mergeCell ref="BX49:BY49"/>
    <mergeCell ref="BZ49:CA49"/>
    <mergeCell ref="AW49:BB49"/>
    <mergeCell ref="BC49:BE49"/>
    <mergeCell ref="BF49:BH49"/>
    <mergeCell ref="BK49:BP49"/>
    <mergeCell ref="BR49:BW49"/>
    <mergeCell ref="B48:G48"/>
    <mergeCell ref="I48:N48"/>
    <mergeCell ref="O50:Q50"/>
    <mergeCell ref="R50:T50"/>
    <mergeCell ref="W50:AB50"/>
    <mergeCell ref="AD50:AI50"/>
    <mergeCell ref="AJ50:AK50"/>
    <mergeCell ref="AL50:AM50"/>
    <mergeCell ref="AP49:AU49"/>
    <mergeCell ref="BX48:BY48"/>
    <mergeCell ref="O48:Q48"/>
    <mergeCell ref="R48:T48"/>
    <mergeCell ref="W48:AB48"/>
    <mergeCell ref="AD48:AI48"/>
    <mergeCell ref="AJ48:AK48"/>
    <mergeCell ref="AL48:AM48"/>
    <mergeCell ref="BX50:BY50"/>
    <mergeCell ref="BZ50:CA50"/>
    <mergeCell ref="B51:G51"/>
    <mergeCell ref="I51:N51"/>
    <mergeCell ref="O51:Q51"/>
    <mergeCell ref="R51:T51"/>
    <mergeCell ref="W51:AB51"/>
    <mergeCell ref="AD51:AI51"/>
    <mergeCell ref="AJ51:AK51"/>
    <mergeCell ref="AL51:AM51"/>
    <mergeCell ref="AP50:AU50"/>
    <mergeCell ref="AW50:BB50"/>
    <mergeCell ref="BC50:BE50"/>
    <mergeCell ref="BF50:BH50"/>
    <mergeCell ref="BK50:BP50"/>
    <mergeCell ref="BR50:BW50"/>
    <mergeCell ref="BX51:BY51"/>
    <mergeCell ref="BZ51:CA51"/>
    <mergeCell ref="AW51:BB51"/>
    <mergeCell ref="BC51:BE51"/>
    <mergeCell ref="BF51:BH51"/>
    <mergeCell ref="BK51:BP51"/>
    <mergeCell ref="BR51:BW51"/>
    <mergeCell ref="B50:G50"/>
    <mergeCell ref="I50:N50"/>
    <mergeCell ref="B52:G52"/>
    <mergeCell ref="I52:N52"/>
    <mergeCell ref="O52:Q52"/>
    <mergeCell ref="R52:T52"/>
    <mergeCell ref="W52:AB52"/>
    <mergeCell ref="AD52:AI52"/>
    <mergeCell ref="AJ52:AK52"/>
    <mergeCell ref="AL52:AM52"/>
    <mergeCell ref="AP51:AU51"/>
    <mergeCell ref="AP53:AU53"/>
    <mergeCell ref="BX52:BY52"/>
    <mergeCell ref="BZ52:CA52"/>
    <mergeCell ref="B53:G53"/>
    <mergeCell ref="I53:N53"/>
    <mergeCell ref="O53:Q53"/>
    <mergeCell ref="R53:T53"/>
    <mergeCell ref="W53:AB53"/>
    <mergeCell ref="AD53:AI53"/>
    <mergeCell ref="AJ53:AK53"/>
    <mergeCell ref="AL53:AM53"/>
    <mergeCell ref="AP52:AU52"/>
    <mergeCell ref="AW52:BB52"/>
    <mergeCell ref="BC52:BE52"/>
    <mergeCell ref="BF52:BH52"/>
    <mergeCell ref="BK52:BP52"/>
    <mergeCell ref="BR52:BW52"/>
    <mergeCell ref="BX53:BY53"/>
    <mergeCell ref="BZ53:CA53"/>
    <mergeCell ref="AW53:BB53"/>
    <mergeCell ref="BC53:BE53"/>
    <mergeCell ref="BF53:BH53"/>
    <mergeCell ref="BK53:BP53"/>
    <mergeCell ref="BR53:BW53"/>
    <mergeCell ref="BZ54:CA54"/>
    <mergeCell ref="B55:G55"/>
    <mergeCell ref="I55:N55"/>
    <mergeCell ref="O55:Q55"/>
    <mergeCell ref="R55:T55"/>
    <mergeCell ref="W55:AB55"/>
    <mergeCell ref="AD55:AI55"/>
    <mergeCell ref="AJ55:AK55"/>
    <mergeCell ref="AL55:AM55"/>
    <mergeCell ref="AP54:AU54"/>
    <mergeCell ref="AW54:BB54"/>
    <mergeCell ref="BC54:BE54"/>
    <mergeCell ref="BF54:BH54"/>
    <mergeCell ref="BK54:BP54"/>
    <mergeCell ref="BR54:BW54"/>
    <mergeCell ref="BX55:BY55"/>
    <mergeCell ref="BZ55:CA55"/>
    <mergeCell ref="AW55:BB55"/>
    <mergeCell ref="BC55:BE55"/>
    <mergeCell ref="BF55:BH55"/>
    <mergeCell ref="BK55:BP55"/>
    <mergeCell ref="BR55:BW55"/>
    <mergeCell ref="B54:G54"/>
    <mergeCell ref="I54:N54"/>
    <mergeCell ref="I56:N56"/>
    <mergeCell ref="O56:Q56"/>
    <mergeCell ref="R56:T56"/>
    <mergeCell ref="W56:AB56"/>
    <mergeCell ref="AD56:AI56"/>
    <mergeCell ref="AJ56:AK56"/>
    <mergeCell ref="AL56:AM56"/>
    <mergeCell ref="AP55:AU55"/>
    <mergeCell ref="BX54:BY54"/>
    <mergeCell ref="O54:Q54"/>
    <mergeCell ref="R54:T54"/>
    <mergeCell ref="W54:AB54"/>
    <mergeCell ref="AD54:AI54"/>
    <mergeCell ref="AJ54:AK54"/>
    <mergeCell ref="AL54:AM54"/>
    <mergeCell ref="BX56:BY56"/>
    <mergeCell ref="AP57:AU57"/>
    <mergeCell ref="BZ56:CA56"/>
    <mergeCell ref="B57:G57"/>
    <mergeCell ref="I57:N57"/>
    <mergeCell ref="O57:Q57"/>
    <mergeCell ref="R57:T57"/>
    <mergeCell ref="W57:AB57"/>
    <mergeCell ref="AD57:AI57"/>
    <mergeCell ref="AJ57:AK57"/>
    <mergeCell ref="AL57:AM57"/>
    <mergeCell ref="AP56:AU56"/>
    <mergeCell ref="AW56:BB56"/>
    <mergeCell ref="BC56:BE56"/>
    <mergeCell ref="BF56:BH56"/>
    <mergeCell ref="BK56:BP56"/>
    <mergeCell ref="BR56:BW56"/>
    <mergeCell ref="BX57:BY57"/>
    <mergeCell ref="BZ57:CA57"/>
    <mergeCell ref="AW57:BB57"/>
    <mergeCell ref="BC57:BE57"/>
    <mergeCell ref="BF57:BH57"/>
    <mergeCell ref="BK57:BP57"/>
    <mergeCell ref="BR57:BW57"/>
    <mergeCell ref="B56:G56"/>
    <mergeCell ref="BX58:BY58"/>
    <mergeCell ref="BZ58:CA58"/>
    <mergeCell ref="B59:G59"/>
    <mergeCell ref="I59:N59"/>
    <mergeCell ref="O59:Q59"/>
    <mergeCell ref="R59:T59"/>
    <mergeCell ref="AP59:AU59"/>
    <mergeCell ref="AW59:BB59"/>
    <mergeCell ref="BC59:BE59"/>
    <mergeCell ref="BF59:BH59"/>
    <mergeCell ref="AP58:AU58"/>
    <mergeCell ref="AW58:BB58"/>
    <mergeCell ref="BC58:BE58"/>
    <mergeCell ref="BF58:BH58"/>
    <mergeCell ref="BK58:BP58"/>
    <mergeCell ref="BR58:BW58"/>
    <mergeCell ref="B58:G58"/>
    <mergeCell ref="I58:N58"/>
    <mergeCell ref="O58:Q58"/>
    <mergeCell ref="R58:T58"/>
    <mergeCell ref="W58:AB58"/>
    <mergeCell ref="AD58:AI58"/>
    <mergeCell ref="AJ58:AK58"/>
    <mergeCell ref="AL58:AM58"/>
  </mergeCells>
  <pageMargins left="0.23622047244094491" right="0.23622047244094491" top="0.39370078740157483" bottom="0.39370078740157483" header="0.31496062992125984" footer="0.31496062992125984"/>
  <pageSetup paperSize="9" scale="78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30"/>
  <sheetViews>
    <sheetView tabSelected="1" topLeftCell="A7" zoomScale="102" zoomScaleNormal="102" workbookViewId="0">
      <selection activeCell="AH15" sqref="AH15:AH16"/>
    </sheetView>
  </sheetViews>
  <sheetFormatPr defaultColWidth="1.7109375" defaultRowHeight="12.75" x14ac:dyDescent="0.2"/>
  <cols>
    <col min="1" max="1" width="1.7109375" customWidth="1"/>
    <col min="2" max="3" width="5.7109375" customWidth="1"/>
    <col min="4" max="4" width="1.7109375" customWidth="1"/>
    <col min="5" max="6" width="5.7109375" customWidth="1"/>
    <col min="7" max="7" width="1.7109375" customWidth="1"/>
    <col min="8" max="9" width="5.7109375" customWidth="1"/>
    <col min="10" max="10" width="1.7109375" customWidth="1"/>
    <col min="11" max="12" width="5.7109375" customWidth="1"/>
    <col min="13" max="13" width="1.7109375" customWidth="1"/>
    <col min="14" max="15" width="5.7109375" customWidth="1"/>
    <col min="16" max="16" width="1.7109375" customWidth="1"/>
    <col min="17" max="18" width="5.7109375" customWidth="1"/>
    <col min="19" max="19" width="1.7109375" customWidth="1"/>
    <col min="20" max="21" width="5.7109375" customWidth="1"/>
    <col min="22" max="22" width="1.7109375" customWidth="1"/>
    <col min="23" max="24" width="5.7109375" customWidth="1"/>
    <col min="25" max="25" width="1.7109375" customWidth="1"/>
    <col min="26" max="27" width="5.7109375" customWidth="1"/>
    <col min="28" max="28" width="1.7109375" customWidth="1"/>
    <col min="29" max="30" width="5.7109375" customWidth="1"/>
    <col min="31" max="31" width="8.7109375" customWidth="1"/>
    <col min="32" max="32" width="1.7109375" customWidth="1"/>
    <col min="33" max="33" width="8.7109375" customWidth="1"/>
    <col min="34" max="34" width="5.7109375" customWidth="1"/>
    <col min="35" max="35" width="1.7109375" customWidth="1"/>
    <col min="36" max="37" width="5.7109375" customWidth="1"/>
    <col min="38" max="38" width="1.7109375" customWidth="1"/>
    <col min="39" max="40" width="5.7109375" customWidth="1"/>
    <col min="41" max="42" width="1.7109375" customWidth="1"/>
    <col min="43" max="44" width="5.7109375" customWidth="1"/>
    <col min="45" max="45" width="1.7109375" customWidth="1"/>
    <col min="46" max="47" width="5.7109375" customWidth="1"/>
    <col min="48" max="48" width="1.85546875" customWidth="1"/>
    <col min="49" max="50" width="5.7109375" customWidth="1"/>
    <col min="51" max="51" width="1.7109375" customWidth="1"/>
    <col min="52" max="53" width="5.7109375" customWidth="1"/>
    <col min="54" max="54" width="1.7109375" customWidth="1"/>
    <col min="55" max="56" width="5.7109375" customWidth="1"/>
    <col min="57" max="57" width="1.7109375" customWidth="1"/>
    <col min="58" max="59" width="5.7109375" customWidth="1"/>
    <col min="60" max="60" width="1.7109375" customWidth="1"/>
    <col min="61" max="62" width="5.7109375" customWidth="1"/>
    <col min="63" max="63" width="1.7109375" customWidth="1"/>
    <col min="64" max="65" width="5.7109375" customWidth="1"/>
    <col min="66" max="66" width="1.7109375" customWidth="1"/>
    <col min="67" max="68" width="5.7109375" customWidth="1"/>
    <col min="69" max="69" width="1.7109375" customWidth="1"/>
    <col min="70" max="71" width="5.7109375" customWidth="1"/>
    <col min="72" max="72" width="8.7109375" customWidth="1"/>
    <col min="73" max="73" width="1.7109375" customWidth="1"/>
    <col min="74" max="74" width="8.7109375" customWidth="1"/>
    <col min="75" max="75" width="5.7109375" customWidth="1"/>
    <col min="76" max="76" width="1.7109375" customWidth="1"/>
    <col min="77" max="78" width="5.7109375" customWidth="1"/>
    <col min="79" max="79" width="1.7109375" customWidth="1"/>
    <col min="80" max="81" width="5.7109375" customWidth="1"/>
    <col min="82" max="83" width="1.7109375" customWidth="1"/>
    <col min="84" max="85" width="5.7109375" customWidth="1"/>
    <col min="86" max="86" width="1.7109375" customWidth="1"/>
    <col min="87" max="88" width="5.7109375" customWidth="1"/>
    <col min="89" max="89" width="1.85546875" customWidth="1"/>
    <col min="90" max="91" width="5.7109375" customWidth="1"/>
    <col min="92" max="92" width="1.7109375" customWidth="1"/>
    <col min="93" max="94" width="5.7109375" customWidth="1"/>
    <col min="95" max="95" width="1.7109375" customWidth="1"/>
    <col min="96" max="97" width="5.7109375" customWidth="1"/>
    <col min="98" max="98" width="1.7109375" customWidth="1"/>
    <col min="99" max="100" width="5.7109375" customWidth="1"/>
    <col min="101" max="101" width="1.7109375" customWidth="1"/>
    <col min="102" max="103" width="5.7109375" customWidth="1"/>
    <col min="104" max="104" width="1.7109375" customWidth="1"/>
    <col min="105" max="106" width="5.7109375" customWidth="1"/>
    <col min="107" max="107" width="1.7109375" customWidth="1"/>
    <col min="108" max="109" width="5.7109375" customWidth="1"/>
    <col min="110" max="110" width="1.7109375" customWidth="1"/>
    <col min="111" max="112" width="5.7109375" customWidth="1"/>
    <col min="113" max="113" width="8.7109375" customWidth="1"/>
    <col min="114" max="114" width="1.7109375" customWidth="1"/>
    <col min="115" max="115" width="8.7109375" customWidth="1"/>
    <col min="116" max="116" width="5.7109375" customWidth="1"/>
    <col min="117" max="117" width="1.7109375" customWidth="1"/>
    <col min="118" max="119" width="5.7109375" customWidth="1"/>
    <col min="120" max="120" width="1.7109375" customWidth="1"/>
    <col min="121" max="122" width="5.7109375" customWidth="1"/>
    <col min="123" max="124" width="1.7109375" customWidth="1"/>
    <col min="125" max="126" width="5.7109375" customWidth="1"/>
    <col min="127" max="127" width="1.7109375" customWidth="1"/>
    <col min="128" max="129" width="5.7109375" customWidth="1"/>
    <col min="130" max="130" width="1.85546875" customWidth="1"/>
    <col min="131" max="132" width="5.7109375" customWidth="1"/>
    <col min="133" max="133" width="1.7109375" customWidth="1"/>
    <col min="134" max="135" width="5.7109375" customWidth="1"/>
    <col min="136" max="136" width="1.7109375" customWidth="1"/>
    <col min="137" max="138" width="5.7109375" customWidth="1"/>
    <col min="139" max="139" width="1.7109375" customWidth="1"/>
    <col min="140" max="141" width="5.7109375" customWidth="1"/>
    <col min="142" max="142" width="1.7109375" customWidth="1"/>
    <col min="143" max="144" width="5.7109375" customWidth="1"/>
    <col min="145" max="145" width="1.7109375" customWidth="1"/>
    <col min="146" max="147" width="5.7109375" customWidth="1"/>
    <col min="148" max="148" width="1.7109375" customWidth="1"/>
    <col min="149" max="150" width="5.7109375" customWidth="1"/>
    <col min="151" max="151" width="1.7109375" customWidth="1"/>
    <col min="152" max="153" width="5.7109375" customWidth="1"/>
    <col min="154" max="154" width="8.7109375" customWidth="1"/>
    <col min="155" max="155" width="1.7109375" customWidth="1"/>
    <col min="156" max="156" width="8.7109375" customWidth="1"/>
    <col min="157" max="157" width="5.7109375" customWidth="1"/>
    <col min="158" max="158" width="1.7109375" customWidth="1"/>
    <col min="159" max="160" width="5.7109375" customWidth="1"/>
    <col min="161" max="161" width="1.7109375" customWidth="1"/>
    <col min="162" max="163" width="5.7109375" customWidth="1"/>
    <col min="164" max="165" width="1.7109375" customWidth="1"/>
    <col min="166" max="167" width="5.7109375" customWidth="1"/>
    <col min="168" max="168" width="1.7109375" customWidth="1"/>
    <col min="169" max="170" width="5.7109375" customWidth="1"/>
    <col min="171" max="171" width="1.7109375" customWidth="1"/>
    <col min="172" max="173" width="5.7109375" customWidth="1"/>
    <col min="174" max="174" width="1.7109375" customWidth="1"/>
    <col min="175" max="176" width="5.7109375" customWidth="1"/>
    <col min="177" max="177" width="1.7109375" customWidth="1"/>
    <col min="178" max="179" width="5.7109375" customWidth="1"/>
    <col min="180" max="180" width="1.7109375" customWidth="1"/>
    <col min="181" max="182" width="5.7109375" customWidth="1"/>
    <col min="183" max="183" width="1.7109375" customWidth="1"/>
    <col min="184" max="185" width="5.7109375" customWidth="1"/>
    <col min="186" max="186" width="1.7109375" customWidth="1"/>
    <col min="187" max="188" width="5.7109375" customWidth="1"/>
    <col min="189" max="189" width="1.7109375" customWidth="1"/>
    <col min="190" max="191" width="5.7109375" customWidth="1"/>
    <col min="192" max="192" width="1.7109375" customWidth="1"/>
    <col min="193" max="194" width="5.7109375" customWidth="1"/>
    <col min="195" max="195" width="8.7109375" customWidth="1"/>
    <col min="196" max="196" width="1.7109375" customWidth="1"/>
    <col min="197" max="197" width="8.7109375" customWidth="1"/>
    <col min="198" max="198" width="5.7109375" customWidth="1"/>
    <col min="199" max="199" width="1.7109375" customWidth="1"/>
    <col min="200" max="201" width="5.7109375" customWidth="1"/>
    <col min="202" max="202" width="1.7109375" customWidth="1"/>
    <col min="203" max="204" width="5.7109375" customWidth="1"/>
    <col min="205" max="206" width="1.7109375" customWidth="1"/>
    <col min="207" max="207" width="5.7109375" customWidth="1"/>
    <col min="208" max="208" width="8.5703125" customWidth="1"/>
    <col min="209" max="209" width="1.7109375" customWidth="1"/>
    <col min="210" max="211" width="5.7109375" customWidth="1"/>
    <col min="212" max="212" width="1.7109375" customWidth="1"/>
    <col min="213" max="214" width="5.7109375" customWidth="1"/>
    <col min="215" max="215" width="1.7109375" customWidth="1"/>
    <col min="216" max="217" width="5.7109375" customWidth="1"/>
    <col min="218" max="218" width="1.7109375" customWidth="1"/>
    <col min="219" max="220" width="5.7109375" customWidth="1"/>
    <col min="221" max="221" width="1.7109375" customWidth="1"/>
    <col min="222" max="223" width="5.7109375" customWidth="1"/>
    <col min="224" max="224" width="1.7109375" customWidth="1"/>
    <col min="225" max="226" width="5.7109375" customWidth="1"/>
    <col min="227" max="227" width="1.7109375" customWidth="1"/>
    <col min="228" max="229" width="5.7109375" customWidth="1"/>
    <col min="230" max="230" width="1.7109375" customWidth="1"/>
    <col min="231" max="232" width="5.7109375" customWidth="1"/>
    <col min="233" max="233" width="1.7109375" customWidth="1"/>
    <col min="234" max="235" width="5.7109375" customWidth="1"/>
    <col min="236" max="236" width="8.7109375" customWidth="1"/>
    <col min="237" max="237" width="1.7109375" customWidth="1"/>
    <col min="238" max="238" width="8.7109375" customWidth="1"/>
    <col min="239" max="239" width="5.7109375" customWidth="1"/>
    <col min="240" max="240" width="1.7109375" customWidth="1"/>
    <col min="241" max="242" width="5.7109375" customWidth="1"/>
    <col min="243" max="243" width="1.7109375" customWidth="1"/>
    <col min="244" max="245" width="5.7109375" customWidth="1"/>
  </cols>
  <sheetData>
    <row r="1" spans="1:246" s="15" customFormat="1" ht="27" customHeight="1" x14ac:dyDescent="0.3">
      <c r="A1" s="224"/>
      <c r="B1"/>
      <c r="C1"/>
      <c r="D1"/>
      <c r="E1"/>
      <c r="F1"/>
      <c r="G1"/>
      <c r="H1"/>
      <c r="I1"/>
      <c r="J1"/>
      <c r="K1"/>
      <c r="L1"/>
      <c r="M1" s="24" t="s">
        <v>7</v>
      </c>
      <c r="N1" s="59" t="s">
        <v>53</v>
      </c>
      <c r="O1"/>
      <c r="P1"/>
      <c r="Q1"/>
      <c r="R1"/>
      <c r="S1"/>
      <c r="T1"/>
      <c r="U1"/>
      <c r="V1"/>
      <c r="W1" s="24"/>
      <c r="X1"/>
      <c r="Y1"/>
      <c r="Z1" s="24"/>
      <c r="AA1"/>
      <c r="AB1"/>
      <c r="AC1"/>
      <c r="AD1"/>
      <c r="AE1"/>
      <c r="AF1"/>
      <c r="AG1" s="24" t="s">
        <v>8</v>
      </c>
      <c r="AH1" s="59"/>
      <c r="AI1"/>
      <c r="AJ1"/>
      <c r="AK1" s="224"/>
      <c r="AL1"/>
      <c r="AM1"/>
      <c r="AN1"/>
      <c r="AO1" s="41"/>
      <c r="AP1" s="41"/>
      <c r="AQ1" s="53"/>
      <c r="AR1" s="53"/>
      <c r="AX1" s="53"/>
      <c r="AY1" s="53"/>
      <c r="AZ1" s="53"/>
      <c r="BA1" s="53"/>
      <c r="BB1" s="53"/>
      <c r="BY1" s="41"/>
      <c r="CC1" s="41"/>
      <c r="CD1" s="41"/>
      <c r="CE1" s="41"/>
      <c r="CQ1" s="40"/>
      <c r="CR1" s="41"/>
      <c r="DA1" s="40"/>
      <c r="DD1" s="40"/>
      <c r="DK1" s="40"/>
      <c r="DL1" s="41"/>
      <c r="DO1" s="41"/>
      <c r="DS1" s="98"/>
      <c r="DT1" s="41"/>
      <c r="EA1" s="53"/>
      <c r="EB1" s="53"/>
      <c r="EC1" s="53"/>
      <c r="ED1" s="53"/>
      <c r="EE1" s="53"/>
      <c r="EF1" s="53"/>
      <c r="EG1" s="53"/>
      <c r="EH1" s="53"/>
      <c r="EI1" s="53"/>
      <c r="EJ1" s="53"/>
      <c r="FD1" s="41"/>
      <c r="FH1" s="41"/>
      <c r="FI1" s="41"/>
      <c r="FK1" s="77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98"/>
      <c r="GA1" s="98"/>
      <c r="GB1" s="98"/>
      <c r="GC1" s="98"/>
      <c r="GD1" s="98"/>
      <c r="GE1" s="98"/>
      <c r="GF1" s="98"/>
      <c r="GG1" s="98"/>
      <c r="GH1" s="98"/>
      <c r="GS1" s="41"/>
      <c r="GW1" s="41"/>
      <c r="GX1" s="41"/>
      <c r="GZ1" s="77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98"/>
      <c r="HP1" s="98"/>
      <c r="HQ1" s="98"/>
      <c r="HR1" s="98"/>
      <c r="HS1" s="98"/>
      <c r="HT1" s="98"/>
      <c r="HU1" s="98"/>
      <c r="HV1" s="98"/>
      <c r="HW1" s="98"/>
      <c r="IH1" s="41"/>
      <c r="IL1" s="41"/>
    </row>
    <row r="2" spans="1:246" s="15" customFormat="1" ht="27" customHeight="1" thickBot="1" x14ac:dyDescent="0.35">
      <c r="A2"/>
      <c r="B2"/>
      <c r="C2"/>
      <c r="D2"/>
      <c r="E2"/>
      <c r="F2"/>
      <c r="G2"/>
      <c r="H2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/>
      <c r="AE2"/>
      <c r="AF2"/>
      <c r="AG2"/>
      <c r="AH2"/>
      <c r="AI2"/>
      <c r="AJ2"/>
      <c r="AK2"/>
      <c r="AL2"/>
      <c r="AM2"/>
      <c r="AN2"/>
      <c r="AP2" s="53"/>
      <c r="AQ2" s="53"/>
      <c r="AR2" s="53"/>
      <c r="DS2" s="98"/>
      <c r="FI2" s="53"/>
      <c r="GX2" s="53"/>
    </row>
    <row r="3" spans="1:246" s="15" customFormat="1" ht="27" customHeight="1" x14ac:dyDescent="0.3">
      <c r="A3"/>
      <c r="B3"/>
      <c r="C3"/>
      <c r="D3"/>
      <c r="E3"/>
      <c r="F3" s="422"/>
      <c r="G3" s="423"/>
      <c r="H3" s="424"/>
      <c r="I3" s="396" t="str">
        <f>IF(G22="","",G22)</f>
        <v>Kvasiny</v>
      </c>
      <c r="J3" s="396"/>
      <c r="K3" s="416"/>
      <c r="L3" s="420" t="str">
        <f>IF(G23="","",G23)</f>
        <v>Slavia HK ch.</v>
      </c>
      <c r="M3" s="397"/>
      <c r="N3" s="418"/>
      <c r="O3" s="396" t="str">
        <f>IF(G24="","",G24)</f>
        <v>Rtyně A</v>
      </c>
      <c r="P3" s="397"/>
      <c r="Q3" s="418"/>
      <c r="R3" s="396" t="str">
        <f>IF(G25="","",G25)</f>
        <v>Rtyně B</v>
      </c>
      <c r="S3" s="396"/>
      <c r="T3" s="416"/>
      <c r="U3" s="396" t="str">
        <f>IF(S22="","",S22)</f>
        <v>VK Sport RK ,,A"</v>
      </c>
      <c r="V3" s="397"/>
      <c r="W3" s="418"/>
      <c r="X3" s="396" t="str">
        <f>IF(S23="","",S23)</f>
        <v>VK Sport RK ,,B"</v>
      </c>
      <c r="Y3" s="397"/>
      <c r="Z3" s="418"/>
      <c r="AA3" s="396" t="str">
        <f>IF(S24="","",S24)</f>
        <v>VK Sport RK ,,C"</v>
      </c>
      <c r="AB3" s="397"/>
      <c r="AC3" s="397"/>
      <c r="AD3" s="401" t="s">
        <v>1</v>
      </c>
      <c r="AE3" s="403" t="s">
        <v>3</v>
      </c>
      <c r="AF3" s="404"/>
      <c r="AG3" s="405"/>
      <c r="AH3" s="409" t="s">
        <v>2</v>
      </c>
      <c r="AI3"/>
      <c r="AJ3"/>
      <c r="AK3"/>
      <c r="AL3"/>
      <c r="AM3"/>
      <c r="AN3"/>
      <c r="AP3" s="53"/>
      <c r="AQ3" s="53"/>
      <c r="AR3" s="53"/>
      <c r="CM3" s="94"/>
      <c r="CN3" s="94"/>
      <c r="CO3" s="94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1"/>
      <c r="DI3" s="82"/>
      <c r="DJ3" s="83"/>
      <c r="DK3" s="83"/>
      <c r="DL3" s="81"/>
      <c r="DS3" s="98"/>
      <c r="FI3" s="53"/>
      <c r="GX3" s="53"/>
    </row>
    <row r="4" spans="1:246" s="15" customFormat="1" ht="27" customHeight="1" thickBot="1" x14ac:dyDescent="0.35">
      <c r="A4"/>
      <c r="B4"/>
      <c r="C4"/>
      <c r="D4"/>
      <c r="E4"/>
      <c r="F4" s="425"/>
      <c r="G4" s="426"/>
      <c r="H4" s="427"/>
      <c r="I4" s="353"/>
      <c r="J4" s="353"/>
      <c r="K4" s="417"/>
      <c r="L4" s="421"/>
      <c r="M4" s="399"/>
      <c r="N4" s="419"/>
      <c r="O4" s="399"/>
      <c r="P4" s="399"/>
      <c r="Q4" s="419"/>
      <c r="R4" s="353"/>
      <c r="S4" s="353"/>
      <c r="T4" s="417"/>
      <c r="U4" s="399"/>
      <c r="V4" s="399"/>
      <c r="W4" s="419"/>
      <c r="X4" s="399"/>
      <c r="Y4" s="399"/>
      <c r="Z4" s="419"/>
      <c r="AA4" s="399"/>
      <c r="AB4" s="399"/>
      <c r="AC4" s="399"/>
      <c r="AD4" s="402"/>
      <c r="AE4" s="406"/>
      <c r="AF4" s="407"/>
      <c r="AG4" s="408"/>
      <c r="AH4" s="410"/>
      <c r="AI4"/>
      <c r="AJ4"/>
      <c r="AK4"/>
      <c r="AL4"/>
      <c r="AM4"/>
      <c r="AN4"/>
      <c r="AP4" s="53"/>
      <c r="AQ4" s="53"/>
      <c r="AR4" s="53"/>
      <c r="BE4" s="40"/>
      <c r="BF4" s="41"/>
      <c r="BH4" s="46"/>
      <c r="BI4" s="54"/>
      <c r="BN4" s="40"/>
      <c r="BO4" s="120"/>
      <c r="BP4" s="120"/>
      <c r="BQ4" s="120"/>
      <c r="BV4" s="40"/>
      <c r="BW4" s="41"/>
      <c r="CM4" s="84"/>
      <c r="CN4" s="84"/>
      <c r="CO4" s="84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5"/>
      <c r="DI4" s="83"/>
      <c r="DJ4" s="83"/>
      <c r="DK4" s="83"/>
      <c r="DL4" s="85"/>
      <c r="DS4" s="98"/>
      <c r="EL4" s="40"/>
      <c r="EM4" s="41"/>
      <c r="EO4" s="46"/>
      <c r="EP4" s="54"/>
      <c r="ES4" s="40"/>
      <c r="ET4" s="120"/>
      <c r="EU4" s="120"/>
      <c r="EV4" s="120"/>
      <c r="EZ4" s="40"/>
      <c r="FA4" s="41"/>
      <c r="FI4" s="53"/>
      <c r="GC4" s="40"/>
      <c r="GD4" s="41"/>
      <c r="GE4" s="54"/>
      <c r="GI4" s="53"/>
      <c r="GJ4" s="53"/>
      <c r="GK4" s="53"/>
      <c r="GL4" s="53"/>
      <c r="GO4" s="40"/>
      <c r="GP4" s="137"/>
      <c r="GX4" s="53"/>
      <c r="HR4" s="40"/>
      <c r="HS4" s="41"/>
      <c r="HT4" s="54"/>
      <c r="HX4" s="53"/>
      <c r="HY4" s="53"/>
      <c r="HZ4" s="53"/>
      <c r="IA4" s="53"/>
      <c r="ID4" s="40"/>
      <c r="IE4" s="137"/>
    </row>
    <row r="5" spans="1:246" s="15" customFormat="1" ht="27" customHeight="1" x14ac:dyDescent="0.3">
      <c r="A5"/>
      <c r="B5"/>
      <c r="D5"/>
      <c r="E5"/>
      <c r="F5" s="411" t="str">
        <f>IF(I3="","",I3)</f>
        <v>Kvasiny</v>
      </c>
      <c r="G5" s="396"/>
      <c r="H5" s="412"/>
      <c r="I5" s="355"/>
      <c r="J5" s="355"/>
      <c r="K5" s="355"/>
      <c r="L5" s="184">
        <v>35</v>
      </c>
      <c r="M5" s="179" t="s">
        <v>0</v>
      </c>
      <c r="N5" s="180">
        <v>20</v>
      </c>
      <c r="O5" s="179">
        <v>35</v>
      </c>
      <c r="P5" s="179" t="s">
        <v>0</v>
      </c>
      <c r="Q5" s="180">
        <v>16</v>
      </c>
      <c r="R5" s="179">
        <v>0</v>
      </c>
      <c r="S5" s="179" t="s">
        <v>0</v>
      </c>
      <c r="T5" s="180">
        <v>0</v>
      </c>
      <c r="U5" s="179">
        <v>28</v>
      </c>
      <c r="V5" s="179" t="s">
        <v>0</v>
      </c>
      <c r="W5" s="180">
        <v>19</v>
      </c>
      <c r="X5" s="179">
        <v>26</v>
      </c>
      <c r="Y5" s="179" t="s">
        <v>0</v>
      </c>
      <c r="Z5" s="180">
        <v>20</v>
      </c>
      <c r="AA5" s="179">
        <v>23</v>
      </c>
      <c r="AB5" s="179" t="s">
        <v>0</v>
      </c>
      <c r="AC5" s="179">
        <v>22</v>
      </c>
      <c r="AD5" s="386">
        <v>5</v>
      </c>
      <c r="AE5" s="178">
        <f>IF((L5="")+OR(O5="")+OR(R5="")+OR(U5="")+OR(X5="")+OR(AA5=""),"",SUM(L5+O5+R5+U5+X5+AA5))</f>
        <v>147</v>
      </c>
      <c r="AF5" s="2" t="s">
        <v>0</v>
      </c>
      <c r="AG5" s="4">
        <f>IF((N5="")+OR(Q5="")+OR(T5="")+OR(W5="")+OR(Z5="")+OR(AC5=""),"",SUM(N5+Q5+T5+W5+Z5+AC5))</f>
        <v>97</v>
      </c>
      <c r="AH5" s="347" t="s">
        <v>9</v>
      </c>
      <c r="AI5"/>
      <c r="AJ5" s="17" t="s">
        <v>147</v>
      </c>
      <c r="AK5"/>
      <c r="AL5"/>
      <c r="AM5"/>
      <c r="AN5"/>
      <c r="AP5" s="53"/>
      <c r="AQ5" s="53"/>
      <c r="AR5" s="53"/>
      <c r="BA5" s="86"/>
      <c r="BB5" s="84"/>
      <c r="BC5" s="84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1"/>
      <c r="BT5" s="82"/>
      <c r="BU5" s="83"/>
      <c r="BV5" s="83"/>
      <c r="BW5" s="81"/>
      <c r="BX5" s="58"/>
      <c r="CG5" s="43"/>
      <c r="CM5" s="80"/>
      <c r="CN5" s="80"/>
      <c r="CO5" s="53"/>
      <c r="CP5" s="86"/>
      <c r="CQ5" s="84"/>
      <c r="CR5" s="84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87"/>
      <c r="DI5" s="44"/>
      <c r="DJ5" s="44"/>
      <c r="DK5" s="44"/>
      <c r="DL5" s="88"/>
      <c r="DS5" s="98"/>
      <c r="EH5" s="94"/>
      <c r="EI5" s="94"/>
      <c r="EJ5" s="94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1"/>
      <c r="EX5" s="82"/>
      <c r="EY5" s="83"/>
      <c r="EZ5" s="83"/>
      <c r="FA5" s="81"/>
      <c r="FB5" s="58"/>
      <c r="FI5" s="53"/>
      <c r="FZ5" s="89"/>
      <c r="GA5" s="90"/>
      <c r="GB5" s="90"/>
      <c r="GC5" s="80"/>
      <c r="GD5" s="138"/>
      <c r="GE5" s="138"/>
      <c r="GF5" s="80"/>
      <c r="GG5" s="138"/>
      <c r="GH5" s="138"/>
      <c r="GI5" s="80"/>
      <c r="GJ5" s="80"/>
      <c r="GK5" s="80"/>
      <c r="GL5" s="81"/>
      <c r="GM5" s="82"/>
      <c r="GN5" s="83"/>
      <c r="GO5" s="83"/>
      <c r="GP5" s="81"/>
      <c r="GQ5" s="58"/>
      <c r="GX5" s="53"/>
      <c r="HO5" s="89"/>
      <c r="HP5" s="90"/>
      <c r="HQ5" s="90"/>
      <c r="HR5" s="80"/>
      <c r="HS5" s="138"/>
      <c r="HT5" s="138"/>
      <c r="HU5" s="80"/>
      <c r="HV5" s="138"/>
      <c r="HW5" s="138"/>
      <c r="HX5" s="80"/>
      <c r="HY5" s="80"/>
      <c r="HZ5" s="80"/>
      <c r="IA5" s="81"/>
      <c r="IB5" s="82"/>
      <c r="IC5" s="83"/>
      <c r="ID5" s="83"/>
      <c r="IE5" s="81"/>
      <c r="IF5" s="58"/>
    </row>
    <row r="6" spans="1:246" s="15" customFormat="1" ht="27" customHeight="1" x14ac:dyDescent="0.3">
      <c r="A6"/>
      <c r="B6"/>
      <c r="C6"/>
      <c r="D6"/>
      <c r="E6"/>
      <c r="F6" s="375"/>
      <c r="G6" s="376"/>
      <c r="H6" s="377"/>
      <c r="I6" s="379"/>
      <c r="J6" s="379"/>
      <c r="K6" s="379"/>
      <c r="L6" s="200" t="str">
        <f>IF(O60="","",O60)</f>
        <v/>
      </c>
      <c r="M6" s="198" t="s">
        <v>0</v>
      </c>
      <c r="N6" s="201" t="str">
        <f>IF(Q60="","",Q60)</f>
        <v/>
      </c>
      <c r="O6" s="209" t="str">
        <f>IF(Q70="","",Q70)</f>
        <v/>
      </c>
      <c r="P6" s="209" t="s">
        <v>0</v>
      </c>
      <c r="Q6" s="217"/>
      <c r="R6" s="209"/>
      <c r="S6" s="209" t="s">
        <v>0</v>
      </c>
      <c r="T6" s="217"/>
      <c r="U6" s="209"/>
      <c r="V6" s="209" t="s">
        <v>0</v>
      </c>
      <c r="W6" s="217"/>
      <c r="X6" s="209"/>
      <c r="Y6" s="209" t="s">
        <v>0</v>
      </c>
      <c r="Z6" s="217"/>
      <c r="AA6" s="209"/>
      <c r="AB6" s="209" t="s">
        <v>0</v>
      </c>
      <c r="AC6" s="209"/>
      <c r="AD6" s="386"/>
      <c r="AE6" s="175" t="str">
        <f>IF((L6="")+OR(O6="")+OR(R6="")+OR(U6="")+OR(X6="")+OR(AA6=""),"",SUM(L6+O6+R6+U6+X6+AA6))</f>
        <v/>
      </c>
      <c r="AF6" s="176" t="s">
        <v>0</v>
      </c>
      <c r="AG6" s="177" t="str">
        <f>IF((N6="")+OR(Q6="")+OR(T6="")+OR(W6="")+OR(Z6="")+OR(AC6=""),"",SUM(N6+Q6+T6+W6+Z6+AC6))</f>
        <v/>
      </c>
      <c r="AH6" s="381"/>
      <c r="AI6"/>
      <c r="AJ6" s="60">
        <v>5</v>
      </c>
      <c r="AK6"/>
      <c r="AL6"/>
      <c r="AM6"/>
      <c r="AN6"/>
      <c r="AP6" s="53"/>
      <c r="AQ6" s="53"/>
      <c r="BA6" s="84"/>
      <c r="BB6" s="84"/>
      <c r="BC6" s="84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5"/>
      <c r="BT6" s="83"/>
      <c r="BU6" s="83"/>
      <c r="BV6" s="83"/>
      <c r="BW6" s="85"/>
      <c r="CM6" s="53"/>
      <c r="CN6" s="53"/>
      <c r="CO6" s="53"/>
      <c r="CP6" s="84"/>
      <c r="CQ6" s="84"/>
      <c r="CR6" s="84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87"/>
      <c r="DI6" s="45"/>
      <c r="DJ6" s="45"/>
      <c r="DK6" s="45"/>
      <c r="DL6" s="88"/>
      <c r="DS6" s="98"/>
      <c r="EH6" s="84"/>
      <c r="EI6" s="84"/>
      <c r="EJ6" s="84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5"/>
      <c r="EX6" s="83"/>
      <c r="EY6" s="83"/>
      <c r="EZ6" s="83"/>
      <c r="FA6" s="85"/>
      <c r="FI6" s="53"/>
      <c r="FZ6" s="90"/>
      <c r="GA6" s="90"/>
      <c r="GB6" s="90"/>
      <c r="GC6" s="138"/>
      <c r="GD6" s="138"/>
      <c r="GE6" s="138"/>
      <c r="GF6" s="138"/>
      <c r="GG6" s="138"/>
      <c r="GH6" s="138"/>
      <c r="GI6" s="80"/>
      <c r="GJ6" s="80"/>
      <c r="GK6" s="80"/>
      <c r="GL6" s="85"/>
      <c r="GM6" s="83"/>
      <c r="GN6" s="83"/>
      <c r="GO6" s="83"/>
      <c r="GP6" s="85"/>
      <c r="GX6" s="53"/>
      <c r="HO6" s="90"/>
      <c r="HP6" s="90"/>
      <c r="HQ6" s="90"/>
      <c r="HR6" s="138"/>
      <c r="HS6" s="138"/>
      <c r="HT6" s="138"/>
      <c r="HU6" s="138"/>
      <c r="HV6" s="138"/>
      <c r="HW6" s="138"/>
      <c r="HX6" s="80"/>
      <c r="HY6" s="80"/>
      <c r="HZ6" s="80"/>
      <c r="IA6" s="85"/>
      <c r="IB6" s="83"/>
      <c r="IC6" s="83"/>
      <c r="ID6" s="83"/>
      <c r="IE6" s="85"/>
    </row>
    <row r="7" spans="1:246" s="15" customFormat="1" ht="27" customHeight="1" x14ac:dyDescent="0.3">
      <c r="F7" s="372" t="str">
        <f>IF(L3="","",L3)</f>
        <v>Slavia HK ch.</v>
      </c>
      <c r="G7" s="373"/>
      <c r="H7" s="374"/>
      <c r="I7" s="218">
        <f>IF(N5="","",N5)</f>
        <v>20</v>
      </c>
      <c r="J7" s="173" t="s">
        <v>0</v>
      </c>
      <c r="K7" s="219">
        <f>IF(L5="","",L5)</f>
        <v>35</v>
      </c>
      <c r="L7" s="367">
        <v>2</v>
      </c>
      <c r="M7" s="389"/>
      <c r="N7" s="389"/>
      <c r="O7" s="172">
        <v>20</v>
      </c>
      <c r="P7" s="173" t="s">
        <v>0</v>
      </c>
      <c r="Q7" s="174">
        <v>32</v>
      </c>
      <c r="R7" s="173">
        <v>0</v>
      </c>
      <c r="S7" s="173" t="s">
        <v>0</v>
      </c>
      <c r="T7" s="174">
        <v>0</v>
      </c>
      <c r="U7" s="173">
        <v>17</v>
      </c>
      <c r="V7" s="173" t="s">
        <v>0</v>
      </c>
      <c r="W7" s="174">
        <v>40</v>
      </c>
      <c r="X7" s="173">
        <v>21</v>
      </c>
      <c r="Y7" s="173" t="s">
        <v>0</v>
      </c>
      <c r="Z7" s="174">
        <v>33</v>
      </c>
      <c r="AA7" s="173">
        <v>10</v>
      </c>
      <c r="AB7" s="173" t="s">
        <v>0</v>
      </c>
      <c r="AC7" s="173">
        <v>45</v>
      </c>
      <c r="AD7" s="371">
        <v>0</v>
      </c>
      <c r="AE7" s="178">
        <f>IF((I7="")+OR(O7="")+OR(R7="")+OR(U7="")+OR(X7="")+OR(AA7=""),"",SUM(I7+O7+R7+U7+X7+AA7))</f>
        <v>88</v>
      </c>
      <c r="AF7" s="2" t="s">
        <v>0</v>
      </c>
      <c r="AG7" s="4">
        <f>IF((K7="")+OR(Q7="")+OR(T7="")+OR(W7="")+OR(Z7="")+OR(AC7=""),"",SUM(K7+Q7+T7+W7+Z7+AC7))</f>
        <v>185</v>
      </c>
      <c r="AH7" s="361" t="s">
        <v>21</v>
      </c>
      <c r="AI7"/>
      <c r="AJ7"/>
      <c r="AK7"/>
      <c r="AL7"/>
      <c r="AM7"/>
      <c r="AN7"/>
      <c r="AP7" s="53"/>
      <c r="AQ7" s="53"/>
      <c r="AR7" s="43"/>
      <c r="BA7" s="80"/>
      <c r="BB7" s="80"/>
      <c r="BC7" s="53"/>
      <c r="BD7" s="89"/>
      <c r="BE7" s="90"/>
      <c r="BF7" s="90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87"/>
      <c r="BT7" s="44"/>
      <c r="BU7" s="44"/>
      <c r="BV7" s="44"/>
      <c r="BW7" s="88"/>
      <c r="BX7" s="58"/>
      <c r="CF7" s="46"/>
      <c r="CG7" s="222"/>
      <c r="CH7" s="222"/>
      <c r="CI7" s="222"/>
      <c r="CJ7" s="222"/>
      <c r="CK7" s="222"/>
      <c r="CL7" s="222"/>
      <c r="CM7" s="80"/>
      <c r="CN7" s="80"/>
      <c r="CO7" s="53"/>
      <c r="CP7" s="3"/>
      <c r="CQ7" s="3"/>
      <c r="CR7" s="3"/>
      <c r="CS7" s="89"/>
      <c r="CT7" s="90"/>
      <c r="CU7" s="90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87"/>
      <c r="DI7" s="44"/>
      <c r="DJ7" s="44"/>
      <c r="DK7" s="44"/>
      <c r="DL7" s="88"/>
      <c r="DS7" s="98"/>
      <c r="DV7" s="43"/>
      <c r="DW7" s="43"/>
      <c r="EH7" s="80"/>
      <c r="EI7" s="80"/>
      <c r="EJ7" s="53"/>
      <c r="EK7" s="89"/>
      <c r="EL7" s="90"/>
      <c r="EM7" s="90"/>
      <c r="EN7" s="3"/>
      <c r="EO7" s="3"/>
      <c r="EP7" s="3"/>
      <c r="EQ7" s="3"/>
      <c r="ER7" s="3"/>
      <c r="ES7" s="3"/>
      <c r="ET7" s="3"/>
      <c r="EU7" s="3"/>
      <c r="EV7" s="3"/>
      <c r="EW7" s="87"/>
      <c r="EX7" s="44"/>
      <c r="EY7" s="44"/>
      <c r="EZ7" s="44"/>
      <c r="FA7" s="88"/>
      <c r="FB7" s="58"/>
      <c r="FI7" s="53"/>
      <c r="FK7" s="43"/>
      <c r="FL7" s="43"/>
      <c r="FZ7" s="80"/>
      <c r="GA7" s="80"/>
      <c r="GB7" s="53"/>
      <c r="GC7" s="89"/>
      <c r="GD7" s="90"/>
      <c r="GE7" s="90"/>
      <c r="GF7" s="3"/>
      <c r="GG7" s="3"/>
      <c r="GH7" s="3"/>
      <c r="GI7" s="3"/>
      <c r="GJ7" s="3"/>
      <c r="GK7" s="3"/>
      <c r="GL7" s="87"/>
      <c r="GM7" s="44"/>
      <c r="GN7" s="44"/>
      <c r="GO7" s="44"/>
      <c r="GP7" s="88"/>
      <c r="GQ7" s="62"/>
      <c r="GR7" s="62"/>
      <c r="GS7" s="62"/>
      <c r="GT7" s="62"/>
      <c r="GX7" s="53"/>
      <c r="GZ7" s="43"/>
      <c r="HA7" s="43"/>
      <c r="HO7" s="80"/>
      <c r="HP7" s="80"/>
      <c r="HQ7" s="53"/>
      <c r="HR7" s="89"/>
      <c r="HS7" s="90"/>
      <c r="HT7" s="90"/>
      <c r="HU7" s="3"/>
      <c r="HV7" s="3"/>
      <c r="HW7" s="3"/>
      <c r="HX7" s="3"/>
      <c r="HY7" s="3"/>
      <c r="HZ7" s="3"/>
      <c r="IA7" s="87"/>
      <c r="IB7" s="44"/>
      <c r="IC7" s="44"/>
      <c r="ID7" s="44"/>
      <c r="IE7" s="88"/>
      <c r="IF7" s="62"/>
      <c r="IG7" s="62"/>
      <c r="IH7" s="62"/>
      <c r="II7" s="62"/>
    </row>
    <row r="8" spans="1:246" s="15" customFormat="1" ht="27" customHeight="1" x14ac:dyDescent="0.3">
      <c r="F8" s="375"/>
      <c r="G8" s="376"/>
      <c r="H8" s="377"/>
      <c r="I8" s="197" t="str">
        <f>IF(N6="","",N6)</f>
        <v/>
      </c>
      <c r="J8" s="198" t="s">
        <v>0</v>
      </c>
      <c r="K8" s="199" t="str">
        <f>IF(L6="","",L6)</f>
        <v/>
      </c>
      <c r="L8" s="391"/>
      <c r="M8" s="392"/>
      <c r="N8" s="392"/>
      <c r="O8" s="200" t="str">
        <f>IF(O78="","",O78)</f>
        <v/>
      </c>
      <c r="P8" s="198" t="s">
        <v>0</v>
      </c>
      <c r="Q8" s="201"/>
      <c r="R8" s="198"/>
      <c r="S8" s="198" t="s">
        <v>0</v>
      </c>
      <c r="T8" s="201"/>
      <c r="U8" s="198"/>
      <c r="V8" s="198" t="s">
        <v>0</v>
      </c>
      <c r="W8" s="201"/>
      <c r="X8" s="198"/>
      <c r="Y8" s="198" t="s">
        <v>0</v>
      </c>
      <c r="Z8" s="201"/>
      <c r="AA8" s="198"/>
      <c r="AB8" s="198" t="s">
        <v>0</v>
      </c>
      <c r="AC8" s="198"/>
      <c r="AD8" s="428"/>
      <c r="AE8" s="175" t="str">
        <f>IF((I8="")+OR(O8="")+OR(R8="")+OR(U8="")+OR(X8="")+OR(AA8=""),"",SUM(I8+O8+R8+U8+X8+AA8))</f>
        <v/>
      </c>
      <c r="AF8" s="176" t="s">
        <v>0</v>
      </c>
      <c r="AG8" s="177" t="str">
        <f>IF((K8="")+OR(Q8="")+OR(T8="")+OR(W8="")+OR(Z8="")+OR(AC8=""),"",SUM(K8+Q8+T8+W8+Z8+AC8))</f>
        <v/>
      </c>
      <c r="AH8" s="381"/>
      <c r="AI8"/>
      <c r="AJ8"/>
      <c r="AK8"/>
      <c r="AL8"/>
      <c r="AM8"/>
      <c r="AN8"/>
      <c r="AP8" s="53"/>
      <c r="AQ8" s="53"/>
      <c r="BA8" s="53"/>
      <c r="BB8" s="53"/>
      <c r="BC8" s="53"/>
      <c r="BD8" s="90"/>
      <c r="BE8" s="90"/>
      <c r="BF8" s="90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87"/>
      <c r="BT8" s="45"/>
      <c r="BU8" s="45"/>
      <c r="BV8" s="45"/>
      <c r="BW8" s="88"/>
      <c r="BX8" s="58"/>
      <c r="CF8" s="46"/>
      <c r="CG8" s="223"/>
      <c r="CH8" s="223"/>
      <c r="CI8" s="223"/>
      <c r="CJ8" s="223"/>
      <c r="CK8" s="223"/>
      <c r="CL8" s="223"/>
      <c r="CM8" s="53"/>
      <c r="CN8" s="53"/>
      <c r="CO8" s="53"/>
      <c r="CP8" s="45"/>
      <c r="CQ8" s="45"/>
      <c r="CR8" s="45"/>
      <c r="CS8" s="90"/>
      <c r="CT8" s="90"/>
      <c r="CU8" s="90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87"/>
      <c r="DI8" s="45"/>
      <c r="DJ8" s="45"/>
      <c r="DK8" s="45"/>
      <c r="DL8" s="88"/>
      <c r="DS8" s="98"/>
      <c r="EH8" s="53"/>
      <c r="EI8" s="53"/>
      <c r="EJ8" s="53"/>
      <c r="EK8" s="90"/>
      <c r="EL8" s="90"/>
      <c r="EM8" s="90"/>
      <c r="EN8" s="45"/>
      <c r="EO8" s="45"/>
      <c r="EP8" s="45"/>
      <c r="EQ8" s="45"/>
      <c r="ER8" s="45"/>
      <c r="ES8" s="45"/>
      <c r="ET8" s="45"/>
      <c r="EU8" s="45"/>
      <c r="EV8" s="45"/>
      <c r="EW8" s="87"/>
      <c r="EX8" s="45"/>
      <c r="EY8" s="45"/>
      <c r="EZ8" s="45"/>
      <c r="FA8" s="88"/>
      <c r="FB8" s="58"/>
      <c r="FI8" s="53"/>
      <c r="FZ8" s="53"/>
      <c r="GA8" s="53"/>
      <c r="GB8" s="53"/>
      <c r="GC8" s="90"/>
      <c r="GD8" s="90"/>
      <c r="GE8" s="90"/>
      <c r="GF8" s="45"/>
      <c r="GG8" s="45"/>
      <c r="GH8" s="45"/>
      <c r="GI8" s="45"/>
      <c r="GJ8" s="45"/>
      <c r="GK8" s="45"/>
      <c r="GL8" s="87"/>
      <c r="GM8" s="45"/>
      <c r="GN8" s="45"/>
      <c r="GO8" s="45"/>
      <c r="GP8" s="88"/>
      <c r="GQ8" s="132"/>
      <c r="GR8" s="132"/>
      <c r="GS8" s="62"/>
      <c r="GT8" s="62"/>
      <c r="GU8" s="62"/>
      <c r="GX8" s="53"/>
      <c r="HO8" s="53"/>
      <c r="HP8" s="53"/>
      <c r="HQ8" s="53"/>
      <c r="HR8" s="90"/>
      <c r="HS8" s="90"/>
      <c r="HT8" s="90"/>
      <c r="HU8" s="45"/>
      <c r="HV8" s="45"/>
      <c r="HW8" s="45"/>
      <c r="HX8" s="45"/>
      <c r="HY8" s="45"/>
      <c r="HZ8" s="45"/>
      <c r="IA8" s="87"/>
      <c r="IB8" s="45"/>
      <c r="IC8" s="45"/>
      <c r="ID8" s="45"/>
      <c r="IE8" s="88"/>
      <c r="IF8" s="132"/>
      <c r="IG8" s="132"/>
      <c r="IH8" s="62"/>
      <c r="II8" s="62"/>
      <c r="IJ8" s="62"/>
    </row>
    <row r="9" spans="1:246" s="15" customFormat="1" ht="27" customHeight="1" x14ac:dyDescent="0.3">
      <c r="F9" s="372" t="str">
        <f>IF(O3="","",O3)</f>
        <v>Rtyně A</v>
      </c>
      <c r="G9" s="373"/>
      <c r="H9" s="374"/>
      <c r="I9" s="218">
        <f>IF(Q5="","",Q5)</f>
        <v>16</v>
      </c>
      <c r="J9" s="173" t="s">
        <v>0</v>
      </c>
      <c r="K9" s="219">
        <f>IF(O5="","",O5)</f>
        <v>35</v>
      </c>
      <c r="L9" s="203">
        <f>IF(Q7="","",Q7)</f>
        <v>32</v>
      </c>
      <c r="M9" s="179" t="s">
        <v>0</v>
      </c>
      <c r="N9" s="196">
        <f>IF(O7="","",O7)</f>
        <v>20</v>
      </c>
      <c r="O9" s="367">
        <v>0</v>
      </c>
      <c r="P9" s="389"/>
      <c r="Q9" s="390"/>
      <c r="R9" s="179">
        <v>0</v>
      </c>
      <c r="S9" s="179" t="s">
        <v>0</v>
      </c>
      <c r="T9" s="180">
        <v>0</v>
      </c>
      <c r="U9" s="179">
        <v>24</v>
      </c>
      <c r="V9" s="179" t="s">
        <v>0</v>
      </c>
      <c r="W9" s="180">
        <v>28</v>
      </c>
      <c r="X9" s="179">
        <v>14</v>
      </c>
      <c r="Y9" s="179" t="s">
        <v>0</v>
      </c>
      <c r="Z9" s="180">
        <v>42</v>
      </c>
      <c r="AA9" s="179">
        <v>14</v>
      </c>
      <c r="AB9" s="179" t="s">
        <v>0</v>
      </c>
      <c r="AC9" s="179">
        <v>40</v>
      </c>
      <c r="AD9" s="345">
        <v>1</v>
      </c>
      <c r="AE9" s="178">
        <f>IF((I9="")+OR(L9="")+OR(R9="")+OR(U9="")+OR(X9="")+OR(AA9=""),"",SUM(I9+L9+R9+U9+X9+AA9))</f>
        <v>100</v>
      </c>
      <c r="AF9" s="2" t="s">
        <v>0</v>
      </c>
      <c r="AG9" s="4">
        <f>IF((K9="")+OR(N9="")+OR(T9="")+OR(W9="")+OR(Z9="")+OR(AC9=""),"",SUM(K9+N9+T9+W9+Z9+AC9))</f>
        <v>165</v>
      </c>
      <c r="AH9" s="361" t="s">
        <v>14</v>
      </c>
      <c r="AI9"/>
      <c r="AJ9"/>
      <c r="AK9"/>
      <c r="AL9"/>
      <c r="AM9"/>
      <c r="AN9"/>
      <c r="AP9" s="53"/>
      <c r="AQ9" s="53"/>
      <c r="AR9" s="46"/>
      <c r="AT9" s="222"/>
      <c r="AU9" s="222"/>
      <c r="AV9" s="222"/>
      <c r="AW9" s="222"/>
      <c r="AX9" s="222"/>
      <c r="AY9" s="222"/>
      <c r="BA9" s="80"/>
      <c r="BB9" s="80"/>
      <c r="BC9" s="53"/>
      <c r="BD9" s="3"/>
      <c r="BE9" s="3"/>
      <c r="BF9" s="3"/>
      <c r="BG9" s="89"/>
      <c r="BH9" s="90"/>
      <c r="BI9" s="90"/>
      <c r="BJ9" s="3"/>
      <c r="BK9" s="3"/>
      <c r="BL9" s="3"/>
      <c r="BM9" s="3"/>
      <c r="BN9" s="3"/>
      <c r="BO9" s="3"/>
      <c r="BP9" s="3"/>
      <c r="BQ9" s="3"/>
      <c r="BR9" s="3"/>
      <c r="BS9" s="87"/>
      <c r="BT9" s="44"/>
      <c r="BU9" s="44"/>
      <c r="BV9" s="44"/>
      <c r="BW9" s="88"/>
      <c r="BX9" s="58"/>
      <c r="CF9" s="46"/>
      <c r="CG9" s="222"/>
      <c r="CH9" s="222"/>
      <c r="CI9" s="222"/>
      <c r="CJ9" s="222"/>
      <c r="CK9" s="222"/>
      <c r="CL9" s="222"/>
      <c r="CM9" s="80"/>
      <c r="CN9" s="80"/>
      <c r="CO9" s="53"/>
      <c r="CP9" s="3"/>
      <c r="CQ9" s="3"/>
      <c r="CR9" s="3"/>
      <c r="CS9" s="3"/>
      <c r="CT9" s="3"/>
      <c r="CU9" s="3"/>
      <c r="CV9" s="89"/>
      <c r="CW9" s="90"/>
      <c r="CX9" s="90"/>
      <c r="CY9" s="3"/>
      <c r="CZ9" s="3"/>
      <c r="DA9" s="3"/>
      <c r="DB9" s="3"/>
      <c r="DC9" s="3"/>
      <c r="DD9" s="3"/>
      <c r="DE9" s="3"/>
      <c r="DF9" s="3"/>
      <c r="DG9" s="3"/>
      <c r="DH9" s="87"/>
      <c r="DI9" s="44"/>
      <c r="DJ9" s="44"/>
      <c r="DK9" s="44"/>
      <c r="DL9" s="88"/>
      <c r="DS9" s="98"/>
      <c r="DV9" s="46"/>
      <c r="DW9" s="222"/>
      <c r="DX9" s="222"/>
      <c r="DY9" s="222"/>
      <c r="DZ9" s="222"/>
      <c r="EA9" s="222"/>
      <c r="EB9" s="222"/>
      <c r="EH9" s="80"/>
      <c r="EI9" s="80"/>
      <c r="EJ9" s="53"/>
      <c r="EK9" s="3"/>
      <c r="EL9" s="3"/>
      <c r="EM9" s="3"/>
      <c r="EN9" s="89"/>
      <c r="EO9" s="90"/>
      <c r="EP9" s="90"/>
      <c r="EQ9" s="3"/>
      <c r="ER9" s="3"/>
      <c r="ES9" s="3"/>
      <c r="ET9" s="3"/>
      <c r="EU9" s="3"/>
      <c r="EV9" s="3"/>
      <c r="EW9" s="87"/>
      <c r="EX9" s="44"/>
      <c r="EY9" s="44"/>
      <c r="EZ9" s="44"/>
      <c r="FA9" s="88"/>
      <c r="FB9" s="62"/>
      <c r="FC9" s="62"/>
      <c r="FD9" s="62"/>
      <c r="FE9" s="62"/>
      <c r="FI9" s="53"/>
      <c r="FK9" s="46"/>
      <c r="FL9" s="121"/>
      <c r="FM9" s="121"/>
      <c r="FN9" s="121"/>
      <c r="FO9" s="121"/>
      <c r="FP9" s="121"/>
      <c r="FQ9" s="121"/>
      <c r="FZ9" s="80"/>
      <c r="GA9" s="80"/>
      <c r="GB9" s="53"/>
      <c r="GC9" s="3"/>
      <c r="GD9" s="3"/>
      <c r="GE9" s="3"/>
      <c r="GF9" s="89"/>
      <c r="GG9" s="90"/>
      <c r="GH9" s="90"/>
      <c r="GI9" s="3"/>
      <c r="GJ9" s="3"/>
      <c r="GK9" s="3"/>
      <c r="GL9" s="87"/>
      <c r="GM9" s="44"/>
      <c r="GN9" s="44"/>
      <c r="GO9" s="44"/>
      <c r="GP9" s="88"/>
      <c r="GQ9" s="62"/>
      <c r="GR9" s="62"/>
      <c r="GS9" s="62"/>
      <c r="GT9" s="62"/>
      <c r="GU9" s="61"/>
      <c r="GX9" s="53"/>
      <c r="GZ9" s="46"/>
      <c r="HA9" s="121"/>
      <c r="HB9" s="121"/>
      <c r="HC9" s="121"/>
      <c r="HD9" s="121"/>
      <c r="HE9" s="121"/>
      <c r="HF9" s="121"/>
      <c r="HO9" s="80"/>
      <c r="HP9" s="80"/>
      <c r="HQ9" s="53"/>
      <c r="HR9" s="3"/>
      <c r="HS9" s="3"/>
      <c r="HT9" s="3"/>
      <c r="HU9" s="89"/>
      <c r="HV9" s="90"/>
      <c r="HW9" s="90"/>
      <c r="HX9" s="3"/>
      <c r="HY9" s="3"/>
      <c r="HZ9" s="3"/>
      <c r="IA9" s="87"/>
      <c r="IB9" s="44"/>
      <c r="IC9" s="44"/>
      <c r="ID9" s="44"/>
      <c r="IE9" s="88"/>
      <c r="IF9" s="62"/>
      <c r="IG9" s="62"/>
      <c r="IH9" s="62"/>
      <c r="II9" s="62"/>
      <c r="IJ9" s="61"/>
    </row>
    <row r="10" spans="1:246" s="15" customFormat="1" ht="27" customHeight="1" x14ac:dyDescent="0.3">
      <c r="F10" s="375"/>
      <c r="G10" s="376"/>
      <c r="H10" s="377"/>
      <c r="I10" s="197" t="str">
        <f>IF(Q6="","",Q6)</f>
        <v/>
      </c>
      <c r="J10" s="198" t="s">
        <v>0</v>
      </c>
      <c r="K10" s="199" t="str">
        <f>IF(O6="","",O6)</f>
        <v/>
      </c>
      <c r="L10" s="204" t="str">
        <f>IF(Q8="","",Q8)</f>
        <v/>
      </c>
      <c r="M10" s="198" t="s">
        <v>0</v>
      </c>
      <c r="N10" s="199" t="str">
        <f>IF(O8="","",O8)</f>
        <v/>
      </c>
      <c r="O10" s="391"/>
      <c r="P10" s="392"/>
      <c r="Q10" s="393"/>
      <c r="R10" s="198" t="str">
        <f>IF(AA63="","",AA63)</f>
        <v/>
      </c>
      <c r="S10" s="198" t="s">
        <v>0</v>
      </c>
      <c r="T10" s="201"/>
      <c r="U10" s="198"/>
      <c r="V10" s="198" t="s">
        <v>0</v>
      </c>
      <c r="W10" s="201"/>
      <c r="X10" s="198"/>
      <c r="Y10" s="198" t="s">
        <v>0</v>
      </c>
      <c r="Z10" s="201"/>
      <c r="AA10" s="198"/>
      <c r="AB10" s="198" t="s">
        <v>0</v>
      </c>
      <c r="AC10" s="198"/>
      <c r="AD10" s="428"/>
      <c r="AE10" s="175" t="str">
        <f>IF((I10="")+OR(L10="")+OR(R10="")+OR(U10="")+OR(X10="")+OR(AA10=""),"",SUM(I10+L10+R10+U10+X10+AA10))</f>
        <v/>
      </c>
      <c r="AF10" s="176" t="s">
        <v>0</v>
      </c>
      <c r="AG10" s="177" t="str">
        <f>IF((K10="")+OR(N10="")+OR(T10="")+OR(W10="")+OR(Z10="")+OR(AC10=""),"",SUM(K10+N10+T10+W10+Z10+AC10))</f>
        <v/>
      </c>
      <c r="AH10" s="381"/>
      <c r="AI10"/>
      <c r="AJ10" s="342" t="s">
        <v>35</v>
      </c>
      <c r="AK10" s="342"/>
      <c r="AL10" s="342"/>
      <c r="AM10" s="342"/>
      <c r="AN10"/>
      <c r="AP10" s="53"/>
      <c r="AQ10" s="53"/>
      <c r="AR10" s="46"/>
      <c r="AT10" s="222"/>
      <c r="AU10" s="222"/>
      <c r="AV10" s="222"/>
      <c r="AW10" s="222"/>
      <c r="AX10" s="222"/>
      <c r="AY10" s="222"/>
      <c r="BA10" s="53"/>
      <c r="BB10" s="53"/>
      <c r="BC10" s="53"/>
      <c r="BD10" s="45"/>
      <c r="BE10" s="45"/>
      <c r="BF10" s="45"/>
      <c r="BG10" s="90"/>
      <c r="BH10" s="90"/>
      <c r="BI10" s="90"/>
      <c r="BJ10" s="45"/>
      <c r="BK10" s="45"/>
      <c r="BL10" s="45"/>
      <c r="BM10" s="45"/>
      <c r="BN10" s="45"/>
      <c r="BO10" s="45"/>
      <c r="BP10" s="45"/>
      <c r="BQ10" s="45"/>
      <c r="BR10" s="45"/>
      <c r="BS10" s="87"/>
      <c r="BT10" s="45"/>
      <c r="BU10" s="45"/>
      <c r="BV10" s="45"/>
      <c r="BW10" s="88"/>
      <c r="BY10" s="62"/>
      <c r="BZ10" s="62"/>
      <c r="CA10" s="62"/>
      <c r="CB10" s="62"/>
      <c r="CF10" s="46"/>
      <c r="CG10" s="222"/>
      <c r="CH10" s="222"/>
      <c r="CI10" s="222"/>
      <c r="CJ10" s="222"/>
      <c r="CK10" s="222"/>
      <c r="CL10" s="222"/>
      <c r="CM10" s="53"/>
      <c r="CN10" s="53"/>
      <c r="CO10" s="53"/>
      <c r="CP10" s="45"/>
      <c r="CQ10" s="45"/>
      <c r="CR10" s="45"/>
      <c r="CS10" s="45"/>
      <c r="CT10" s="45"/>
      <c r="CU10" s="45"/>
      <c r="CV10" s="90"/>
      <c r="CW10" s="90"/>
      <c r="CX10" s="90"/>
      <c r="CY10" s="45"/>
      <c r="CZ10" s="45"/>
      <c r="DA10" s="45"/>
      <c r="DB10" s="45"/>
      <c r="DC10" s="45"/>
      <c r="DD10" s="45"/>
      <c r="DE10" s="45"/>
      <c r="DF10" s="45"/>
      <c r="DG10" s="45"/>
      <c r="DH10" s="87"/>
      <c r="DI10" s="45"/>
      <c r="DJ10" s="45"/>
      <c r="DK10" s="45"/>
      <c r="DL10" s="88"/>
      <c r="DN10" s="62"/>
      <c r="DO10" s="62"/>
      <c r="DP10" s="62"/>
      <c r="DQ10" s="62"/>
      <c r="DS10" s="98"/>
      <c r="DV10" s="46"/>
      <c r="DW10" s="222"/>
      <c r="DX10" s="222"/>
      <c r="DY10" s="222"/>
      <c r="DZ10" s="222"/>
      <c r="EA10" s="222"/>
      <c r="EB10" s="222"/>
      <c r="EH10" s="53"/>
      <c r="EI10" s="53"/>
      <c r="EJ10" s="53"/>
      <c r="EK10" s="45"/>
      <c r="EL10" s="45"/>
      <c r="EM10" s="45"/>
      <c r="EN10" s="90"/>
      <c r="EO10" s="90"/>
      <c r="EP10" s="90"/>
      <c r="EQ10" s="45"/>
      <c r="ER10" s="45"/>
      <c r="ES10" s="45"/>
      <c r="ET10" s="45"/>
      <c r="EU10" s="45"/>
      <c r="EV10" s="45"/>
      <c r="EW10" s="87"/>
      <c r="EX10" s="45"/>
      <c r="EY10" s="45"/>
      <c r="EZ10" s="45"/>
      <c r="FA10" s="88"/>
      <c r="FB10" s="132"/>
      <c r="FC10" s="132"/>
      <c r="FD10" s="62"/>
      <c r="FE10" s="62"/>
      <c r="FF10" s="62"/>
      <c r="FI10" s="53"/>
      <c r="FK10" s="46"/>
      <c r="FL10" s="121"/>
      <c r="FM10" s="121"/>
      <c r="FN10" s="121"/>
      <c r="FO10" s="121"/>
      <c r="FP10" s="121"/>
      <c r="FQ10" s="121"/>
      <c r="FZ10" s="53"/>
      <c r="GA10" s="53"/>
      <c r="GB10" s="53"/>
      <c r="GC10" s="45"/>
      <c r="GD10" s="45"/>
      <c r="GE10" s="45"/>
      <c r="GF10" s="90"/>
      <c r="GG10" s="90"/>
      <c r="GH10" s="90"/>
      <c r="GI10" s="45"/>
      <c r="GJ10" s="45"/>
      <c r="GK10" s="45"/>
      <c r="GL10" s="87"/>
      <c r="GM10" s="45"/>
      <c r="GN10" s="45"/>
      <c r="GO10" s="45"/>
      <c r="GP10" s="88"/>
      <c r="GQ10" s="116"/>
      <c r="GR10" s="116"/>
      <c r="GS10" s="116"/>
      <c r="GT10" s="116"/>
      <c r="GU10" s="62"/>
      <c r="GV10" s="62"/>
      <c r="GX10" s="53"/>
      <c r="GZ10" s="46"/>
      <c r="HA10" s="121"/>
      <c r="HB10" s="121"/>
      <c r="HC10" s="121"/>
      <c r="HD10" s="121"/>
      <c r="HE10" s="121"/>
      <c r="HF10" s="121"/>
      <c r="HO10" s="53"/>
      <c r="HP10" s="53"/>
      <c r="HQ10" s="53"/>
      <c r="HR10" s="45"/>
      <c r="HS10" s="45"/>
      <c r="HT10" s="45"/>
      <c r="HU10" s="90"/>
      <c r="HV10" s="90"/>
      <c r="HW10" s="90"/>
      <c r="HX10" s="45"/>
      <c r="HY10" s="45"/>
      <c r="HZ10" s="45"/>
      <c r="IA10" s="87"/>
      <c r="IB10" s="45"/>
      <c r="IC10" s="45"/>
      <c r="ID10" s="45"/>
      <c r="IE10" s="88"/>
      <c r="IF10" s="116"/>
      <c r="IG10" s="116"/>
      <c r="IH10" s="116"/>
      <c r="II10" s="116"/>
      <c r="IJ10" s="62"/>
      <c r="IK10" s="62"/>
    </row>
    <row r="11" spans="1:246" s="15" customFormat="1" ht="27" customHeight="1" x14ac:dyDescent="0.3">
      <c r="F11" s="372" t="str">
        <f>IF(R3="","",R3)</f>
        <v>Rtyně B</v>
      </c>
      <c r="G11" s="373"/>
      <c r="H11" s="374"/>
      <c r="I11" s="218">
        <f>IF(T5="","",T5)</f>
        <v>0</v>
      </c>
      <c r="J11" s="173" t="s">
        <v>0</v>
      </c>
      <c r="K11" s="219">
        <f>IF(R5="","",R5)</f>
        <v>0</v>
      </c>
      <c r="L11" s="203">
        <f>IF(T7="","",T7)</f>
        <v>0</v>
      </c>
      <c r="M11" s="179" t="s">
        <v>0</v>
      </c>
      <c r="N11" s="196">
        <f>IF(R7="","",R7)</f>
        <v>0</v>
      </c>
      <c r="O11" s="203">
        <f>IF(T9="","",T9)</f>
        <v>0</v>
      </c>
      <c r="P11" s="179" t="s">
        <v>0</v>
      </c>
      <c r="Q11" s="196">
        <f>IF(R9="","",R9)</f>
        <v>0</v>
      </c>
      <c r="R11" s="355">
        <v>1</v>
      </c>
      <c r="S11" s="355"/>
      <c r="T11" s="387"/>
      <c r="U11" s="179">
        <v>0</v>
      </c>
      <c r="V11" s="179" t="s">
        <v>0</v>
      </c>
      <c r="W11" s="180">
        <v>0</v>
      </c>
      <c r="X11" s="179">
        <v>0</v>
      </c>
      <c r="Y11" s="179" t="s">
        <v>0</v>
      </c>
      <c r="Z11" s="180">
        <v>0</v>
      </c>
      <c r="AA11" s="179">
        <v>0</v>
      </c>
      <c r="AB11" s="179" t="s">
        <v>0</v>
      </c>
      <c r="AC11" s="179">
        <v>0</v>
      </c>
      <c r="AD11" s="345"/>
      <c r="AE11" s="178">
        <f>IF((I11="")+OR(L11="")+OR(O11="")+OR(U11="")+OR(X11="")+OR(AA11=""),"",SUM(I11+L11+O11+U11+X11+AA11))</f>
        <v>0</v>
      </c>
      <c r="AF11" s="2" t="s">
        <v>0</v>
      </c>
      <c r="AG11" s="4">
        <f>IF((K11="")+OR(N11="")+OR(Q11="")+OR(W11="")+OR(Z11="")+OR(AC11=""),"",SUM(K11+N11+Q11+W11+Z11+AC11))</f>
        <v>0</v>
      </c>
      <c r="AH11" s="361"/>
      <c r="AI11"/>
      <c r="AJ11" s="344">
        <v>0.39583333333333331</v>
      </c>
      <c r="AK11" s="344"/>
      <c r="AL11" s="342" t="s">
        <v>36</v>
      </c>
      <c r="AM11" s="342"/>
      <c r="AN11" s="342"/>
      <c r="AP11" s="46"/>
      <c r="AQ11" s="53"/>
      <c r="AR11" s="46"/>
      <c r="AT11" s="222"/>
      <c r="AU11" s="222"/>
      <c r="AV11" s="222"/>
      <c r="AW11" s="222"/>
      <c r="AX11" s="222"/>
      <c r="AY11" s="222"/>
      <c r="BA11" s="80"/>
      <c r="BB11" s="80"/>
      <c r="BC11" s="53"/>
      <c r="BD11" s="3"/>
      <c r="BE11" s="3"/>
      <c r="BF11" s="3"/>
      <c r="BG11" s="3"/>
      <c r="BH11" s="3"/>
      <c r="BI11" s="3"/>
      <c r="BJ11" s="89"/>
      <c r="BK11" s="90"/>
      <c r="BL11" s="90"/>
      <c r="BM11" s="3"/>
      <c r="BN11" s="3"/>
      <c r="BO11" s="3"/>
      <c r="BP11" s="3"/>
      <c r="BQ11" s="3"/>
      <c r="BR11" s="3"/>
      <c r="BS11" s="87"/>
      <c r="BT11" s="44"/>
      <c r="BU11" s="44"/>
      <c r="BV11" s="44"/>
      <c r="BW11" s="88"/>
      <c r="BY11" s="229"/>
      <c r="BZ11" s="126"/>
      <c r="CA11" s="62"/>
      <c r="CB11" s="62"/>
      <c r="CC11" s="62"/>
      <c r="CF11" s="46"/>
      <c r="CG11" s="222"/>
      <c r="CH11" s="222"/>
      <c r="CI11" s="222"/>
      <c r="CJ11" s="222"/>
      <c r="CK11" s="222"/>
      <c r="CL11" s="222"/>
      <c r="CM11" s="80"/>
      <c r="CN11" s="80"/>
      <c r="CO11" s="53"/>
      <c r="CP11" s="3"/>
      <c r="CQ11" s="3"/>
      <c r="CR11" s="3"/>
      <c r="CS11" s="3"/>
      <c r="CT11" s="3"/>
      <c r="CU11" s="3"/>
      <c r="CV11" s="3"/>
      <c r="CW11" s="3"/>
      <c r="CX11" s="3"/>
      <c r="CY11" s="89"/>
      <c r="CZ11" s="90"/>
      <c r="DA11" s="90"/>
      <c r="DB11" s="3"/>
      <c r="DC11" s="3"/>
      <c r="DD11" s="3"/>
      <c r="DE11" s="3"/>
      <c r="DF11" s="3"/>
      <c r="DG11" s="3"/>
      <c r="DH11" s="87"/>
      <c r="DI11" s="44"/>
      <c r="DJ11" s="44"/>
      <c r="DK11" s="44"/>
      <c r="DL11" s="88"/>
      <c r="DN11" s="126"/>
      <c r="DO11" s="126"/>
      <c r="DP11" s="62"/>
      <c r="DQ11" s="62"/>
      <c r="DR11" s="62"/>
      <c r="DS11" s="98"/>
      <c r="DT11" s="46"/>
      <c r="DV11" s="46"/>
      <c r="DW11" s="222"/>
      <c r="DX11" s="222"/>
      <c r="DY11" s="222"/>
      <c r="DZ11" s="222"/>
      <c r="EA11" s="222"/>
      <c r="EB11" s="222"/>
      <c r="EH11" s="80"/>
      <c r="EI11" s="80"/>
      <c r="EJ11" s="53"/>
      <c r="EK11" s="3"/>
      <c r="EL11" s="3"/>
      <c r="EM11" s="3"/>
      <c r="EN11" s="3"/>
      <c r="EO11" s="3"/>
      <c r="EP11" s="3"/>
      <c r="EQ11" s="89"/>
      <c r="ER11" s="90"/>
      <c r="ES11" s="90"/>
      <c r="ET11" s="3"/>
      <c r="EU11" s="3"/>
      <c r="EV11" s="3"/>
      <c r="EW11" s="87"/>
      <c r="EX11" s="44"/>
      <c r="EY11" s="44"/>
      <c r="EZ11" s="44"/>
      <c r="FA11" s="88"/>
      <c r="FB11" s="62"/>
      <c r="FC11" s="62"/>
      <c r="FD11" s="62"/>
      <c r="FE11" s="62"/>
      <c r="FF11" s="61"/>
      <c r="FI11" s="46"/>
      <c r="FK11" s="46"/>
      <c r="FL11" s="121"/>
      <c r="FM11" s="121"/>
      <c r="FN11" s="121"/>
      <c r="FO11" s="121"/>
      <c r="FP11" s="121"/>
      <c r="FQ11" s="121"/>
      <c r="FZ11" s="80"/>
      <c r="GA11" s="80"/>
      <c r="GB11" s="53"/>
      <c r="GC11" s="3"/>
      <c r="GD11" s="3"/>
      <c r="GE11" s="3"/>
      <c r="GF11" s="3"/>
      <c r="GG11" s="3"/>
      <c r="GH11" s="3"/>
      <c r="GI11" s="89"/>
      <c r="GJ11" s="90"/>
      <c r="GK11" s="90"/>
      <c r="GL11" s="87"/>
      <c r="GM11" s="44"/>
      <c r="GN11" s="44"/>
      <c r="GO11" s="44"/>
      <c r="GP11" s="88"/>
      <c r="GQ11" s="62"/>
      <c r="GR11" s="62"/>
      <c r="GS11" s="62"/>
      <c r="GT11" s="62"/>
      <c r="GU11" s="98"/>
      <c r="GX11" s="46"/>
      <c r="GZ11" s="46"/>
      <c r="HA11" s="121"/>
      <c r="HB11" s="121"/>
      <c r="HC11" s="121"/>
      <c r="HD11" s="121"/>
      <c r="HE11" s="121"/>
      <c r="HF11" s="121"/>
      <c r="HO11" s="80"/>
      <c r="HP11" s="80"/>
      <c r="HQ11" s="53"/>
      <c r="HR11" s="3"/>
      <c r="HS11" s="3"/>
      <c r="HT11" s="3"/>
      <c r="HU11" s="3"/>
      <c r="HV11" s="3"/>
      <c r="HW11" s="3"/>
      <c r="HX11" s="89"/>
      <c r="HY11" s="90"/>
      <c r="HZ11" s="90"/>
      <c r="IA11" s="87"/>
      <c r="IB11" s="44"/>
      <c r="IC11" s="44"/>
      <c r="ID11" s="44"/>
      <c r="IE11" s="88"/>
      <c r="IF11" s="62"/>
      <c r="IG11" s="62"/>
      <c r="IH11" s="62"/>
      <c r="II11" s="62"/>
      <c r="IJ11" s="98"/>
    </row>
    <row r="12" spans="1:246" s="15" customFormat="1" ht="27" customHeight="1" x14ac:dyDescent="0.3">
      <c r="F12" s="375"/>
      <c r="G12" s="376"/>
      <c r="H12" s="377"/>
      <c r="I12" s="197" t="str">
        <f>IF(T6="","",T6)</f>
        <v/>
      </c>
      <c r="J12" s="198" t="s">
        <v>0</v>
      </c>
      <c r="K12" s="199" t="str">
        <f>IF(R6="","",R6)</f>
        <v/>
      </c>
      <c r="L12" s="204" t="str">
        <f>IF(T8="","",T8)</f>
        <v/>
      </c>
      <c r="M12" s="198" t="s">
        <v>0</v>
      </c>
      <c r="N12" s="199" t="str">
        <f>IF(R8="","",R8)</f>
        <v/>
      </c>
      <c r="O12" s="204" t="str">
        <f>IF(T10="","",T10)</f>
        <v/>
      </c>
      <c r="P12" s="198" t="s">
        <v>0</v>
      </c>
      <c r="Q12" s="199" t="str">
        <f>IF(R10="","",R10)</f>
        <v/>
      </c>
      <c r="R12" s="379"/>
      <c r="S12" s="379"/>
      <c r="T12" s="388"/>
      <c r="U12" s="198" t="str">
        <f>IF(O57="","",O57)</f>
        <v/>
      </c>
      <c r="V12" s="198" t="s">
        <v>0</v>
      </c>
      <c r="W12" s="201"/>
      <c r="X12" s="198"/>
      <c r="Y12" s="198" t="s">
        <v>0</v>
      </c>
      <c r="Z12" s="201"/>
      <c r="AA12" s="198"/>
      <c r="AB12" s="198" t="s">
        <v>0</v>
      </c>
      <c r="AC12" s="198"/>
      <c r="AD12" s="428"/>
      <c r="AE12" s="175" t="str">
        <f>IF((I12="")+OR(L12="")+OR(O12="")+OR(U12="")+OR(X12="")+OR(AA12=""),"",SUM(I12+L12+O12+U12+X12+AA12))</f>
        <v/>
      </c>
      <c r="AF12" s="176" t="s">
        <v>0</v>
      </c>
      <c r="AG12" s="177" t="str">
        <f>IF((K12="")+OR(N12="")+OR(Q12="")+OR(W12="")+OR(Z12="")+OR(AC12=""),"",SUM(K12+N12+Q12+W12+Z12+AC12))</f>
        <v/>
      </c>
      <c r="AH12" s="381"/>
      <c r="AI12"/>
      <c r="AJ12" s="342" t="s">
        <v>27</v>
      </c>
      <c r="AK12" s="342"/>
      <c r="AL12" s="342"/>
      <c r="AM12" s="342"/>
      <c r="AN12" s="221"/>
      <c r="AP12" s="46"/>
      <c r="AQ12" s="53"/>
      <c r="AR12" s="46"/>
      <c r="AT12" s="222"/>
      <c r="AU12" s="222"/>
      <c r="AV12" s="222"/>
      <c r="AW12" s="222"/>
      <c r="AX12" s="222"/>
      <c r="AY12" s="222"/>
      <c r="BA12" s="53"/>
      <c r="BB12" s="53"/>
      <c r="BC12" s="53"/>
      <c r="BD12" s="45"/>
      <c r="BE12" s="45"/>
      <c r="BF12" s="45"/>
      <c r="BG12" s="45"/>
      <c r="BH12" s="45"/>
      <c r="BI12" s="45"/>
      <c r="BJ12" s="90"/>
      <c r="BK12" s="90"/>
      <c r="BL12" s="90"/>
      <c r="BM12" s="45"/>
      <c r="BN12" s="45"/>
      <c r="BO12" s="45"/>
      <c r="BP12" s="45"/>
      <c r="BQ12" s="45"/>
      <c r="BR12" s="45"/>
      <c r="BS12" s="87"/>
      <c r="BT12" s="45"/>
      <c r="BU12" s="45"/>
      <c r="BV12" s="45"/>
      <c r="BW12" s="88"/>
      <c r="BY12" s="62"/>
      <c r="BZ12" s="62"/>
      <c r="CA12" s="62"/>
      <c r="CB12" s="62"/>
      <c r="CC12" s="61"/>
      <c r="CF12" s="46"/>
      <c r="CG12" s="222"/>
      <c r="CH12" s="222"/>
      <c r="CI12" s="222"/>
      <c r="CJ12" s="222"/>
      <c r="CK12" s="222"/>
      <c r="CL12" s="222"/>
      <c r="CM12" s="53"/>
      <c r="CN12" s="53"/>
      <c r="CO12" s="53"/>
      <c r="CP12" s="45"/>
      <c r="CQ12" s="45"/>
      <c r="CR12" s="45"/>
      <c r="CS12" s="45"/>
      <c r="CT12" s="45"/>
      <c r="CU12" s="45"/>
      <c r="CV12" s="45"/>
      <c r="CW12" s="45"/>
      <c r="CX12" s="45"/>
      <c r="CY12" s="90"/>
      <c r="CZ12" s="90"/>
      <c r="DA12" s="90"/>
      <c r="DB12" s="45"/>
      <c r="DC12" s="45"/>
      <c r="DD12" s="45"/>
      <c r="DE12" s="45"/>
      <c r="DF12" s="45"/>
      <c r="DG12" s="45"/>
      <c r="DH12" s="87"/>
      <c r="DI12" s="45"/>
      <c r="DJ12" s="45"/>
      <c r="DK12" s="45"/>
      <c r="DL12" s="88"/>
      <c r="DN12" s="62"/>
      <c r="DO12" s="62"/>
      <c r="DP12" s="62"/>
      <c r="DQ12" s="62"/>
      <c r="DR12" s="61"/>
      <c r="DS12" s="98"/>
      <c r="DT12" s="46"/>
      <c r="DU12" s="78"/>
      <c r="DV12" s="46"/>
      <c r="DW12" s="222"/>
      <c r="DX12" s="222"/>
      <c r="DY12" s="222"/>
      <c r="DZ12" s="222"/>
      <c r="EA12" s="222"/>
      <c r="EB12" s="222"/>
      <c r="EH12" s="53"/>
      <c r="EI12" s="53"/>
      <c r="EJ12" s="53"/>
      <c r="EK12" s="45"/>
      <c r="EL12" s="45"/>
      <c r="EM12" s="45"/>
      <c r="EN12" s="45"/>
      <c r="EO12" s="45"/>
      <c r="EP12" s="45"/>
      <c r="EQ12" s="90"/>
      <c r="ER12" s="90"/>
      <c r="ES12" s="90"/>
      <c r="ET12" s="45"/>
      <c r="EU12" s="45"/>
      <c r="EV12" s="45"/>
      <c r="EW12" s="87"/>
      <c r="EX12" s="45"/>
      <c r="EY12" s="45"/>
      <c r="EZ12" s="45"/>
      <c r="FA12" s="88"/>
      <c r="FB12" s="116"/>
      <c r="FC12" s="116"/>
      <c r="FD12" s="116"/>
      <c r="FE12" s="116"/>
      <c r="FF12" s="62"/>
      <c r="FG12" s="62"/>
      <c r="FI12" s="46"/>
      <c r="FJ12" s="78"/>
      <c r="FK12" s="46"/>
      <c r="FL12" s="95"/>
      <c r="FM12" s="95"/>
      <c r="FN12" s="53"/>
      <c r="FO12" s="53"/>
      <c r="FP12" s="53"/>
      <c r="FQ12" s="53"/>
      <c r="FZ12" s="53"/>
      <c r="GA12" s="53"/>
      <c r="GB12" s="53"/>
      <c r="GC12" s="45"/>
      <c r="GD12" s="45"/>
      <c r="GE12" s="45"/>
      <c r="GF12" s="45"/>
      <c r="GG12" s="45"/>
      <c r="GH12" s="45"/>
      <c r="GI12" s="90"/>
      <c r="GJ12" s="90"/>
      <c r="GK12" s="90"/>
      <c r="GL12" s="87"/>
      <c r="GM12" s="45"/>
      <c r="GN12" s="45"/>
      <c r="GO12" s="45"/>
      <c r="GP12" s="88"/>
      <c r="GQ12" s="116"/>
      <c r="GR12" s="133"/>
      <c r="GS12" s="116"/>
      <c r="GT12" s="98"/>
      <c r="GU12" s="98"/>
      <c r="GV12" s="61"/>
      <c r="GX12" s="46"/>
      <c r="GY12" s="78"/>
      <c r="GZ12" s="46"/>
      <c r="HA12" s="95"/>
      <c r="HB12" s="95"/>
      <c r="HC12" s="53"/>
      <c r="HD12" s="53"/>
      <c r="HE12" s="53"/>
      <c r="HF12" s="53"/>
      <c r="HO12" s="53"/>
      <c r="HP12" s="53"/>
      <c r="HQ12" s="53"/>
      <c r="HR12" s="45"/>
      <c r="HS12" s="45"/>
      <c r="HT12" s="45"/>
      <c r="HU12" s="45"/>
      <c r="HV12" s="45"/>
      <c r="HW12" s="45"/>
      <c r="HX12" s="90"/>
      <c r="HY12" s="90"/>
      <c r="HZ12" s="90"/>
      <c r="IA12" s="87"/>
      <c r="IB12" s="45"/>
      <c r="IC12" s="45"/>
      <c r="ID12" s="45"/>
      <c r="IE12" s="88"/>
      <c r="IF12" s="116"/>
      <c r="IG12" s="133"/>
      <c r="IH12" s="116"/>
      <c r="II12" s="98"/>
      <c r="IJ12" s="98"/>
      <c r="IK12" s="61"/>
    </row>
    <row r="13" spans="1:246" s="15" customFormat="1" ht="27" customHeight="1" x14ac:dyDescent="0.3">
      <c r="F13" s="372" t="str">
        <f>IF(U3="","",U3)</f>
        <v>VK Sport RK ,,A"</v>
      </c>
      <c r="G13" s="373"/>
      <c r="H13" s="374"/>
      <c r="I13" s="218">
        <f>IF(W5="","",W5)</f>
        <v>19</v>
      </c>
      <c r="J13" s="173" t="s">
        <v>0</v>
      </c>
      <c r="K13" s="219">
        <f>IF(U5="","",U5)</f>
        <v>28</v>
      </c>
      <c r="L13" s="203">
        <f>IF(W7="","",W7)</f>
        <v>40</v>
      </c>
      <c r="M13" s="179" t="s">
        <v>0</v>
      </c>
      <c r="N13" s="196">
        <f>IF(U7="","",U7)</f>
        <v>17</v>
      </c>
      <c r="O13" s="203">
        <f>IF(W9="","",W9)</f>
        <v>28</v>
      </c>
      <c r="P13" s="179" t="s">
        <v>0</v>
      </c>
      <c r="Q13" s="196">
        <f>IF(U9="","",U9)</f>
        <v>24</v>
      </c>
      <c r="R13" s="195">
        <f>IF(W11="","",W11)</f>
        <v>0</v>
      </c>
      <c r="S13" s="179" t="s">
        <v>0</v>
      </c>
      <c r="T13" s="196">
        <f>IF(U11="","",U11)</f>
        <v>0</v>
      </c>
      <c r="U13" s="355">
        <v>8</v>
      </c>
      <c r="V13" s="355"/>
      <c r="W13" s="387"/>
      <c r="X13" s="179">
        <v>22</v>
      </c>
      <c r="Y13" s="179" t="s">
        <v>0</v>
      </c>
      <c r="Z13" s="180">
        <v>21</v>
      </c>
      <c r="AA13" s="179">
        <v>22</v>
      </c>
      <c r="AB13" s="179" t="s">
        <v>0</v>
      </c>
      <c r="AC13" s="179">
        <v>24</v>
      </c>
      <c r="AD13" s="345">
        <v>3</v>
      </c>
      <c r="AE13" s="178">
        <f>IF((I13="")+OR(L13="")+OR(O13="")+OR(R13="")+OR(X13="")+OR(AA13=""),"",SUM(I13+L13+O13+R13+X13+AA13))</f>
        <v>131</v>
      </c>
      <c r="AF13" s="2" t="s">
        <v>0</v>
      </c>
      <c r="AG13" s="4">
        <f>IF((K13="")+OR(N13="")+OR(Q13="")+OR(T13="")+OR(Z13="")+OR(AC13=""),"",SUM(K13+N13+Q13+T13+Z13+AC13))</f>
        <v>114</v>
      </c>
      <c r="AH13" s="361" t="s">
        <v>12</v>
      </c>
      <c r="AI13"/>
      <c r="AJ13" s="60">
        <v>15</v>
      </c>
      <c r="AK13" s="60" t="s">
        <v>28</v>
      </c>
      <c r="AL13" s="60"/>
      <c r="AM13" s="343"/>
      <c r="AN13" s="343"/>
      <c r="AP13" s="46"/>
      <c r="AQ13" s="53">
        <f>SUM(AE13/AG13)</f>
        <v>1.1491228070175439</v>
      </c>
      <c r="AR13" s="46"/>
      <c r="AT13" s="222"/>
      <c r="AU13" s="222"/>
      <c r="AV13" s="222"/>
      <c r="AW13" s="222"/>
      <c r="AX13" s="222"/>
      <c r="AY13" s="222"/>
      <c r="BA13" s="80"/>
      <c r="BB13" s="80"/>
      <c r="BC13" s="53"/>
      <c r="BD13" s="3"/>
      <c r="BE13" s="3"/>
      <c r="BF13" s="3"/>
      <c r="BG13" s="3"/>
      <c r="BH13" s="3"/>
      <c r="BI13" s="3"/>
      <c r="BJ13" s="3"/>
      <c r="BK13" s="3"/>
      <c r="BL13" s="3"/>
      <c r="BM13" s="89"/>
      <c r="BN13" s="90"/>
      <c r="BO13" s="90"/>
      <c r="BP13" s="3"/>
      <c r="BQ13" s="3"/>
      <c r="BR13" s="3"/>
      <c r="BS13" s="87"/>
      <c r="BT13" s="44"/>
      <c r="BU13" s="44"/>
      <c r="BV13" s="44"/>
      <c r="BW13" s="88"/>
      <c r="BZ13" s="116"/>
      <c r="CA13" s="116"/>
      <c r="CB13" s="62"/>
      <c r="CC13" s="62"/>
      <c r="CM13" s="80"/>
      <c r="CN13" s="80"/>
      <c r="CO13" s="5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89"/>
      <c r="DC13" s="90"/>
      <c r="DD13" s="90"/>
      <c r="DE13" s="3"/>
      <c r="DF13" s="3"/>
      <c r="DG13" s="3"/>
      <c r="DH13" s="87"/>
      <c r="DI13" s="44"/>
      <c r="DJ13" s="44"/>
      <c r="DK13" s="44"/>
      <c r="DL13" s="88"/>
      <c r="DN13" s="116"/>
      <c r="DO13" s="116"/>
      <c r="DP13" s="116"/>
      <c r="DQ13" s="62"/>
      <c r="DR13" s="62"/>
      <c r="DS13" s="98"/>
      <c r="DT13" s="46"/>
      <c r="EH13" s="80"/>
      <c r="EI13" s="80"/>
      <c r="EJ13" s="53"/>
      <c r="EK13" s="3"/>
      <c r="EL13" s="3"/>
      <c r="EM13" s="3"/>
      <c r="EN13" s="3"/>
      <c r="EO13" s="3"/>
      <c r="EP13" s="3"/>
      <c r="EQ13" s="3"/>
      <c r="ER13" s="3"/>
      <c r="ES13" s="3"/>
      <c r="ET13" s="89"/>
      <c r="EU13" s="90"/>
      <c r="EV13" s="90"/>
      <c r="EW13" s="87"/>
      <c r="EX13" s="44"/>
      <c r="EY13" s="44"/>
      <c r="EZ13" s="44"/>
      <c r="FA13" s="88"/>
      <c r="FB13" s="62"/>
      <c r="FC13" s="62"/>
      <c r="FD13" s="62"/>
      <c r="FE13" s="62"/>
      <c r="FF13" s="98"/>
      <c r="FI13" s="46"/>
      <c r="FJ13" s="78"/>
      <c r="FK13" s="46"/>
      <c r="FL13" s="95"/>
      <c r="FM13" s="95"/>
      <c r="FN13" s="53"/>
      <c r="FO13" s="53"/>
      <c r="FP13" s="53"/>
      <c r="FQ13" s="53"/>
      <c r="FZ13" s="53"/>
      <c r="GA13" s="53"/>
      <c r="GB13" s="53"/>
      <c r="GC13" s="45"/>
      <c r="GD13" s="45"/>
      <c r="GE13" s="45"/>
      <c r="GF13" s="45"/>
      <c r="GG13" s="45"/>
      <c r="GH13" s="45"/>
      <c r="GI13" s="96"/>
      <c r="GJ13" s="96"/>
      <c r="GK13" s="96"/>
      <c r="GL13" s="131"/>
      <c r="GM13" s="45"/>
      <c r="GN13" s="45"/>
      <c r="GO13" s="45"/>
      <c r="GP13" s="97"/>
      <c r="GQ13" s="58"/>
      <c r="GX13" s="46"/>
      <c r="GY13" s="78"/>
      <c r="GZ13" s="46"/>
      <c r="HA13" s="95"/>
      <c r="HB13" s="95"/>
      <c r="HC13" s="53"/>
      <c r="HD13" s="53"/>
      <c r="HE13" s="53"/>
      <c r="HF13" s="53"/>
      <c r="HO13" s="53"/>
      <c r="HP13" s="53"/>
      <c r="HQ13" s="53"/>
      <c r="HR13" s="45"/>
      <c r="HS13" s="45"/>
      <c r="HT13" s="45"/>
      <c r="HU13" s="45"/>
      <c r="HV13" s="45"/>
      <c r="HW13" s="45"/>
      <c r="HX13" s="96"/>
      <c r="HY13" s="96"/>
      <c r="HZ13" s="96"/>
      <c r="IA13" s="131"/>
      <c r="IB13" s="45"/>
      <c r="IC13" s="45"/>
      <c r="ID13" s="45"/>
      <c r="IE13" s="97"/>
      <c r="IF13" s="58"/>
    </row>
    <row r="14" spans="1:246" s="15" customFormat="1" ht="27" customHeight="1" x14ac:dyDescent="0.3">
      <c r="A14"/>
      <c r="B14"/>
      <c r="C14"/>
      <c r="D14"/>
      <c r="E14"/>
      <c r="F14" s="375"/>
      <c r="G14" s="376"/>
      <c r="H14" s="377"/>
      <c r="I14" s="197" t="str">
        <f>IF(W6="","",W6)</f>
        <v/>
      </c>
      <c r="J14" s="198" t="s">
        <v>0</v>
      </c>
      <c r="K14" s="199" t="str">
        <f>IF(U6="","",U6)</f>
        <v/>
      </c>
      <c r="L14" s="204" t="str">
        <f>IF(W8="","",W8)</f>
        <v/>
      </c>
      <c r="M14" s="198" t="s">
        <v>0</v>
      </c>
      <c r="N14" s="199" t="str">
        <f>IF(U8="","",U8)</f>
        <v/>
      </c>
      <c r="O14" s="204" t="str">
        <f>IF(W10="","",W10)</f>
        <v/>
      </c>
      <c r="P14" s="198" t="s">
        <v>0</v>
      </c>
      <c r="Q14" s="199" t="str">
        <f>IF(U10="","",U10)</f>
        <v/>
      </c>
      <c r="R14" s="197" t="str">
        <f>IF(W12="","",W12)</f>
        <v/>
      </c>
      <c r="S14" s="198" t="s">
        <v>0</v>
      </c>
      <c r="T14" s="199" t="str">
        <f>IF(U12="","",U12)</f>
        <v/>
      </c>
      <c r="U14" s="379"/>
      <c r="V14" s="379"/>
      <c r="W14" s="388"/>
      <c r="X14" s="198" t="str">
        <f>IF(O75="","",O75)</f>
        <v/>
      </c>
      <c r="Y14" s="198" t="s">
        <v>0</v>
      </c>
      <c r="Z14" s="201"/>
      <c r="AA14" s="198"/>
      <c r="AB14" s="198" t="s">
        <v>0</v>
      </c>
      <c r="AC14" s="198"/>
      <c r="AD14" s="428"/>
      <c r="AE14" s="175" t="str">
        <f>IF((I14="")+OR(L14="")+OR(O14="")+OR(R14="")+OR(X14="")+OR(AA14=""),"",SUM(I14+L14+O14+R14+X14+AA14))</f>
        <v/>
      </c>
      <c r="AF14" s="176" t="s">
        <v>0</v>
      </c>
      <c r="AG14" s="177" t="str">
        <f>IF((K14="")+OR(N14="")+OR(Q14="")+OR(T14="")+OR(Z14="")+OR(AC14=""),"",SUM(K14+N14+Q14+T14+Z14+AC14))</f>
        <v/>
      </c>
      <c r="AH14" s="381"/>
      <c r="AI14"/>
      <c r="AJ14" s="115" t="s">
        <v>34</v>
      </c>
      <c r="AK14" s="115"/>
      <c r="AL14" s="115"/>
      <c r="AM14" s="115"/>
      <c r="AN14" s="98"/>
      <c r="AP14" s="46"/>
      <c r="AQ14" s="53"/>
      <c r="BA14" s="53"/>
      <c r="BB14" s="53"/>
      <c r="BC14" s="53"/>
      <c r="BD14" s="45"/>
      <c r="BE14" s="45"/>
      <c r="BF14" s="45"/>
      <c r="BG14" s="45"/>
      <c r="BH14" s="45"/>
      <c r="BI14" s="45"/>
      <c r="BJ14" s="45"/>
      <c r="BK14" s="45"/>
      <c r="BL14" s="45"/>
      <c r="BM14" s="90"/>
      <c r="BN14" s="90"/>
      <c r="BO14" s="90"/>
      <c r="BP14" s="45"/>
      <c r="BQ14" s="45"/>
      <c r="BR14" s="45"/>
      <c r="BS14" s="87"/>
      <c r="BT14" s="45"/>
      <c r="BU14" s="45"/>
      <c r="BV14" s="45"/>
      <c r="BW14" s="88"/>
      <c r="BY14" s="62"/>
      <c r="BZ14" s="62"/>
      <c r="CA14" s="62"/>
      <c r="CB14" s="62"/>
      <c r="CC14" s="98"/>
      <c r="CM14" s="53"/>
      <c r="CN14" s="53"/>
      <c r="CO14" s="53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90"/>
      <c r="DC14" s="90"/>
      <c r="DD14" s="90"/>
      <c r="DE14" s="45"/>
      <c r="DF14" s="45"/>
      <c r="DG14" s="45"/>
      <c r="DH14" s="87"/>
      <c r="DI14" s="45"/>
      <c r="DJ14" s="45"/>
      <c r="DK14" s="45"/>
      <c r="DL14" s="88"/>
      <c r="DN14" s="62"/>
      <c r="DO14" s="62"/>
      <c r="DP14" s="62"/>
      <c r="DQ14" s="62"/>
      <c r="DR14" s="98"/>
      <c r="DS14" s="98"/>
      <c r="DT14" s="46"/>
      <c r="EH14" s="53"/>
      <c r="EI14" s="53"/>
      <c r="EJ14" s="53"/>
      <c r="EK14" s="45"/>
      <c r="EL14" s="45"/>
      <c r="EM14" s="45"/>
      <c r="EN14" s="45"/>
      <c r="EO14" s="45"/>
      <c r="EP14" s="45"/>
      <c r="EQ14" s="45"/>
      <c r="ER14" s="45"/>
      <c r="ES14" s="45"/>
      <c r="ET14" s="90"/>
      <c r="EU14" s="90"/>
      <c r="EV14" s="90"/>
      <c r="EW14" s="87"/>
      <c r="EX14" s="45"/>
      <c r="EY14" s="45"/>
      <c r="EZ14" s="45"/>
      <c r="FA14" s="88"/>
      <c r="FB14" s="116"/>
      <c r="FC14" s="227"/>
      <c r="FD14" s="116"/>
      <c r="FE14" s="98"/>
      <c r="FF14" s="98"/>
      <c r="FG14" s="61"/>
      <c r="FI14" s="46"/>
      <c r="FJ14" s="78"/>
      <c r="FK14" s="46"/>
      <c r="FL14" s="95"/>
      <c r="FM14" s="95"/>
      <c r="FN14" s="53"/>
      <c r="FO14" s="53"/>
      <c r="FP14" s="53"/>
      <c r="FQ14" s="53"/>
      <c r="FZ14" s="53"/>
      <c r="GA14" s="53"/>
      <c r="GB14" s="53"/>
      <c r="GC14" s="45"/>
      <c r="GD14" s="45"/>
      <c r="GE14" s="45"/>
      <c r="GF14" s="45"/>
      <c r="GG14" s="45"/>
      <c r="GH14" s="45"/>
      <c r="GI14" s="96"/>
      <c r="GJ14" s="96"/>
      <c r="GK14" s="96"/>
      <c r="GL14" s="131"/>
      <c r="GM14" s="45"/>
      <c r="GN14" s="45"/>
      <c r="GO14" s="45"/>
      <c r="GP14" s="97"/>
      <c r="GQ14" s="58"/>
      <c r="GX14" s="46"/>
      <c r="GY14" s="78"/>
      <c r="GZ14" s="46"/>
      <c r="HA14" s="95"/>
      <c r="HB14" s="95"/>
      <c r="HC14" s="53"/>
      <c r="HD14" s="53"/>
      <c r="HE14" s="53"/>
      <c r="HF14" s="53"/>
      <c r="HO14" s="53"/>
      <c r="HP14" s="53"/>
      <c r="HQ14" s="53"/>
      <c r="HR14" s="45"/>
      <c r="HS14" s="45"/>
      <c r="HT14" s="45"/>
      <c r="HU14" s="45"/>
      <c r="HV14" s="45"/>
      <c r="HW14" s="45"/>
      <c r="HX14" s="96"/>
      <c r="HY14" s="96"/>
      <c r="HZ14" s="96"/>
      <c r="IA14" s="131"/>
      <c r="IB14" s="45"/>
      <c r="IC14" s="45"/>
      <c r="ID14" s="45"/>
      <c r="IE14" s="97"/>
      <c r="IF14" s="58"/>
    </row>
    <row r="15" spans="1:246" s="15" customFormat="1" ht="27" customHeight="1" x14ac:dyDescent="0.3">
      <c r="A15"/>
      <c r="B15"/>
      <c r="C15"/>
      <c r="D15"/>
      <c r="E15"/>
      <c r="F15" s="372" t="str">
        <f>IF(X3="","",X3)</f>
        <v>VK Sport RK ,,B"</v>
      </c>
      <c r="G15" s="373"/>
      <c r="H15" s="374"/>
      <c r="I15" s="195">
        <f>IF(Z5="","",Z5)</f>
        <v>20</v>
      </c>
      <c r="J15" s="179" t="s">
        <v>0</v>
      </c>
      <c r="K15" s="196">
        <f>IF(X5="","",X5)</f>
        <v>26</v>
      </c>
      <c r="L15" s="203">
        <f>IF(Z7="","",Z7)</f>
        <v>33</v>
      </c>
      <c r="M15" s="179" t="s">
        <v>0</v>
      </c>
      <c r="N15" s="196">
        <f>IF(X7="","",X7)</f>
        <v>21</v>
      </c>
      <c r="O15" s="203">
        <f>IF(Z9="","",Z9)</f>
        <v>42</v>
      </c>
      <c r="P15" s="179" t="s">
        <v>0</v>
      </c>
      <c r="Q15" s="196">
        <f>IF(X9="","",X9)</f>
        <v>14</v>
      </c>
      <c r="R15" s="195">
        <f>IF(Z11="","",Z11)</f>
        <v>0</v>
      </c>
      <c r="S15" s="179" t="s">
        <v>0</v>
      </c>
      <c r="T15" s="196">
        <f>IF(X11="","",X11)</f>
        <v>0</v>
      </c>
      <c r="U15" s="195">
        <f>IF(Z13="","",Z13)</f>
        <v>21</v>
      </c>
      <c r="V15" s="179" t="s">
        <v>0</v>
      </c>
      <c r="W15" s="196">
        <f>IF(X13="","",X13)</f>
        <v>22</v>
      </c>
      <c r="X15" s="355"/>
      <c r="Y15" s="355"/>
      <c r="Z15" s="387"/>
      <c r="AA15" s="179">
        <v>21</v>
      </c>
      <c r="AB15" s="179" t="s">
        <v>0</v>
      </c>
      <c r="AC15" s="179">
        <v>26</v>
      </c>
      <c r="AD15" s="345">
        <v>2</v>
      </c>
      <c r="AE15" s="178">
        <f>IF((I15="")+OR(L15="")+OR(O15="")+OR(R15="")+OR(U15="")+OR(AA15=""),"",SUM(I15+L15+O15+R15+U15+AA15))</f>
        <v>137</v>
      </c>
      <c r="AF15" s="2" t="s">
        <v>0</v>
      </c>
      <c r="AG15" s="4">
        <f>IF((K15="")+OR(N15="")+OR(Q15="")+OR(T15="")+OR(W15="")+OR(AC15=""),"",SUM(K15+N15+Q15+T15+W15+AC15))</f>
        <v>109</v>
      </c>
      <c r="AH15" s="361" t="s">
        <v>13</v>
      </c>
      <c r="AI15"/>
      <c r="AJ15" s="62">
        <v>5</v>
      </c>
      <c r="AK15" s="60" t="s">
        <v>28</v>
      </c>
      <c r="AL15" s="98"/>
      <c r="AM15" s="98"/>
      <c r="AN15" s="98"/>
      <c r="AP15" s="53"/>
      <c r="AQ15" s="53">
        <f>SUM(AE15/AG15)</f>
        <v>1.2568807339449541</v>
      </c>
      <c r="BA15" s="80"/>
      <c r="BB15" s="80"/>
      <c r="BC15" s="5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86"/>
      <c r="BQ15" s="84"/>
      <c r="BR15" s="84"/>
      <c r="BS15" s="87"/>
      <c r="BT15" s="44"/>
      <c r="BU15" s="44"/>
      <c r="BV15" s="44"/>
      <c r="BW15" s="88"/>
      <c r="BZ15" s="116"/>
      <c r="CA15" s="98"/>
      <c r="CB15" s="98"/>
      <c r="CC15" s="98"/>
      <c r="CM15" s="80"/>
      <c r="CN15" s="80"/>
      <c r="CO15" s="5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86"/>
      <c r="DF15" s="84"/>
      <c r="DG15" s="84"/>
      <c r="DH15" s="87"/>
      <c r="DI15" s="44"/>
      <c r="DJ15" s="44"/>
      <c r="DK15" s="44"/>
      <c r="DL15" s="88"/>
      <c r="DN15" s="62"/>
      <c r="DO15" s="116"/>
      <c r="DP15" s="98"/>
      <c r="DQ15" s="98"/>
      <c r="DR15" s="98"/>
      <c r="DS15" s="98"/>
      <c r="DT15" s="46"/>
      <c r="EH15" s="53"/>
      <c r="EI15" s="53"/>
      <c r="EJ15" s="53"/>
      <c r="EK15" s="45"/>
      <c r="EL15" s="45"/>
      <c r="EM15" s="45"/>
      <c r="EN15" s="45"/>
      <c r="EO15" s="45"/>
      <c r="EP15" s="45"/>
      <c r="EQ15" s="45"/>
      <c r="ER15" s="45"/>
      <c r="ES15" s="45"/>
      <c r="ET15" s="96"/>
      <c r="EU15" s="96"/>
      <c r="EV15" s="96"/>
      <c r="EW15" s="131"/>
      <c r="EX15" s="45"/>
      <c r="EY15" s="45"/>
      <c r="EZ15" s="45"/>
      <c r="FA15" s="97"/>
      <c r="FB15" s="58"/>
      <c r="FD15" s="116"/>
      <c r="FE15" s="116"/>
      <c r="FI15" s="53"/>
      <c r="FW15" s="53"/>
      <c r="FX15" s="53"/>
      <c r="FY15" s="53"/>
      <c r="FZ15" s="45"/>
      <c r="GA15" s="45"/>
      <c r="GB15" s="45"/>
      <c r="GC15" s="45"/>
      <c r="GD15" s="45"/>
      <c r="GE15" s="45"/>
      <c r="GF15" s="45"/>
      <c r="GG15" s="45"/>
      <c r="GH15" s="45"/>
      <c r="GI15" s="96"/>
      <c r="GJ15" s="96"/>
      <c r="GK15" s="96"/>
      <c r="GL15" s="131"/>
      <c r="GM15" s="45"/>
      <c r="GN15" s="45"/>
      <c r="GO15" s="45"/>
      <c r="GP15" s="97"/>
      <c r="GQ15" s="58"/>
      <c r="GX15" s="53"/>
      <c r="HL15" s="53"/>
      <c r="HM15" s="53"/>
      <c r="HN15" s="53"/>
      <c r="HO15" s="45"/>
      <c r="HP15" s="45"/>
      <c r="HQ15" s="45"/>
      <c r="HR15" s="45"/>
      <c r="HS15" s="45"/>
      <c r="HT15" s="45"/>
      <c r="HU15" s="45"/>
      <c r="HV15" s="45"/>
      <c r="HW15" s="45"/>
      <c r="HX15" s="96"/>
      <c r="HY15" s="96"/>
      <c r="HZ15" s="96"/>
      <c r="IA15" s="131"/>
      <c r="IB15" s="45"/>
      <c r="IC15" s="45"/>
      <c r="ID15" s="45"/>
      <c r="IE15" s="97"/>
      <c r="IF15" s="58"/>
    </row>
    <row r="16" spans="1:246" s="15" customFormat="1" ht="27" customHeight="1" x14ac:dyDescent="0.3">
      <c r="A16"/>
      <c r="B16"/>
      <c r="C16"/>
      <c r="D16"/>
      <c r="E16"/>
      <c r="F16" s="375"/>
      <c r="G16" s="376"/>
      <c r="H16" s="377"/>
      <c r="I16" s="197" t="str">
        <f>IF(Z6="","",Z6)</f>
        <v/>
      </c>
      <c r="J16" s="198" t="s">
        <v>0</v>
      </c>
      <c r="K16" s="199" t="str">
        <f>IF(X6="","",X6)</f>
        <v/>
      </c>
      <c r="L16" s="204" t="str">
        <f>IF(Z8="","",Z8)</f>
        <v/>
      </c>
      <c r="M16" s="198" t="s">
        <v>0</v>
      </c>
      <c r="N16" s="199" t="str">
        <f>IF(X8="","",X8)</f>
        <v/>
      </c>
      <c r="O16" s="204" t="str">
        <f>IF(Z10="","",Z10)</f>
        <v/>
      </c>
      <c r="P16" s="198" t="s">
        <v>0</v>
      </c>
      <c r="Q16" s="199" t="str">
        <f>IF(X10="","",X10)</f>
        <v/>
      </c>
      <c r="R16" s="197" t="str">
        <f>IF(Z12="","",Z12)</f>
        <v/>
      </c>
      <c r="S16" s="198" t="s">
        <v>0</v>
      </c>
      <c r="T16" s="199" t="str">
        <f>IF(X12="","",X12)</f>
        <v/>
      </c>
      <c r="U16" s="197" t="str">
        <f>IF(Z14="","",Z14)</f>
        <v/>
      </c>
      <c r="V16" s="198" t="s">
        <v>0</v>
      </c>
      <c r="W16" s="199" t="str">
        <f>IF(X14="","",X14)</f>
        <v/>
      </c>
      <c r="X16" s="379"/>
      <c r="Y16" s="379"/>
      <c r="Z16" s="388"/>
      <c r="AA16" s="198" t="str">
        <f>IF(AA60="","",AA60)</f>
        <v/>
      </c>
      <c r="AB16" s="198" t="s">
        <v>0</v>
      </c>
      <c r="AC16" s="198"/>
      <c r="AD16" s="428"/>
      <c r="AE16" s="175" t="str">
        <f>IF((I16="")+OR(L16="")+OR(O16="")+OR(R16="")+OR(U16="")+OR(AA16=""),"",SUM(I16+L16+O16+R16+U16+AA16))</f>
        <v/>
      </c>
      <c r="AF16" s="176" t="s">
        <v>0</v>
      </c>
      <c r="AG16" s="177" t="str">
        <f>IF((K16="")+OR(N16="")+OR(Q16="")+OR(T16="")+OR(W16="")+OR(AC16=""),"",SUM(K16+N16+Q16+T16+W16+AC16))</f>
        <v/>
      </c>
      <c r="AH16" s="381"/>
      <c r="AI16"/>
      <c r="AJ16"/>
      <c r="AK16"/>
      <c r="AL16"/>
      <c r="AM16"/>
      <c r="AN16"/>
      <c r="AP16" s="53"/>
      <c r="AQ16" s="53"/>
      <c r="BA16" s="53"/>
      <c r="BB16" s="53"/>
      <c r="BC16" s="53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84"/>
      <c r="BQ16" s="84"/>
      <c r="BR16" s="84"/>
      <c r="BS16" s="87"/>
      <c r="BT16" s="45"/>
      <c r="BU16" s="45"/>
      <c r="BV16" s="45"/>
      <c r="BW16" s="88"/>
      <c r="CM16" s="53"/>
      <c r="CN16" s="53"/>
      <c r="CO16" s="53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84"/>
      <c r="DF16" s="84"/>
      <c r="DG16" s="84"/>
      <c r="DH16" s="87"/>
      <c r="DI16" s="45"/>
      <c r="DJ16" s="45"/>
      <c r="DK16" s="45"/>
      <c r="DL16" s="88"/>
      <c r="DS16" s="98"/>
      <c r="DT16" s="46"/>
      <c r="EH16" s="53"/>
      <c r="EI16" s="53"/>
      <c r="EJ16" s="53"/>
      <c r="EK16" s="45"/>
      <c r="EL16" s="45"/>
      <c r="EM16" s="45"/>
      <c r="EN16" s="45"/>
      <c r="EO16" s="45"/>
      <c r="EP16" s="45"/>
      <c r="EQ16" s="45"/>
      <c r="ER16" s="45"/>
      <c r="ES16" s="45"/>
      <c r="ET16" s="96"/>
      <c r="EU16" s="96"/>
      <c r="EV16" s="96"/>
      <c r="EW16" s="131"/>
      <c r="EX16" s="45"/>
      <c r="EY16" s="45"/>
      <c r="EZ16" s="45"/>
      <c r="FA16" s="97"/>
      <c r="FB16" s="58"/>
      <c r="FI16" s="53"/>
      <c r="FW16" s="53"/>
      <c r="FX16" s="53"/>
      <c r="FY16" s="53"/>
      <c r="FZ16" s="45"/>
      <c r="GA16" s="45"/>
      <c r="GB16" s="45"/>
      <c r="GC16" s="45"/>
      <c r="GD16" s="45"/>
      <c r="GE16" s="45"/>
      <c r="GF16" s="45"/>
      <c r="GG16" s="45"/>
      <c r="GH16" s="45"/>
      <c r="GI16" s="96"/>
      <c r="GJ16" s="96"/>
      <c r="GK16" s="96"/>
      <c r="GL16" s="131"/>
      <c r="GM16" s="45"/>
      <c r="GN16" s="45"/>
      <c r="GO16" s="45"/>
      <c r="GP16" s="97"/>
      <c r="GQ16" s="58"/>
      <c r="GX16" s="53"/>
      <c r="HL16" s="53"/>
      <c r="HM16" s="53"/>
      <c r="HN16" s="53"/>
      <c r="HO16" s="45"/>
      <c r="HP16" s="45"/>
      <c r="HQ16" s="45"/>
      <c r="HR16" s="45"/>
      <c r="HS16" s="45"/>
      <c r="HT16" s="45"/>
      <c r="HU16" s="45"/>
      <c r="HV16" s="45"/>
      <c r="HW16" s="45"/>
      <c r="HX16" s="96"/>
      <c r="HY16" s="96"/>
      <c r="HZ16" s="96"/>
      <c r="IA16" s="131"/>
      <c r="IB16" s="45"/>
      <c r="IC16" s="45"/>
      <c r="ID16" s="45"/>
      <c r="IE16" s="97"/>
      <c r="IF16" s="58"/>
    </row>
    <row r="17" spans="1:250" s="15" customFormat="1" ht="27" customHeight="1" x14ac:dyDescent="0.3">
      <c r="A17"/>
      <c r="B17"/>
      <c r="C17"/>
      <c r="D17"/>
      <c r="E17"/>
      <c r="F17" s="349" t="str">
        <f>IF(AA3="","",AA3)</f>
        <v>VK Sport RK ,,C"</v>
      </c>
      <c r="G17" s="350"/>
      <c r="H17" s="351"/>
      <c r="I17" s="195">
        <f>IF(AC5="","",AC5)</f>
        <v>22</v>
      </c>
      <c r="J17" s="179" t="s">
        <v>0</v>
      </c>
      <c r="K17" s="196">
        <f>IF(AA5="","",AA5)</f>
        <v>23</v>
      </c>
      <c r="L17" s="203">
        <f>IF(AC7="","",AC7)</f>
        <v>45</v>
      </c>
      <c r="M17" s="179" t="s">
        <v>0</v>
      </c>
      <c r="N17" s="196">
        <f>IF(AA7="","",AA7)</f>
        <v>10</v>
      </c>
      <c r="O17" s="203">
        <f>IF(AC9="","",AC9)</f>
        <v>40</v>
      </c>
      <c r="P17" s="179" t="s">
        <v>0</v>
      </c>
      <c r="Q17" s="196">
        <f>IF(AA9="","",AA9)</f>
        <v>14</v>
      </c>
      <c r="R17" s="195">
        <f>IF(AC11="","",AC11)</f>
        <v>0</v>
      </c>
      <c r="S17" s="179" t="s">
        <v>0</v>
      </c>
      <c r="T17" s="196">
        <f>IF(AA11="","",AA11)</f>
        <v>0</v>
      </c>
      <c r="U17" s="195">
        <f>IF(AC13="","",AC13)</f>
        <v>24</v>
      </c>
      <c r="V17" s="179" t="s">
        <v>0</v>
      </c>
      <c r="W17" s="196">
        <f>IF(AA13="","",AA13)</f>
        <v>22</v>
      </c>
      <c r="X17" s="195">
        <f>IF(AC15="","",AC15)</f>
        <v>26</v>
      </c>
      <c r="Y17" s="179" t="s">
        <v>0</v>
      </c>
      <c r="Z17" s="196">
        <f>IF(AA15="","",AA15)</f>
        <v>21</v>
      </c>
      <c r="AA17" s="355"/>
      <c r="AB17" s="355"/>
      <c r="AC17" s="355"/>
      <c r="AD17" s="359">
        <v>3</v>
      </c>
      <c r="AE17" s="178">
        <f>IF((I17="")+OR(L17="")+OR(O17="")+OR(R17="")+OR(X17="")+OR(U17=""),"",SUM(I17+L17+O17+R17+U17+X17))</f>
        <v>157</v>
      </c>
      <c r="AF17" s="2" t="s">
        <v>0</v>
      </c>
      <c r="AG17" s="4">
        <f>IF((K17="")+OR(N17="")+OR(Q17="")+OR(T17="")+OR(Z17="")+OR(W17=""),"",SUM(K17+N17+Q17+T17+W17+Z17))</f>
        <v>90</v>
      </c>
      <c r="AH17" s="361" t="s">
        <v>10</v>
      </c>
      <c r="AI17"/>
      <c r="AJ17"/>
      <c r="AK17"/>
      <c r="AL17"/>
      <c r="AM17"/>
      <c r="AN17"/>
      <c r="AP17" s="53"/>
      <c r="AQ17" s="53">
        <f>SUM(AE17/AG17)</f>
        <v>1.7444444444444445</v>
      </c>
      <c r="AS17" s="53"/>
      <c r="AT17" s="53"/>
      <c r="AV17" s="53"/>
      <c r="AW17" s="53"/>
      <c r="AY17" s="53"/>
      <c r="AZ17" s="53"/>
      <c r="BA17" s="54"/>
      <c r="BB17" s="53"/>
      <c r="BC17" s="53"/>
      <c r="BD17" s="95"/>
      <c r="BE17" s="53"/>
      <c r="BF17" s="53"/>
      <c r="BG17" s="45"/>
      <c r="BH17" s="53"/>
      <c r="BI17" s="53"/>
      <c r="BJ17" s="53"/>
      <c r="BK17" s="53"/>
      <c r="BL17" s="53"/>
      <c r="BM17" s="45"/>
      <c r="BN17" s="53"/>
      <c r="BO17" s="53"/>
      <c r="BP17" s="96"/>
      <c r="BQ17" s="53"/>
      <c r="BR17" s="53"/>
      <c r="BS17" s="53"/>
      <c r="BT17" s="53"/>
      <c r="BU17" s="45"/>
      <c r="BV17" s="97"/>
      <c r="BW17" s="58"/>
      <c r="CF17" s="98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45"/>
      <c r="CS17" s="53"/>
      <c r="CT17" s="53"/>
      <c r="CU17" s="45"/>
      <c r="CV17" s="53"/>
      <c r="CW17" s="53"/>
      <c r="CX17" s="45"/>
      <c r="CY17" s="53"/>
      <c r="CZ17" s="53"/>
      <c r="DA17" s="53"/>
      <c r="DB17" s="53"/>
      <c r="DC17" s="53"/>
      <c r="DD17" s="53"/>
      <c r="DE17" s="53"/>
      <c r="DF17" s="53"/>
      <c r="DG17" s="96"/>
      <c r="DH17" s="53"/>
      <c r="DI17" s="53"/>
      <c r="DJ17" s="45"/>
      <c r="DK17" s="53"/>
      <c r="DL17" s="53"/>
      <c r="DN17" s="53"/>
      <c r="DO17" s="53"/>
      <c r="DQ17" s="53"/>
      <c r="DR17" s="53"/>
      <c r="DS17" s="98"/>
      <c r="DX17" s="53"/>
      <c r="DY17" s="53"/>
      <c r="DZ17" s="49"/>
      <c r="EA17" s="53"/>
      <c r="EB17" s="53"/>
      <c r="ED17" s="53"/>
      <c r="EE17" s="53"/>
      <c r="EF17" s="49"/>
      <c r="EG17" s="53"/>
      <c r="EH17" s="53"/>
      <c r="EI17" s="53"/>
      <c r="EJ17" s="53"/>
      <c r="EK17" s="53"/>
      <c r="EL17" s="53"/>
      <c r="EM17" s="53"/>
      <c r="EN17" s="53"/>
      <c r="EO17" s="45"/>
      <c r="EP17" s="45"/>
      <c r="EQ17" s="45"/>
      <c r="ER17" s="45"/>
      <c r="ES17" s="45"/>
      <c r="ET17" s="96"/>
      <c r="EU17" s="96"/>
      <c r="EV17" s="96"/>
      <c r="EW17" s="131"/>
      <c r="EX17" s="45"/>
      <c r="EY17" s="45"/>
      <c r="EZ17" s="45"/>
      <c r="FA17" s="97"/>
      <c r="FB17" s="58"/>
      <c r="FI17" s="53"/>
      <c r="FJ17" s="53"/>
      <c r="FK17" s="53"/>
      <c r="FM17" s="53"/>
      <c r="FN17" s="53"/>
      <c r="FP17" s="53"/>
      <c r="FQ17" s="53"/>
      <c r="GN17" s="45"/>
      <c r="GO17" s="45"/>
      <c r="GP17" s="97"/>
      <c r="GQ17" s="58"/>
      <c r="GX17" s="53"/>
      <c r="GY17" s="53"/>
      <c r="GZ17" s="53"/>
      <c r="HB17" s="53"/>
      <c r="HC17" s="53"/>
      <c r="HE17" s="53"/>
      <c r="HF17" s="53"/>
      <c r="IC17" s="45"/>
      <c r="ID17" s="45"/>
      <c r="IE17" s="97"/>
      <c r="IF17" s="58"/>
    </row>
    <row r="18" spans="1:250" s="15" customFormat="1" ht="27" customHeight="1" thickBot="1" x14ac:dyDescent="0.35">
      <c r="A18"/>
      <c r="B18"/>
      <c r="C18"/>
      <c r="D18"/>
      <c r="E18"/>
      <c r="F18" s="352"/>
      <c r="G18" s="353"/>
      <c r="H18" s="354"/>
      <c r="I18" s="205" t="str">
        <f>IF(AC6="","",AC6)</f>
        <v/>
      </c>
      <c r="J18" s="206" t="s">
        <v>0</v>
      </c>
      <c r="K18" s="207" t="str">
        <f>IF(AA6="","",AA6)</f>
        <v/>
      </c>
      <c r="L18" s="220" t="str">
        <f>IF(AC8="","",AC8)</f>
        <v/>
      </c>
      <c r="M18" s="206" t="s">
        <v>0</v>
      </c>
      <c r="N18" s="207" t="str">
        <f>IF(AA8="","",AA8)</f>
        <v/>
      </c>
      <c r="O18" s="220" t="str">
        <f>IF(AC10="","",AC10)</f>
        <v/>
      </c>
      <c r="P18" s="206" t="s">
        <v>0</v>
      </c>
      <c r="Q18" s="207" t="str">
        <f>IF(AA10="","",AA10)</f>
        <v/>
      </c>
      <c r="R18" s="205" t="str">
        <f>IF(AC12="","",AC12)</f>
        <v/>
      </c>
      <c r="S18" s="206" t="s">
        <v>0</v>
      </c>
      <c r="T18" s="207" t="str">
        <f>IF(AA12="","",AA12)</f>
        <v/>
      </c>
      <c r="U18" s="205" t="str">
        <f>IF(AC14="","",AC14)</f>
        <v/>
      </c>
      <c r="V18" s="206" t="s">
        <v>0</v>
      </c>
      <c r="W18" s="207" t="str">
        <f>IF(AA14="","",AA14)</f>
        <v/>
      </c>
      <c r="X18" s="205" t="str">
        <f>IF(AC16="","",AC16)</f>
        <v/>
      </c>
      <c r="Y18" s="206" t="s">
        <v>0</v>
      </c>
      <c r="Z18" s="207" t="str">
        <f>IF(AA16="","",AA16)</f>
        <v/>
      </c>
      <c r="AA18" s="357"/>
      <c r="AB18" s="357"/>
      <c r="AC18" s="357"/>
      <c r="AD18" s="360"/>
      <c r="AE18" s="181" t="str">
        <f>IF((I18="")+OR(L18="")+OR(O18="")+OR(R18="")+OR(X18="")+OR(U18=""),"",SUM(I18+L18+O18+R18+U18+X18))</f>
        <v/>
      </c>
      <c r="AF18" s="182" t="s">
        <v>0</v>
      </c>
      <c r="AG18" s="183" t="str">
        <f>IF((K18="")+OR(N18="")+OR(Q18="")+OR(T18="")+OR(Z18="")+OR(W18=""),"",SUM(K18+N18+Q18+T18+W18+Z18))</f>
        <v/>
      </c>
      <c r="AH18" s="362"/>
      <c r="AI18"/>
      <c r="AJ18"/>
      <c r="AK18"/>
      <c r="AL18"/>
      <c r="AM18"/>
      <c r="AN18"/>
      <c r="AP18" s="53"/>
      <c r="AQ18" s="53"/>
      <c r="BH18" s="47"/>
      <c r="BW18" s="58"/>
      <c r="CI18" s="78"/>
      <c r="CS18" s="98"/>
      <c r="CT18" s="118"/>
      <c r="CU18" s="118"/>
      <c r="CV18" s="118"/>
      <c r="CW18" s="118"/>
      <c r="CX18" s="118"/>
      <c r="CY18" s="118"/>
      <c r="CZ18" s="118"/>
      <c r="DL18" s="98"/>
      <c r="DM18" s="118"/>
      <c r="DN18" s="118"/>
      <c r="DO18" s="118"/>
      <c r="DP18" s="118"/>
      <c r="DQ18" s="118"/>
      <c r="DR18" s="118"/>
      <c r="DS18" s="98"/>
      <c r="DW18" s="78"/>
      <c r="EP18" s="47"/>
      <c r="FB18" s="58"/>
      <c r="FI18" s="53"/>
      <c r="FU18" s="78"/>
      <c r="FW18" s="53"/>
      <c r="FX18" s="53"/>
      <c r="FY18" s="53"/>
      <c r="FZ18" s="45"/>
      <c r="GA18" s="45"/>
      <c r="GB18" s="45"/>
      <c r="GC18" s="45"/>
      <c r="GD18" s="45"/>
      <c r="GE18" s="45"/>
      <c r="GF18" s="45"/>
      <c r="GG18" s="45"/>
      <c r="GH18" s="45"/>
      <c r="GI18" s="96"/>
      <c r="GJ18" s="96"/>
      <c r="GK18" s="96"/>
      <c r="GL18" s="131"/>
      <c r="GM18" s="45"/>
      <c r="GQ18" s="58"/>
      <c r="GX18" s="53"/>
      <c r="HJ18" s="78"/>
      <c r="HL18" s="53"/>
      <c r="HM18" s="53"/>
      <c r="HN18" s="53"/>
      <c r="HO18" s="45"/>
      <c r="HP18" s="45"/>
      <c r="HQ18" s="45"/>
      <c r="HR18" s="45"/>
      <c r="HS18" s="45"/>
      <c r="HT18" s="45"/>
      <c r="HU18" s="45"/>
      <c r="HV18" s="45"/>
      <c r="HW18" s="45"/>
      <c r="HX18" s="96"/>
      <c r="HY18" s="96"/>
      <c r="HZ18" s="96"/>
      <c r="IA18" s="131"/>
      <c r="IB18" s="45"/>
      <c r="IF18" s="58"/>
    </row>
    <row r="19" spans="1:250" s="15" customFormat="1" ht="27" hidden="1" customHeight="1" x14ac:dyDescent="0.3">
      <c r="A19" s="53">
        <f>HOUR($AJ11)</f>
        <v>9</v>
      </c>
      <c r="B19" s="53">
        <f>MINUTE($AJ11)</f>
        <v>30</v>
      </c>
      <c r="C19" s="53">
        <f>IF(SUM(B19+$AJ13+$AJ15)&gt;60,A19+1,A19)</f>
        <v>9</v>
      </c>
      <c r="D19" s="53">
        <f>IF(SUM(B19+$AJ13+$AJ15)&gt;60,SUM(B19+$AJ13+$AJ15-60),SUM(B19+$AJ13+$AJ15))</f>
        <v>50</v>
      </c>
      <c r="E19" s="53">
        <f>IF(SUM(D19+$AJ13+$AJ15)&gt;60,C19+1,C19)</f>
        <v>10</v>
      </c>
      <c r="F19" s="53">
        <f>IF(SUM(D19+$AJ13+$AJ15)&gt;60,SUM(D19+$AJ13+$AJ15-60),SUM(D19+$AJ13+$AJ15))</f>
        <v>10</v>
      </c>
      <c r="G19" s="53">
        <f>IF(SUM(F19+$AJ13+$AJ15)&gt;60,E19+1,E19)</f>
        <v>10</v>
      </c>
      <c r="H19" s="53">
        <f>IF(SUM(F19+$AJ13+$AJ15)&gt;60,SUM(F19+$AJ13+$AJ15-60),SUM(F19+$AJ13+$AJ15))</f>
        <v>30</v>
      </c>
      <c r="I19" s="53">
        <f>IF(SUM(H19+$AJ13+$AJ15)&gt;60,G19+1,G19)</f>
        <v>10</v>
      </c>
      <c r="J19" s="53">
        <f>IF(SUM(H19+$AJ13+$AJ15)&gt;60,SUM(H19+$AJ13+$AJ15-60),SUM(H19+$AJ13+$AJ15))</f>
        <v>50</v>
      </c>
      <c r="K19" s="53">
        <f>IF(SUM(J19+$AJ13+$AJ15)&gt;60,I19+1,I19)</f>
        <v>11</v>
      </c>
      <c r="L19" s="53">
        <f>IF(SUM(J19+$AJ13+$AJ15)&gt;60,SUM(J19+$AJ13+$AJ15-60),SUM(J19+$AJ13+$AJ15))</f>
        <v>10</v>
      </c>
      <c r="M19" s="53">
        <f>IF(SUM(L19+$AJ13+$AJ15)&gt;60,K19+1,K19)</f>
        <v>11</v>
      </c>
      <c r="N19" s="53">
        <f>IF(SUM(L19+$AJ13+$AJ15)&gt;60,SUM(L19+$AJ13+$AJ15-60),SUM(L19+$AJ13+$AJ15))</f>
        <v>30</v>
      </c>
      <c r="O19" s="53">
        <f>IF(SUM(N19+$AJ13+$AJ15)&gt;60,M19+1,M19)</f>
        <v>11</v>
      </c>
      <c r="P19" s="53">
        <f>IF(SUM(N19+$AJ13+$AJ15)&gt;60,SUM(N19+$AJ13+$AJ15-60),SUM(N19+$AJ13+$AJ15))</f>
        <v>50</v>
      </c>
      <c r="Q19" s="53">
        <f>IF(SUM(P19+$AJ13+$AJ15)&gt;60,O19+1,O19)</f>
        <v>12</v>
      </c>
      <c r="R19" s="53">
        <f>IF(SUM(P19+$AJ13+$AJ15)&gt;60,SUM(P19+$AJ13+$AJ15-60),SUM(P19+$AJ13+$AJ15))</f>
        <v>10</v>
      </c>
      <c r="S19" s="53">
        <f>IF(SUM(R19+$AJ13+$AJ15)&gt;60,Q19+1,Q19)</f>
        <v>12</v>
      </c>
      <c r="T19" s="53">
        <f>IF(SUM(R19+$AJ13+$AJ15)&gt;60,SUM(R19+$AJ13+$AJ15-60),SUM(R19+$AJ13+$AJ15))</f>
        <v>30</v>
      </c>
      <c r="U19" s="53">
        <f>IF(SUM(T19+$AJ13+$AJ15)&gt;59,S19+1,S19)</f>
        <v>12</v>
      </c>
      <c r="V19" s="53">
        <f>IF(SUM(T19+$AJ13+$AJ15)&gt;59,SUM(T19+$AJ13+$AJ15-60),SUM(T19+$AJ13+$AJ15))</f>
        <v>50</v>
      </c>
      <c r="W19" s="53">
        <f>IF(SUM(V19+$AJ13+$AJ15)&gt;60,U19+1,U19)</f>
        <v>13</v>
      </c>
      <c r="X19" s="53">
        <f>IF(SUM(V19+$AJ13+$AJ15)&gt;60,SUM(V19+$AJ13+$AJ15-60),SUM(V19+$AJ13+$AJ15))</f>
        <v>10</v>
      </c>
      <c r="Y19" s="53">
        <f>IF(SUM(X19+$AJ13+$AJ15)&gt;60,W19+1,W19)</f>
        <v>13</v>
      </c>
      <c r="Z19" s="53">
        <f>IF(SUM(X19+$AJ13+$AJ15)&gt;60,SUM(X19+$AJ13+$AJ15-60),SUM(X19+$AJ13+$AJ15))</f>
        <v>30</v>
      </c>
      <c r="AA19" s="53">
        <f>IF(SUM(Z19+$AJ13+$AJ15)&gt;60,Y19+1,Y19)</f>
        <v>13</v>
      </c>
      <c r="AB19" s="53">
        <f>IF(SUM(Z19+$AJ13+$AJ15)&gt;60,SUM(Z19+$AJ13+$AJ15-60),SUM(Z19+$AJ13+$AJ15))</f>
        <v>50</v>
      </c>
      <c r="AC19" s="53">
        <f>IF(SUM(AB19+$AJ13+$AJ15)&gt;60,AA19+1,AA19)</f>
        <v>14</v>
      </c>
      <c r="AD19" s="53">
        <f>IF(SUM(AB19+$AJ13+$AJ15)&gt;60,SUM(AB19+$AJ13+$AJ15-60),SUM(AB19+$AJ13+$AJ15))</f>
        <v>10</v>
      </c>
      <c r="AE19" s="53">
        <f>IF(SUM(AD19+$AJ13+$AJ15)&gt;60,AC19+1,AC19)</f>
        <v>14</v>
      </c>
      <c r="AF19" s="53">
        <f>IF(SUM(AD19+$AJ13+$AJ15)&gt;60,SUM(AD19+$AJ13+$AJ15-60),SUM(AD19+$AJ13+$AJ15))</f>
        <v>30</v>
      </c>
      <c r="AG19" s="53">
        <f>IF(SUM(AF19+$AJ13+$AJ15)&gt;60,AE19+1,AE19)</f>
        <v>14</v>
      </c>
      <c r="AH19" s="53">
        <f>IF(SUM(AF19+$AJ13+$AJ15)&gt;60,SUM(AF19+$AJ13+$AJ15-60),SUM(AF19+$AJ13+$AJ15))</f>
        <v>50</v>
      </c>
      <c r="AI19" s="53">
        <f>IF(SUM(AH19+$AJ13+$AJ15)&gt;60,AG19+1,AG19)</f>
        <v>15</v>
      </c>
      <c r="AJ19" s="53">
        <f>IF(SUM(AH19+$AJ13+$AJ15)&gt;60,SUM(AH19+$AJ13+$AJ15-60),SUM(AH19+$AJ13+$AJ15))</f>
        <v>10</v>
      </c>
      <c r="AK19" s="53">
        <f>IF(SUM(AJ19+$AJ13+$AJ15)&gt;60,AI19+1,AI19)</f>
        <v>15</v>
      </c>
      <c r="AL19" s="53">
        <f>IF(SUM(AJ19+$AJ13+$AJ15)&gt;60,SUM(AJ19+$AJ13+$AJ15-60),SUM(AJ19+$AJ13+$AJ15))</f>
        <v>30</v>
      </c>
      <c r="AM19" s="53">
        <f>IF(SUM(AL19+$AJ13+$AJ15)&gt;60,AK19+1,AK19)</f>
        <v>15</v>
      </c>
      <c r="AN19" s="53">
        <f>IF(SUM(AL19+$AJ13+$AJ15)&gt;60,SUM(AL19+$AJ13+$AJ15-60),SUM(AL19+$AJ13+$AJ15))</f>
        <v>50</v>
      </c>
      <c r="AO19" s="53">
        <f>IF(SUM(AN19+$AJ13+$AJ15)&gt;60,AM19+1,AM19)</f>
        <v>16</v>
      </c>
      <c r="AP19" s="53">
        <f>IF(SUM(AN19+$AJ13+$AJ15)&gt;60,SUM(AN19+$AJ13+$AJ15-60),SUM(AN19+$AJ13+$AJ15))</f>
        <v>10</v>
      </c>
      <c r="AQ19" s="53"/>
      <c r="AS19" s="78"/>
      <c r="BE19" s="118"/>
      <c r="BF19" s="118"/>
      <c r="BG19" s="118"/>
      <c r="BH19" s="118"/>
      <c r="BI19" s="118"/>
      <c r="BJ19" s="118"/>
      <c r="BX19" s="118"/>
      <c r="BY19" s="118"/>
      <c r="BZ19" s="118"/>
      <c r="CA19" s="118"/>
      <c r="CB19" s="118"/>
      <c r="CC19" s="118"/>
      <c r="CF19" s="47"/>
      <c r="CG19" s="91"/>
      <c r="CH19" s="91"/>
      <c r="CI19" s="91"/>
      <c r="CJ19" s="91"/>
      <c r="CK19" s="91"/>
      <c r="CL19" s="91"/>
      <c r="CM19" s="48"/>
      <c r="CN19" s="91"/>
      <c r="CO19" s="91"/>
      <c r="CP19" s="91"/>
      <c r="CQ19" s="91"/>
      <c r="CR19" s="91"/>
      <c r="CS19" s="91"/>
      <c r="CT19" s="117"/>
      <c r="CU19" s="117"/>
      <c r="CV19" s="117"/>
      <c r="CW19" s="123"/>
      <c r="CX19" s="123"/>
      <c r="CY19" s="123"/>
      <c r="DA19" s="47"/>
      <c r="DB19" s="91"/>
      <c r="DC19" s="91"/>
      <c r="DD19" s="91"/>
      <c r="DE19" s="91"/>
      <c r="DF19" s="91"/>
      <c r="DG19" s="91"/>
      <c r="DH19" s="48"/>
      <c r="DI19" s="91"/>
      <c r="DJ19" s="91"/>
      <c r="DK19" s="91"/>
      <c r="DL19" s="91"/>
      <c r="DM19" s="117"/>
      <c r="DN19" s="117"/>
      <c r="DO19" s="117"/>
      <c r="DP19" s="123"/>
      <c r="DQ19" s="123"/>
      <c r="DR19" s="123"/>
      <c r="DS19" s="98"/>
      <c r="EI19" s="118"/>
      <c r="EJ19" s="118"/>
      <c r="EK19" s="118"/>
      <c r="EL19" s="118"/>
      <c r="EM19" s="118"/>
      <c r="EN19" s="118"/>
      <c r="EO19" s="119"/>
      <c r="FB19" s="118"/>
      <c r="FC19" s="118"/>
      <c r="FD19" s="118"/>
      <c r="FE19" s="118"/>
      <c r="FF19" s="118"/>
      <c r="FG19" s="118"/>
      <c r="FH19" s="119"/>
      <c r="FI19" s="53"/>
      <c r="GE19" s="47"/>
      <c r="GF19" s="118"/>
      <c r="GG19" s="118"/>
      <c r="GH19" s="118"/>
      <c r="GI19" s="118"/>
      <c r="GJ19" s="118"/>
      <c r="GK19" s="118"/>
      <c r="GX19" s="53"/>
      <c r="HT19" s="47"/>
      <c r="HU19" s="118"/>
      <c r="HV19" s="118"/>
      <c r="HW19" s="118"/>
      <c r="HX19" s="118"/>
      <c r="HY19" s="118"/>
      <c r="HZ19" s="118"/>
    </row>
    <row r="20" spans="1:250" s="15" customFormat="1" ht="27" customHeight="1" x14ac:dyDescent="0.3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>
        <f>SUM(AD5:AD18)</f>
        <v>14</v>
      </c>
      <c r="AE20" s="53">
        <f>SUM(AE5+AE7+AE9+AE11+AE13+AE15+AE17)</f>
        <v>760</v>
      </c>
      <c r="AF20" s="53"/>
      <c r="AG20" s="53"/>
      <c r="AH20" s="53"/>
      <c r="AI20" s="53"/>
      <c r="AJ20" s="53"/>
      <c r="AK20" s="53"/>
      <c r="AL20" s="53"/>
      <c r="AM20" s="53"/>
      <c r="AN20" s="53"/>
      <c r="AP20" s="53"/>
      <c r="AQ20" s="53"/>
      <c r="AR20" s="91"/>
      <c r="AS20" s="91"/>
      <c r="AT20" s="91"/>
      <c r="AU20" s="91"/>
      <c r="AV20" s="91"/>
      <c r="AW20" s="91"/>
      <c r="AX20" s="48"/>
      <c r="AY20" s="91"/>
      <c r="AZ20" s="91"/>
      <c r="BA20" s="91"/>
      <c r="BB20" s="91"/>
      <c r="BC20" s="91"/>
      <c r="BD20" s="91"/>
      <c r="BE20" s="62"/>
      <c r="BF20" s="62"/>
      <c r="BG20" s="62"/>
      <c r="BH20" s="122"/>
      <c r="BI20" s="122"/>
      <c r="BJ20" s="122"/>
      <c r="BL20" s="47"/>
      <c r="BM20" s="91"/>
      <c r="BN20" s="91"/>
      <c r="BO20" s="91"/>
      <c r="BP20" s="91"/>
      <c r="BQ20" s="91"/>
      <c r="BR20" s="91"/>
      <c r="BS20" s="48"/>
      <c r="BT20" s="91"/>
      <c r="BU20" s="91"/>
      <c r="BV20" s="91"/>
      <c r="BW20" s="91"/>
      <c r="BX20" s="62"/>
      <c r="BY20" s="62"/>
      <c r="BZ20" s="62"/>
      <c r="CA20" s="122"/>
      <c r="CB20" s="122"/>
      <c r="CC20" s="122"/>
      <c r="CF20" s="47"/>
      <c r="CG20" s="91"/>
      <c r="CH20" s="91"/>
      <c r="CI20" s="91"/>
      <c r="CJ20" s="91"/>
      <c r="CK20" s="91"/>
      <c r="CL20" s="91"/>
      <c r="CM20" s="48"/>
      <c r="CN20" s="91"/>
      <c r="CO20" s="91"/>
      <c r="CP20" s="91"/>
      <c r="CQ20" s="91"/>
      <c r="CR20" s="91"/>
      <c r="CS20" s="91"/>
      <c r="CT20" s="117"/>
      <c r="CU20" s="117"/>
      <c r="CV20" s="117"/>
      <c r="CW20" s="123"/>
      <c r="CX20" s="123"/>
      <c r="CY20" s="123"/>
      <c r="DA20" s="47"/>
      <c r="DB20" s="91"/>
      <c r="DC20" s="91"/>
      <c r="DD20" s="91"/>
      <c r="DE20" s="91"/>
      <c r="DF20" s="91"/>
      <c r="DG20" s="91"/>
      <c r="DH20" s="48"/>
      <c r="DI20" s="91"/>
      <c r="DJ20" s="91"/>
      <c r="DK20" s="91"/>
      <c r="DL20" s="91"/>
      <c r="DM20" s="117"/>
      <c r="DN20" s="117"/>
      <c r="DO20" s="117"/>
      <c r="DP20" s="123"/>
      <c r="DQ20" s="123"/>
      <c r="DR20" s="123"/>
      <c r="DS20" s="98"/>
      <c r="DU20" s="47"/>
      <c r="DV20" s="91"/>
      <c r="DW20" s="91"/>
      <c r="DX20" s="91"/>
      <c r="DY20" s="91"/>
      <c r="DZ20" s="91"/>
      <c r="EA20" s="91"/>
      <c r="EB20" s="48"/>
      <c r="EC20" s="91"/>
      <c r="ED20" s="91"/>
      <c r="EE20" s="91"/>
      <c r="EF20" s="91"/>
      <c r="EG20" s="91"/>
      <c r="EH20" s="91"/>
      <c r="EI20" s="117"/>
      <c r="EJ20" s="117"/>
      <c r="EK20" s="117"/>
      <c r="EL20" s="123"/>
      <c r="EM20" s="123"/>
      <c r="EN20" s="123"/>
      <c r="EP20" s="47"/>
      <c r="EQ20" s="91"/>
      <c r="ER20" s="91"/>
      <c r="ES20" s="91"/>
      <c r="ET20" s="91"/>
      <c r="EU20" s="91"/>
      <c r="EV20" s="91"/>
      <c r="EW20" s="48"/>
      <c r="EX20" s="91"/>
      <c r="EY20" s="91"/>
      <c r="EZ20" s="91"/>
      <c r="FA20" s="91"/>
      <c r="FB20" s="117"/>
      <c r="FC20" s="117"/>
      <c r="FD20" s="117"/>
      <c r="FE20" s="123"/>
      <c r="FF20" s="123"/>
      <c r="FG20" s="123"/>
      <c r="FI20" s="53"/>
      <c r="FQ20" s="47"/>
      <c r="FS20" s="91"/>
      <c r="FT20" s="91"/>
      <c r="FU20" s="91"/>
      <c r="FV20" s="91"/>
      <c r="FW20" s="91"/>
      <c r="FX20" s="91"/>
      <c r="FY20" s="48"/>
      <c r="FZ20" s="91"/>
      <c r="GA20" s="91"/>
      <c r="GB20" s="91"/>
      <c r="GC20" s="91"/>
      <c r="GD20" s="91"/>
      <c r="GE20" s="91"/>
      <c r="GF20" s="117"/>
      <c r="GG20" s="117"/>
      <c r="GH20" s="117"/>
      <c r="GI20" s="123"/>
      <c r="GJ20" s="123"/>
      <c r="GK20" s="123"/>
      <c r="GX20" s="53"/>
      <c r="HF20" s="47"/>
      <c r="HH20" s="91"/>
      <c r="HI20" s="91"/>
      <c r="HJ20" s="91"/>
      <c r="HK20" s="91"/>
      <c r="HL20" s="91"/>
      <c r="HM20" s="91"/>
      <c r="HN20" s="48"/>
      <c r="HO20" s="91"/>
      <c r="HP20" s="91"/>
      <c r="HQ20" s="91"/>
      <c r="HR20" s="91"/>
      <c r="HS20" s="91"/>
      <c r="HT20" s="91"/>
      <c r="HU20" s="117"/>
      <c r="HV20" s="117"/>
      <c r="HW20" s="117"/>
      <c r="HX20" s="123"/>
      <c r="HY20" s="123"/>
      <c r="HZ20" s="123"/>
    </row>
    <row r="21" spans="1:250" s="15" customFormat="1" ht="27" customHeight="1" x14ac:dyDescent="0.35">
      <c r="A21" s="53"/>
      <c r="B21" s="53"/>
      <c r="C21" s="53"/>
      <c r="D21" s="53"/>
      <c r="E21" s="53"/>
      <c r="F21" s="17" t="s">
        <v>11</v>
      </c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P21" s="55"/>
      <c r="AQ21" s="53"/>
      <c r="AR21" s="91"/>
      <c r="AS21" s="91"/>
      <c r="AT21" s="91"/>
      <c r="AU21" s="91"/>
      <c r="AV21" s="91"/>
      <c r="AW21" s="91"/>
      <c r="AX21" s="48"/>
      <c r="AY21" s="91"/>
      <c r="AZ21" s="91"/>
      <c r="BA21" s="91"/>
      <c r="BB21" s="91"/>
      <c r="BC21" s="91"/>
      <c r="BD21" s="91"/>
      <c r="BE21" s="62"/>
      <c r="BF21" s="62"/>
      <c r="BG21" s="62"/>
      <c r="BH21" s="122"/>
      <c r="BI21" s="122"/>
      <c r="BJ21" s="122"/>
      <c r="BL21" s="47"/>
      <c r="BM21" s="91"/>
      <c r="BN21" s="91"/>
      <c r="BO21" s="91"/>
      <c r="BP21" s="91"/>
      <c r="BQ21" s="91"/>
      <c r="BR21" s="91"/>
      <c r="BS21" s="48"/>
      <c r="BT21" s="91"/>
      <c r="BU21" s="91"/>
      <c r="BV21" s="91"/>
      <c r="BW21" s="91"/>
      <c r="BX21" s="62"/>
      <c r="BY21" s="62"/>
      <c r="BZ21" s="62"/>
      <c r="CA21" s="122"/>
      <c r="CB21" s="122"/>
      <c r="CC21" s="122"/>
      <c r="CE21" s="79"/>
      <c r="CF21" s="47"/>
      <c r="CG21" s="91"/>
      <c r="CH21" s="91"/>
      <c r="CI21" s="91"/>
      <c r="CJ21" s="91"/>
      <c r="CK21" s="91"/>
      <c r="CL21" s="91"/>
      <c r="CM21" s="48"/>
      <c r="CN21" s="91"/>
      <c r="CO21" s="91"/>
      <c r="CP21" s="91"/>
      <c r="CQ21" s="91"/>
      <c r="CR21" s="91"/>
      <c r="CS21" s="91"/>
      <c r="CT21" s="117"/>
      <c r="CU21" s="117"/>
      <c r="CV21" s="117"/>
      <c r="CW21" s="123"/>
      <c r="CX21" s="123"/>
      <c r="CY21" s="123"/>
      <c r="CZ21" s="79"/>
      <c r="DA21" s="47"/>
      <c r="DB21" s="91"/>
      <c r="DC21" s="91"/>
      <c r="DD21" s="91"/>
      <c r="DE21" s="91"/>
      <c r="DF21" s="91"/>
      <c r="DG21" s="91"/>
      <c r="DH21" s="48"/>
      <c r="DI21" s="91"/>
      <c r="DJ21" s="91"/>
      <c r="DK21" s="91"/>
      <c r="DL21" s="91"/>
      <c r="DM21" s="117"/>
      <c r="DN21" s="117"/>
      <c r="DO21" s="117"/>
      <c r="DP21" s="123"/>
      <c r="DQ21" s="123"/>
      <c r="DR21" s="123"/>
      <c r="DS21" s="98"/>
      <c r="DU21" s="47"/>
      <c r="DV21" s="91"/>
      <c r="DW21" s="91"/>
      <c r="DX21" s="91"/>
      <c r="DY21" s="91"/>
      <c r="DZ21" s="91"/>
      <c r="EA21" s="91"/>
      <c r="EB21" s="48"/>
      <c r="EC21" s="91"/>
      <c r="ED21" s="91"/>
      <c r="EE21" s="91"/>
      <c r="EF21" s="91"/>
      <c r="EG21" s="91"/>
      <c r="EH21" s="91"/>
      <c r="EI21" s="117"/>
      <c r="EJ21" s="117"/>
      <c r="EK21" s="117"/>
      <c r="EL21" s="123"/>
      <c r="EM21" s="123"/>
      <c r="EN21" s="123"/>
      <c r="EP21" s="47"/>
      <c r="EQ21" s="91"/>
      <c r="ER21" s="91"/>
      <c r="ES21" s="91"/>
      <c r="ET21" s="91"/>
      <c r="EU21" s="91"/>
      <c r="EV21" s="91"/>
      <c r="EW21" s="48"/>
      <c r="EX21" s="91"/>
      <c r="EY21" s="91"/>
      <c r="EZ21" s="91"/>
      <c r="FA21" s="91"/>
      <c r="FB21" s="117"/>
      <c r="FC21" s="117"/>
      <c r="FD21" s="117"/>
      <c r="FE21" s="123"/>
      <c r="FF21" s="123"/>
      <c r="FG21" s="123"/>
      <c r="FI21" s="53"/>
      <c r="FQ21" s="47"/>
      <c r="FS21" s="91"/>
      <c r="FT21" s="91"/>
      <c r="FU21" s="91"/>
      <c r="FV21" s="91"/>
      <c r="FW21" s="91"/>
      <c r="FX21" s="91"/>
      <c r="FY21" s="48"/>
      <c r="FZ21" s="91"/>
      <c r="GA21" s="91"/>
      <c r="GB21" s="91"/>
      <c r="GC21" s="91"/>
      <c r="GD21" s="91"/>
      <c r="GE21" s="91"/>
      <c r="GF21" s="117"/>
      <c r="GG21" s="117"/>
      <c r="GH21" s="117"/>
      <c r="GI21" s="123"/>
      <c r="GJ21" s="123"/>
      <c r="GK21" s="123"/>
      <c r="GQ21" s="58"/>
      <c r="GX21" s="53"/>
      <c r="HF21" s="47"/>
      <c r="HH21" s="91"/>
      <c r="HI21" s="91"/>
      <c r="HJ21" s="91"/>
      <c r="HK21" s="91"/>
      <c r="HL21" s="91"/>
      <c r="HM21" s="91"/>
      <c r="HN21" s="48"/>
      <c r="HO21" s="91"/>
      <c r="HP21" s="91"/>
      <c r="HQ21" s="91"/>
      <c r="HR21" s="91"/>
      <c r="HS21" s="91"/>
      <c r="HT21" s="91"/>
      <c r="HU21" s="117"/>
      <c r="HV21" s="117"/>
      <c r="HW21" s="117"/>
      <c r="HX21" s="123"/>
      <c r="HY21" s="123"/>
      <c r="HZ21" s="123"/>
      <c r="IF21" s="58"/>
    </row>
    <row r="22" spans="1:250" s="15" customFormat="1" ht="27" customHeight="1" x14ac:dyDescent="0.35">
      <c r="A22" s="53"/>
      <c r="B22" s="53"/>
      <c r="C22" s="53"/>
      <c r="D22" s="53"/>
      <c r="E22" s="53"/>
      <c r="F22" s="16" t="s">
        <v>9</v>
      </c>
      <c r="G22" s="429" t="s">
        <v>367</v>
      </c>
      <c r="H22" s="429"/>
      <c r="I22" s="429"/>
      <c r="J22" s="429"/>
      <c r="K22" s="429"/>
      <c r="L22" s="429"/>
      <c r="M22" s="53"/>
      <c r="N22" s="53"/>
      <c r="O22" s="53"/>
      <c r="P22" s="53"/>
      <c r="Q22" s="53"/>
      <c r="R22" s="16" t="s">
        <v>14</v>
      </c>
      <c r="S22" s="430" t="s">
        <v>319</v>
      </c>
      <c r="T22" s="430"/>
      <c r="U22" s="430"/>
      <c r="V22" s="430"/>
      <c r="W22" s="430"/>
      <c r="X22" s="430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P22" s="55"/>
      <c r="AQ22" s="55"/>
      <c r="AR22" s="91"/>
      <c r="AS22" s="91"/>
      <c r="AT22" s="91"/>
      <c r="AU22" s="91"/>
      <c r="AV22" s="91"/>
      <c r="AW22" s="91"/>
      <c r="AX22" s="48"/>
      <c r="AY22" s="91"/>
      <c r="AZ22" s="91"/>
      <c r="BA22" s="91"/>
      <c r="BB22" s="91"/>
      <c r="BC22" s="91"/>
      <c r="BD22" s="91"/>
      <c r="BE22" s="62"/>
      <c r="BF22" s="62"/>
      <c r="BG22" s="62"/>
      <c r="BH22" s="122"/>
      <c r="BI22" s="122"/>
      <c r="BJ22" s="122"/>
      <c r="BL22" s="47"/>
      <c r="BM22" s="91"/>
      <c r="BN22" s="91"/>
      <c r="BO22" s="91"/>
      <c r="BP22" s="91"/>
      <c r="BQ22" s="91"/>
      <c r="BR22" s="91"/>
      <c r="BS22" s="48"/>
      <c r="BT22" s="91"/>
      <c r="BU22" s="91"/>
      <c r="BV22" s="91"/>
      <c r="BW22" s="91"/>
      <c r="BX22" s="62"/>
      <c r="BY22" s="62"/>
      <c r="BZ22" s="62"/>
      <c r="CA22" s="122"/>
      <c r="CB22" s="122"/>
      <c r="CC22" s="122"/>
      <c r="CE22" s="79"/>
      <c r="CF22" s="47"/>
      <c r="CG22" s="91"/>
      <c r="CH22" s="91"/>
      <c r="CI22" s="91"/>
      <c r="CJ22" s="91"/>
      <c r="CK22" s="91"/>
      <c r="CL22" s="91"/>
      <c r="CM22" s="48"/>
      <c r="CN22" s="91"/>
      <c r="CO22" s="91"/>
      <c r="CP22" s="91"/>
      <c r="CQ22" s="91"/>
      <c r="CR22" s="91"/>
      <c r="CS22" s="91"/>
      <c r="CT22" s="117"/>
      <c r="CU22" s="117"/>
      <c r="CV22" s="117"/>
      <c r="CW22" s="123"/>
      <c r="CX22" s="123"/>
      <c r="CY22" s="123"/>
      <c r="CZ22" s="79"/>
      <c r="DA22" s="47"/>
      <c r="DB22" s="91"/>
      <c r="DC22" s="91"/>
      <c r="DD22" s="91"/>
      <c r="DE22" s="91"/>
      <c r="DF22" s="91"/>
      <c r="DG22" s="91"/>
      <c r="DH22" s="48"/>
      <c r="DI22" s="91"/>
      <c r="DJ22" s="91"/>
      <c r="DK22" s="91"/>
      <c r="DL22" s="91"/>
      <c r="DM22" s="117"/>
      <c r="DN22" s="117"/>
      <c r="DO22" s="117"/>
      <c r="DP22" s="123"/>
      <c r="DQ22" s="123"/>
      <c r="DR22" s="123"/>
      <c r="DS22" s="98"/>
      <c r="DU22" s="47"/>
      <c r="DV22" s="91"/>
      <c r="DW22" s="91"/>
      <c r="DX22" s="91"/>
      <c r="DY22" s="91"/>
      <c r="DZ22" s="91"/>
      <c r="EA22" s="91"/>
      <c r="EB22" s="48"/>
      <c r="EC22" s="91"/>
      <c r="ED22" s="91"/>
      <c r="EE22" s="91"/>
      <c r="EF22" s="91"/>
      <c r="EG22" s="91"/>
      <c r="EH22" s="91"/>
      <c r="EI22" s="117"/>
      <c r="EJ22" s="117"/>
      <c r="EK22" s="117"/>
      <c r="FE22" s="123"/>
      <c r="FF22" s="123"/>
      <c r="FG22" s="123"/>
      <c r="FI22" s="55"/>
      <c r="FQ22" s="47"/>
      <c r="FS22" s="91"/>
      <c r="FT22" s="91"/>
      <c r="FU22" s="91"/>
      <c r="FV22" s="91"/>
      <c r="FW22" s="91"/>
      <c r="FX22" s="91"/>
      <c r="FY22" s="48"/>
      <c r="FZ22" s="91"/>
      <c r="GA22" s="91"/>
      <c r="GB22" s="91"/>
      <c r="GC22" s="91"/>
      <c r="GD22" s="91"/>
      <c r="GE22" s="91"/>
      <c r="GF22" s="117"/>
      <c r="GG22" s="117"/>
      <c r="GH22" s="117"/>
      <c r="GI22" s="123"/>
      <c r="GJ22" s="123"/>
      <c r="GK22" s="123"/>
      <c r="GV22" s="79"/>
      <c r="GX22" s="55"/>
      <c r="HF22" s="47"/>
      <c r="HH22" s="91"/>
      <c r="HI22" s="91"/>
      <c r="HJ22" s="91"/>
      <c r="HK22" s="91"/>
      <c r="HL22" s="91"/>
      <c r="HM22" s="91"/>
      <c r="HN22" s="48"/>
      <c r="HO22" s="91"/>
      <c r="HP22" s="91"/>
      <c r="HQ22" s="91"/>
      <c r="HR22" s="91"/>
      <c r="HS22" s="91"/>
      <c r="HT22" s="91"/>
      <c r="HU22" s="117"/>
      <c r="HV22" s="117"/>
      <c r="HW22" s="117"/>
      <c r="HX22" s="123"/>
      <c r="HY22" s="123"/>
      <c r="HZ22" s="123"/>
      <c r="IK22" s="79"/>
    </row>
    <row r="23" spans="1:250" s="15" customFormat="1" ht="27" customHeight="1" x14ac:dyDescent="0.35">
      <c r="A23" s="53"/>
      <c r="B23" s="53"/>
      <c r="C23" s="53"/>
      <c r="D23" s="53"/>
      <c r="E23" s="53"/>
      <c r="F23" s="16" t="s">
        <v>10</v>
      </c>
      <c r="G23" s="430" t="s">
        <v>327</v>
      </c>
      <c r="H23" s="430"/>
      <c r="I23" s="430"/>
      <c r="J23" s="430"/>
      <c r="K23" s="430"/>
      <c r="L23" s="430"/>
      <c r="M23" s="53"/>
      <c r="N23" s="53"/>
      <c r="O23" s="53"/>
      <c r="P23" s="53"/>
      <c r="Q23" s="53"/>
      <c r="R23" s="16" t="s">
        <v>21</v>
      </c>
      <c r="S23" s="430" t="s">
        <v>320</v>
      </c>
      <c r="T23" s="430"/>
      <c r="U23" s="430"/>
      <c r="V23" s="430"/>
      <c r="W23" s="430"/>
      <c r="X23" s="430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P23" s="55"/>
      <c r="AQ23" s="53"/>
      <c r="AR23" s="91"/>
      <c r="AS23" s="91"/>
      <c r="AT23" s="91"/>
      <c r="AU23" s="91"/>
      <c r="AV23" s="91"/>
      <c r="AW23" s="91"/>
      <c r="AX23" s="48"/>
      <c r="AY23" s="91"/>
      <c r="AZ23" s="91"/>
      <c r="BA23" s="91"/>
      <c r="BB23" s="91"/>
      <c r="BC23" s="91"/>
      <c r="BD23" s="91"/>
      <c r="BE23" s="62"/>
      <c r="BF23" s="62"/>
      <c r="BG23" s="62"/>
      <c r="BH23" s="122"/>
      <c r="BI23" s="122"/>
      <c r="BJ23" s="122"/>
      <c r="BL23" s="47"/>
      <c r="BM23" s="91"/>
      <c r="BN23" s="91"/>
      <c r="BO23" s="91"/>
      <c r="BP23" s="91"/>
      <c r="BQ23" s="91"/>
      <c r="BR23" s="91"/>
      <c r="BS23" s="48"/>
      <c r="BT23" s="91"/>
      <c r="BU23" s="91"/>
      <c r="BV23" s="91"/>
      <c r="BW23" s="91"/>
      <c r="BX23" s="62"/>
      <c r="BY23" s="62"/>
      <c r="BZ23" s="62"/>
      <c r="CA23" s="122"/>
      <c r="CB23" s="122"/>
      <c r="CC23" s="122"/>
      <c r="CE23" s="79"/>
      <c r="CF23" s="47"/>
      <c r="CG23" s="91"/>
      <c r="CH23" s="91"/>
      <c r="CI23" s="91"/>
      <c r="CJ23" s="91"/>
      <c r="CK23" s="91"/>
      <c r="CL23" s="91"/>
      <c r="CM23" s="48"/>
      <c r="CN23" s="91"/>
      <c r="CO23" s="91"/>
      <c r="CP23" s="91"/>
      <c r="CQ23" s="91"/>
      <c r="CR23" s="91"/>
      <c r="CS23" s="91"/>
      <c r="CT23" s="117"/>
      <c r="CU23" s="117"/>
      <c r="CV23" s="117"/>
      <c r="CW23" s="123"/>
      <c r="CX23" s="123"/>
      <c r="CY23" s="123"/>
      <c r="CZ23" s="79"/>
      <c r="DA23" s="47"/>
      <c r="DP23" s="123"/>
      <c r="DQ23" s="123"/>
      <c r="DR23" s="123"/>
      <c r="DS23" s="98"/>
      <c r="DU23" s="79"/>
      <c r="EQ23" s="79"/>
      <c r="ER23" s="79"/>
      <c r="ES23" s="79"/>
      <c r="FG23" s="79"/>
      <c r="FI23" s="55"/>
      <c r="FJ23" s="79"/>
      <c r="GV23" s="79"/>
      <c r="GX23" s="55"/>
      <c r="GY23" s="79"/>
      <c r="IK23" s="79"/>
    </row>
    <row r="24" spans="1:250" s="15" customFormat="1" ht="27" customHeight="1" x14ac:dyDescent="0.35">
      <c r="A24" s="53"/>
      <c r="B24" s="53"/>
      <c r="C24" s="53"/>
      <c r="D24" s="53"/>
      <c r="E24" s="53"/>
      <c r="F24" s="16" t="s">
        <v>12</v>
      </c>
      <c r="G24" s="429" t="s">
        <v>324</v>
      </c>
      <c r="H24" s="429"/>
      <c r="I24" s="429"/>
      <c r="J24" s="429"/>
      <c r="K24" s="429"/>
      <c r="L24" s="429"/>
      <c r="M24" s="53"/>
      <c r="N24" s="53"/>
      <c r="O24" s="53"/>
      <c r="P24" s="53"/>
      <c r="Q24" s="53"/>
      <c r="R24" s="16" t="s">
        <v>37</v>
      </c>
      <c r="S24" s="430" t="s">
        <v>321</v>
      </c>
      <c r="T24" s="430"/>
      <c r="U24" s="430"/>
      <c r="V24" s="430"/>
      <c r="W24" s="430"/>
      <c r="X24" s="430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P24" s="53"/>
      <c r="AQ24" s="53"/>
      <c r="AR24" s="91"/>
      <c r="AS24" s="91"/>
      <c r="AT24" s="91"/>
      <c r="AU24" s="91"/>
      <c r="AV24" s="91"/>
      <c r="AW24" s="91"/>
      <c r="AX24" s="48"/>
      <c r="AY24" s="91"/>
      <c r="AZ24" s="91"/>
      <c r="BA24" s="91"/>
      <c r="BB24" s="91"/>
      <c r="BC24" s="91"/>
      <c r="BD24" s="91"/>
      <c r="BE24" s="62"/>
      <c r="BF24" s="62"/>
      <c r="BG24" s="62"/>
      <c r="BH24" s="122"/>
      <c r="BI24" s="122"/>
      <c r="BJ24" s="122"/>
      <c r="BL24" s="47"/>
      <c r="BM24" s="91"/>
      <c r="BN24" s="91"/>
      <c r="BO24" s="91"/>
      <c r="BP24" s="91"/>
      <c r="BQ24" s="91"/>
      <c r="BR24" s="91"/>
      <c r="BS24" s="48"/>
      <c r="BT24" s="91"/>
      <c r="BU24" s="91"/>
      <c r="BV24" s="91"/>
      <c r="BW24" s="91"/>
      <c r="BX24" s="62"/>
      <c r="BY24" s="62"/>
      <c r="BZ24" s="62"/>
      <c r="CA24" s="122"/>
      <c r="CB24" s="122"/>
      <c r="CC24" s="122"/>
      <c r="CE24" s="79"/>
      <c r="CF24" s="47"/>
      <c r="CZ24" s="79"/>
      <c r="DA24" s="47"/>
      <c r="DP24" s="123"/>
      <c r="DQ24" s="123"/>
      <c r="DR24" s="123"/>
      <c r="DS24" s="98"/>
      <c r="FG24" s="79"/>
      <c r="FI24" s="55"/>
      <c r="GV24" s="79"/>
      <c r="GX24" s="55"/>
      <c r="IK24" s="79"/>
    </row>
    <row r="25" spans="1:250" s="15" customFormat="1" ht="27" customHeight="1" x14ac:dyDescent="0.35">
      <c r="A25" s="53"/>
      <c r="B25" s="53"/>
      <c r="C25" s="53"/>
      <c r="D25" s="53"/>
      <c r="E25" s="53"/>
      <c r="F25" s="16" t="s">
        <v>13</v>
      </c>
      <c r="G25" s="430" t="s">
        <v>326</v>
      </c>
      <c r="H25" s="430"/>
      <c r="I25" s="430"/>
      <c r="J25" s="430"/>
      <c r="K25" s="430"/>
      <c r="L25" s="430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P25" s="53"/>
      <c r="AQ25" s="53"/>
      <c r="AR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CF25" s="47"/>
      <c r="DA25" s="47"/>
      <c r="DP25" s="123"/>
      <c r="DQ25" s="123"/>
      <c r="DR25" s="123"/>
      <c r="DS25" s="98"/>
      <c r="EC25" s="79"/>
      <c r="ED25" s="79"/>
      <c r="EE25" s="79"/>
      <c r="EF25" s="79"/>
      <c r="EG25" s="79"/>
      <c r="EH25" s="79"/>
      <c r="EI25" s="79"/>
      <c r="EJ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I25" s="53"/>
      <c r="FR25" s="79"/>
      <c r="FS25" s="79"/>
      <c r="GL25" s="79"/>
      <c r="GM25" s="79"/>
      <c r="GN25" s="79"/>
      <c r="GO25" s="79"/>
      <c r="GP25" s="79"/>
      <c r="GX25" s="53"/>
      <c r="HG25" s="79"/>
      <c r="HH25" s="79"/>
      <c r="IA25" s="79"/>
      <c r="IB25" s="79"/>
      <c r="IC25" s="79"/>
      <c r="ID25" s="79"/>
      <c r="IE25" s="79"/>
    </row>
    <row r="26" spans="1:250" s="15" customFormat="1" ht="27" customHeight="1" x14ac:dyDescent="0.3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P26" s="53"/>
      <c r="AQ26" s="53"/>
      <c r="CF26" s="47"/>
      <c r="CG26" s="91"/>
      <c r="CH26" s="91"/>
      <c r="CI26" s="91"/>
      <c r="CJ26" s="91"/>
      <c r="CK26" s="91"/>
      <c r="CL26" s="91"/>
      <c r="CM26" s="48"/>
      <c r="CN26" s="91"/>
      <c r="CO26" s="91"/>
      <c r="CP26" s="91"/>
      <c r="CQ26" s="91"/>
      <c r="CR26" s="91"/>
      <c r="CS26" s="91"/>
      <c r="CT26" s="117"/>
      <c r="CU26" s="117"/>
      <c r="CV26" s="117"/>
      <c r="DS26" s="98"/>
      <c r="FI26" s="53"/>
      <c r="FR26" s="79"/>
      <c r="FS26" s="79"/>
      <c r="GL26" s="79"/>
      <c r="GM26" s="79"/>
      <c r="GN26" s="79"/>
      <c r="GO26" s="79"/>
      <c r="GP26" s="79"/>
      <c r="GX26" s="53"/>
      <c r="HG26" s="79"/>
      <c r="HH26" s="79"/>
      <c r="IA26" s="79"/>
      <c r="IB26" s="79"/>
      <c r="IC26" s="79"/>
      <c r="ID26" s="79"/>
      <c r="IE26" s="79"/>
    </row>
    <row r="27" spans="1:250" s="15" customFormat="1" ht="27" customHeight="1" x14ac:dyDescent="0.3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P27" s="53"/>
      <c r="AQ27" s="53"/>
      <c r="CS27" s="51"/>
      <c r="DS27" s="98"/>
      <c r="FI27" s="53"/>
      <c r="FR27" s="79"/>
      <c r="FS27" s="79"/>
      <c r="GL27" s="79"/>
      <c r="GM27" s="79"/>
      <c r="GN27" s="79"/>
      <c r="GO27" s="79"/>
      <c r="GP27" s="79"/>
      <c r="GX27" s="53"/>
      <c r="HG27" s="79"/>
      <c r="HH27" s="79"/>
      <c r="IA27" s="79"/>
      <c r="IB27" s="79"/>
      <c r="IC27" s="79"/>
      <c r="ID27" s="79"/>
      <c r="IE27" s="79"/>
      <c r="IM27" s="41"/>
      <c r="IN27" s="41"/>
      <c r="IO27" s="41"/>
      <c r="IP27" s="41"/>
    </row>
    <row r="28" spans="1:250" s="15" customFormat="1" ht="27" customHeight="1" x14ac:dyDescent="0.3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P28" s="53"/>
      <c r="AQ28" s="53"/>
      <c r="CS28" s="51"/>
      <c r="DS28" s="98"/>
      <c r="FI28" s="53"/>
      <c r="FR28" s="79"/>
      <c r="FS28" s="79"/>
      <c r="GL28" s="79"/>
      <c r="GM28" s="79"/>
      <c r="GN28" s="79"/>
      <c r="GO28" s="79"/>
      <c r="GP28" s="79"/>
      <c r="GX28" s="53"/>
      <c r="HG28" s="79"/>
      <c r="HH28" s="79"/>
      <c r="IA28" s="79"/>
      <c r="IB28" s="79"/>
      <c r="IC28" s="79"/>
      <c r="ID28" s="79"/>
      <c r="IE28" s="79"/>
      <c r="IM28" s="41"/>
      <c r="IN28" s="41"/>
      <c r="IO28" s="41"/>
      <c r="IP28" s="41"/>
    </row>
    <row r="29" spans="1:250" s="15" customFormat="1" ht="105" customHeight="1" x14ac:dyDescent="0.35">
      <c r="A29" s="53"/>
      <c r="B29" s="53"/>
      <c r="C29" s="41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P29" s="53"/>
      <c r="AQ29" s="53"/>
      <c r="CS29" s="51"/>
      <c r="DS29" s="98"/>
      <c r="FI29" s="53"/>
      <c r="FR29" s="79"/>
      <c r="FS29" s="79"/>
      <c r="GL29" s="79"/>
      <c r="GM29" s="79"/>
      <c r="GN29" s="79"/>
      <c r="GO29" s="79"/>
      <c r="GP29" s="79"/>
      <c r="GX29" s="53"/>
      <c r="HG29" s="79"/>
      <c r="HH29" s="79"/>
      <c r="IA29" s="79"/>
      <c r="IB29" s="79"/>
      <c r="IC29" s="79"/>
      <c r="ID29" s="79"/>
      <c r="IE29" s="79"/>
      <c r="IM29" s="41"/>
      <c r="IN29" s="41"/>
      <c r="IO29" s="41"/>
      <c r="IP29" s="41"/>
    </row>
    <row r="30" spans="1:250" s="15" customFormat="1" ht="27" customHeight="1" x14ac:dyDescent="0.35">
      <c r="A30" s="53"/>
      <c r="B30" s="53"/>
      <c r="C30" s="41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P30" s="53"/>
      <c r="AQ30" s="53"/>
      <c r="CS30" s="51"/>
      <c r="DS30" s="98"/>
      <c r="FI30" s="53"/>
      <c r="FR30" s="79"/>
      <c r="FS30" s="79"/>
      <c r="GL30" s="79"/>
      <c r="GM30" s="79"/>
      <c r="GN30" s="79"/>
      <c r="GO30" s="79"/>
      <c r="GP30" s="79"/>
      <c r="GX30" s="53"/>
      <c r="HG30" s="79"/>
      <c r="HH30" s="79"/>
      <c r="IA30" s="79"/>
      <c r="IB30" s="79"/>
      <c r="IC30" s="79"/>
      <c r="ID30" s="79"/>
      <c r="IE30" s="79"/>
      <c r="IM30" s="41"/>
      <c r="IN30" s="41"/>
      <c r="IO30" s="41"/>
      <c r="IP30" s="41"/>
    </row>
    <row r="31" spans="1:250" s="15" customFormat="1" ht="27" customHeight="1" x14ac:dyDescent="0.35">
      <c r="A31" s="53"/>
      <c r="B31" s="53"/>
      <c r="C31" s="41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P31" s="53"/>
      <c r="AQ31" s="53"/>
      <c r="CS31" s="51"/>
      <c r="DS31" s="98"/>
      <c r="FI31" s="53"/>
      <c r="FR31" s="79"/>
      <c r="FS31" s="79"/>
      <c r="GL31" s="79"/>
      <c r="GM31" s="79"/>
      <c r="GN31" s="79"/>
      <c r="GO31" s="79"/>
      <c r="GP31" s="79"/>
      <c r="GX31" s="53"/>
      <c r="HG31" s="79"/>
      <c r="HH31" s="79"/>
      <c r="IA31" s="79"/>
      <c r="IB31" s="79"/>
      <c r="IC31" s="79"/>
      <c r="ID31" s="79"/>
      <c r="IE31" s="79"/>
      <c r="IM31" s="41"/>
      <c r="IN31" s="41"/>
      <c r="IO31" s="41"/>
      <c r="IP31" s="41"/>
    </row>
    <row r="32" spans="1:250" s="15" customFormat="1" ht="27" customHeight="1" x14ac:dyDescent="0.35">
      <c r="A32" s="53"/>
      <c r="B32" s="53"/>
      <c r="C32" s="41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P32" s="53"/>
      <c r="AQ32" s="53"/>
      <c r="CS32" s="51"/>
      <c r="DS32" s="98"/>
      <c r="FI32" s="53"/>
      <c r="FR32" s="79"/>
      <c r="FS32" s="79"/>
      <c r="GL32" s="79"/>
      <c r="GM32" s="79"/>
      <c r="GN32" s="79"/>
      <c r="GO32" s="79"/>
      <c r="GP32" s="79"/>
      <c r="GX32" s="53"/>
      <c r="HG32" s="79"/>
      <c r="HH32" s="79"/>
      <c r="IA32" s="79"/>
      <c r="IB32" s="79"/>
      <c r="IC32" s="79"/>
      <c r="ID32" s="79"/>
      <c r="IE32" s="79"/>
      <c r="IM32" s="41"/>
      <c r="IN32" s="41"/>
      <c r="IO32" s="41"/>
      <c r="IP32" s="41"/>
    </row>
    <row r="33" spans="1:250" s="15" customFormat="1" ht="27" customHeight="1" x14ac:dyDescent="0.3">
      <c r="E33" s="78"/>
      <c r="O33" s="98"/>
      <c r="P33" s="118"/>
      <c r="Q33" s="118"/>
      <c r="R33" s="118"/>
      <c r="S33" s="118"/>
      <c r="T33" s="118"/>
      <c r="U33" s="118"/>
      <c r="V33" s="118"/>
      <c r="AH33" s="98"/>
      <c r="AI33" s="118"/>
      <c r="AJ33" s="118"/>
      <c r="AK33" s="118"/>
      <c r="AL33" s="118"/>
      <c r="AM33" s="118"/>
      <c r="AN33" s="118"/>
      <c r="AP33" s="53"/>
      <c r="AQ33" s="53"/>
      <c r="AR33" s="22"/>
      <c r="AT33" s="70"/>
      <c r="AV33" s="71"/>
      <c r="AY33" s="12"/>
      <c r="BB33" s="12"/>
      <c r="BC33" s="48"/>
      <c r="BG33" s="12"/>
      <c r="BH33" s="225"/>
      <c r="BI33" s="135"/>
      <c r="BK33" s="70"/>
      <c r="BM33" s="22"/>
      <c r="BP33" s="12"/>
      <c r="BQ33" s="71"/>
      <c r="BS33" s="12"/>
      <c r="BT33" s="12"/>
      <c r="BV33" s="12"/>
      <c r="BW33" s="225"/>
      <c r="BZ33" s="12"/>
      <c r="CA33" s="225"/>
      <c r="CB33" s="135"/>
      <c r="CH33" s="155"/>
      <c r="CJ33" s="70"/>
      <c r="CL33" s="71"/>
      <c r="CO33" s="12"/>
      <c r="CR33" s="12"/>
      <c r="CS33" s="48"/>
      <c r="CW33" s="12"/>
      <c r="CX33" s="225"/>
      <c r="CY33" s="70"/>
      <c r="DA33" s="70"/>
      <c r="DC33" s="22"/>
      <c r="DF33" s="12"/>
      <c r="DG33" s="71"/>
      <c r="DI33" s="12"/>
      <c r="DJ33" s="12"/>
      <c r="DK33" s="12"/>
      <c r="DL33" s="71"/>
      <c r="DP33" s="12"/>
      <c r="DQ33" s="225"/>
      <c r="DS33" s="98"/>
      <c r="DW33" s="22"/>
      <c r="DY33" s="70"/>
      <c r="EA33" s="71"/>
      <c r="ED33" s="12"/>
      <c r="EG33" s="12"/>
      <c r="EH33" s="48"/>
      <c r="EL33" s="12"/>
      <c r="EM33" s="225"/>
      <c r="EN33" s="70"/>
      <c r="EP33" s="70"/>
      <c r="ER33" s="22"/>
      <c r="EU33" s="12"/>
      <c r="EV33" s="71"/>
      <c r="EX33" s="12"/>
      <c r="EY33" s="12"/>
      <c r="EZ33" s="12"/>
      <c r="FA33" s="48"/>
      <c r="FE33" s="12"/>
      <c r="FF33" s="225"/>
      <c r="FI33" s="53"/>
      <c r="FL33" s="22"/>
      <c r="FN33" s="70"/>
      <c r="FP33" s="71"/>
      <c r="FS33" s="12"/>
      <c r="FU33" s="12"/>
      <c r="FV33" s="225"/>
      <c r="FW33" s="64"/>
      <c r="GA33" s="12"/>
      <c r="GB33" s="39"/>
      <c r="GC33" s="70"/>
      <c r="GE33" s="70"/>
      <c r="GG33" s="22"/>
      <c r="GJ33" s="12"/>
      <c r="GK33" s="71"/>
      <c r="GM33" s="12"/>
      <c r="GN33" s="12"/>
      <c r="GO33" s="12"/>
      <c r="GP33" s="39"/>
      <c r="GT33" s="12"/>
      <c r="GU33" s="39"/>
      <c r="GX33" s="53"/>
      <c r="HA33" s="22"/>
      <c r="HC33" s="70"/>
      <c r="HE33" s="71"/>
      <c r="HH33" s="12"/>
      <c r="HJ33" s="12"/>
      <c r="HK33" s="39"/>
      <c r="HL33" s="64"/>
      <c r="HP33" s="12"/>
      <c r="HQ33" s="39"/>
      <c r="HR33" s="70"/>
      <c r="HT33" s="70"/>
      <c r="HV33" s="22"/>
      <c r="HY33" s="12"/>
      <c r="HZ33" s="71"/>
      <c r="IB33" s="12"/>
      <c r="IC33" s="12"/>
      <c r="ID33" s="12"/>
      <c r="IE33" s="39"/>
      <c r="II33" s="12"/>
      <c r="IJ33" s="39"/>
      <c r="IM33" s="53"/>
      <c r="IN33" s="53"/>
      <c r="IO33" s="53"/>
      <c r="IP33" s="53"/>
    </row>
    <row r="34" spans="1:250" s="15" customFormat="1" ht="27" customHeight="1" x14ac:dyDescent="0.3">
      <c r="B34" s="47"/>
      <c r="C34" s="91"/>
      <c r="D34" s="91"/>
      <c r="E34" s="91"/>
      <c r="F34" s="91"/>
      <c r="G34" s="91"/>
      <c r="H34" s="91"/>
      <c r="I34" s="48"/>
      <c r="J34" s="91"/>
      <c r="K34" s="91"/>
      <c r="L34" s="91"/>
      <c r="M34" s="91"/>
      <c r="N34" s="91"/>
      <c r="O34" s="91"/>
      <c r="P34" s="117"/>
      <c r="Q34" s="117"/>
      <c r="R34" s="117"/>
      <c r="S34" s="123"/>
      <c r="T34" s="123"/>
      <c r="U34" s="123"/>
      <c r="W34" s="47"/>
      <c r="X34" s="91"/>
      <c r="Y34" s="91"/>
      <c r="Z34" s="91"/>
      <c r="AA34" s="91"/>
      <c r="AB34" s="91"/>
      <c r="AC34" s="91"/>
      <c r="AD34" s="48"/>
      <c r="AE34" s="91"/>
      <c r="AF34" s="91"/>
      <c r="AG34" s="91"/>
      <c r="AH34" s="91"/>
      <c r="AI34" s="117"/>
      <c r="AJ34" s="117"/>
      <c r="AK34" s="117"/>
      <c r="AL34" s="123"/>
      <c r="AM34" s="123"/>
      <c r="AN34" s="123"/>
      <c r="AP34" s="53"/>
      <c r="AT34" s="134"/>
      <c r="AU34" s="135"/>
      <c r="AV34" s="135"/>
      <c r="AW34" s="134"/>
      <c r="AX34" s="128"/>
      <c r="AY34" s="128"/>
      <c r="AZ34" s="128"/>
      <c r="BA34" s="129"/>
      <c r="BB34" s="129"/>
      <c r="BC34" s="129"/>
      <c r="BD34" s="136"/>
      <c r="BE34" s="136"/>
      <c r="BF34" s="136"/>
      <c r="BG34" s="136"/>
      <c r="BH34" s="136"/>
      <c r="BI34" s="136"/>
      <c r="BJ34" s="136"/>
      <c r="BK34" s="134"/>
      <c r="BL34" s="134"/>
      <c r="BM34" s="22"/>
      <c r="BN34" s="134"/>
      <c r="BO34" s="128"/>
      <c r="BP34" s="22"/>
      <c r="BQ34" s="135"/>
      <c r="BR34" s="12"/>
      <c r="BS34" s="12"/>
      <c r="BT34" s="14"/>
      <c r="BU34" s="65"/>
      <c r="BV34" s="65"/>
      <c r="CH34" s="22"/>
      <c r="CI34" s="70"/>
      <c r="CJ34" s="70"/>
      <c r="CK34" s="70"/>
      <c r="CL34" s="225"/>
      <c r="CM34" s="70"/>
      <c r="CN34" s="65"/>
      <c r="CO34" s="65"/>
      <c r="CP34" s="65"/>
      <c r="CQ34" s="64"/>
      <c r="CR34" s="64"/>
      <c r="CS34" s="64"/>
      <c r="DA34" s="70"/>
      <c r="DB34" s="70"/>
      <c r="DC34" s="22"/>
      <c r="DD34" s="70"/>
      <c r="DE34" s="65"/>
      <c r="DF34" s="65"/>
      <c r="DG34" s="225"/>
      <c r="DH34" s="14"/>
      <c r="DI34" s="14"/>
      <c r="DJ34" s="14"/>
      <c r="DK34" s="65"/>
      <c r="DL34" s="65"/>
      <c r="DS34" s="98"/>
      <c r="DW34" s="22"/>
      <c r="DX34" s="70"/>
      <c r="DY34" s="70"/>
      <c r="DZ34" s="70"/>
      <c r="EA34" s="225"/>
      <c r="EB34" s="70"/>
      <c r="EC34" s="65"/>
      <c r="ED34" s="65"/>
      <c r="EE34" s="65"/>
      <c r="EF34" s="64"/>
      <c r="EG34" s="64"/>
      <c r="EH34" s="64"/>
      <c r="EP34" s="70"/>
      <c r="EQ34" s="70"/>
      <c r="ER34" s="22"/>
      <c r="ES34" s="70"/>
      <c r="ET34" s="65"/>
      <c r="EU34" s="65"/>
      <c r="EV34" s="225"/>
      <c r="EW34" s="14"/>
      <c r="EX34" s="14"/>
      <c r="EY34" s="14"/>
      <c r="EZ34" s="65"/>
      <c r="FA34" s="65"/>
      <c r="FI34" s="53"/>
      <c r="FL34" s="22"/>
      <c r="FM34" s="70"/>
      <c r="FN34" s="70"/>
      <c r="FO34" s="70"/>
      <c r="FP34" s="225"/>
      <c r="FQ34" s="70"/>
      <c r="FR34" s="65"/>
      <c r="FS34" s="65"/>
      <c r="FT34" s="65"/>
      <c r="FU34" s="64"/>
      <c r="FV34" s="64"/>
      <c r="FW34" s="64"/>
      <c r="GE34" s="70"/>
      <c r="GF34" s="70"/>
      <c r="GG34" s="22"/>
      <c r="GH34" s="70"/>
      <c r="GI34" s="65"/>
      <c r="GJ34" s="65"/>
      <c r="GK34" s="39"/>
      <c r="GL34" s="14"/>
      <c r="GM34" s="14"/>
      <c r="GN34" s="14"/>
      <c r="GO34" s="65"/>
      <c r="GP34" s="65"/>
      <c r="GX34" s="53"/>
      <c r="HA34" s="22"/>
      <c r="HB34" s="70"/>
      <c r="HC34" s="70"/>
      <c r="HD34" s="70"/>
      <c r="HE34" s="39"/>
      <c r="HF34" s="70"/>
      <c r="HG34" s="65"/>
      <c r="HH34" s="65"/>
      <c r="HI34" s="65"/>
      <c r="HJ34" s="64"/>
      <c r="HK34" s="64"/>
      <c r="HL34" s="64"/>
      <c r="HT34" s="70"/>
      <c r="HU34" s="70"/>
      <c r="HV34" s="22"/>
      <c r="HW34" s="70"/>
      <c r="HX34" s="65"/>
      <c r="HY34" s="65"/>
      <c r="HZ34" s="39"/>
      <c r="IA34" s="14"/>
      <c r="IB34" s="14"/>
      <c r="IC34" s="14"/>
      <c r="ID34" s="65"/>
      <c r="IE34" s="65"/>
      <c r="IM34" s="53"/>
      <c r="IN34" s="53"/>
      <c r="IO34" s="53"/>
      <c r="IP34" s="53"/>
    </row>
    <row r="35" spans="1:250" s="15" customFormat="1" ht="27" customHeight="1" x14ac:dyDescent="0.3">
      <c r="B35" s="47"/>
      <c r="C35" s="91"/>
      <c r="D35" s="91"/>
      <c r="E35" s="91"/>
      <c r="F35" s="91"/>
      <c r="G35" s="91"/>
      <c r="H35" s="91"/>
      <c r="I35" s="48"/>
      <c r="J35" s="91"/>
      <c r="K35" s="91"/>
      <c r="L35" s="91"/>
      <c r="M35" s="91"/>
      <c r="N35" s="91"/>
      <c r="O35" s="91"/>
      <c r="P35" s="117"/>
      <c r="Q35" s="117"/>
      <c r="R35" s="117"/>
      <c r="S35" s="123"/>
      <c r="T35" s="123"/>
      <c r="U35" s="123"/>
      <c r="W35" s="47"/>
      <c r="X35" s="91"/>
      <c r="Y35" s="91"/>
      <c r="Z35" s="91"/>
      <c r="AA35" s="91"/>
      <c r="AB35" s="91"/>
      <c r="AC35" s="91"/>
      <c r="AD35" s="48"/>
      <c r="AE35" s="91"/>
      <c r="AF35" s="91"/>
      <c r="AG35" s="91"/>
      <c r="AH35" s="91"/>
      <c r="AI35" s="117"/>
      <c r="AJ35" s="117"/>
      <c r="AK35" s="117"/>
      <c r="AL35" s="123"/>
      <c r="AM35" s="123"/>
      <c r="AN35" s="123"/>
      <c r="AP35" s="53"/>
      <c r="AT35" s="70"/>
      <c r="AU35" s="70"/>
      <c r="AV35" s="70"/>
      <c r="AY35" s="12"/>
      <c r="AZ35" s="12"/>
      <c r="BA35" s="64"/>
      <c r="BB35" s="64"/>
      <c r="BC35" s="64"/>
      <c r="BJ35" s="70"/>
      <c r="BK35" s="70"/>
      <c r="BL35" s="70"/>
      <c r="BM35" s="70"/>
      <c r="BP35" s="12"/>
      <c r="BQ35" s="13"/>
      <c r="BR35" s="12"/>
      <c r="BS35" s="12"/>
      <c r="BT35" s="12"/>
      <c r="BV35" s="65"/>
      <c r="CI35" s="70"/>
      <c r="CJ35" s="70"/>
      <c r="CK35" s="70"/>
      <c r="CL35" s="70"/>
      <c r="CO35" s="12"/>
      <c r="CP35" s="12"/>
      <c r="CQ35" s="64"/>
      <c r="CR35" s="64"/>
      <c r="CS35" s="64"/>
      <c r="CZ35" s="70"/>
      <c r="DA35" s="70"/>
      <c r="DB35" s="70"/>
      <c r="DC35" s="70"/>
      <c r="DF35" s="12"/>
      <c r="DG35" s="13"/>
      <c r="DH35" s="12"/>
      <c r="DI35" s="12"/>
      <c r="DJ35" s="12"/>
      <c r="DL35" s="65"/>
      <c r="DS35" s="98"/>
      <c r="DX35" s="70"/>
      <c r="DY35" s="70"/>
      <c r="DZ35" s="70"/>
      <c r="EA35" s="70"/>
      <c r="ED35" s="12"/>
      <c r="EE35" s="12"/>
      <c r="EF35" s="64"/>
      <c r="EG35" s="64"/>
      <c r="EH35" s="64"/>
      <c r="EO35" s="70"/>
      <c r="EP35" s="70"/>
      <c r="EQ35" s="70"/>
      <c r="ER35" s="70"/>
      <c r="EU35" s="12"/>
      <c r="EV35" s="13"/>
      <c r="EW35" s="12"/>
      <c r="EX35" s="12"/>
      <c r="EY35" s="12"/>
      <c r="FA35" s="65"/>
      <c r="FI35" s="53"/>
      <c r="FM35" s="70"/>
      <c r="FN35" s="70"/>
      <c r="FO35" s="70"/>
      <c r="FP35" s="70"/>
      <c r="FS35" s="12"/>
      <c r="FT35" s="12"/>
      <c r="FU35" s="64"/>
      <c r="FV35" s="64"/>
      <c r="FW35" s="64"/>
      <c r="GD35" s="70"/>
      <c r="GE35" s="70"/>
      <c r="GF35" s="70"/>
      <c r="GG35" s="70"/>
      <c r="GJ35" s="12"/>
      <c r="GK35" s="13"/>
      <c r="GL35" s="12"/>
      <c r="GM35" s="12"/>
      <c r="GN35" s="12"/>
      <c r="GP35" s="65"/>
      <c r="GX35" s="53"/>
      <c r="HB35" s="70"/>
      <c r="HC35" s="70"/>
      <c r="HD35" s="70"/>
      <c r="HE35" s="70"/>
      <c r="HH35" s="12"/>
      <c r="HI35" s="12"/>
      <c r="HJ35" s="64"/>
      <c r="HK35" s="64"/>
      <c r="HL35" s="64"/>
      <c r="HS35" s="70"/>
      <c r="HT35" s="70"/>
      <c r="HU35" s="70"/>
      <c r="HV35" s="70"/>
      <c r="HY35" s="12"/>
      <c r="HZ35" s="13"/>
      <c r="IA35" s="12"/>
      <c r="IB35" s="12"/>
      <c r="IC35" s="12"/>
      <c r="IE35" s="65"/>
      <c r="IM35" s="53"/>
      <c r="IN35" s="53"/>
      <c r="IO35" s="53"/>
      <c r="IP35" s="53"/>
    </row>
    <row r="36" spans="1:250" s="15" customFormat="1" ht="27" customHeight="1" x14ac:dyDescent="0.35">
      <c r="A36" s="79"/>
      <c r="B36" s="47"/>
      <c r="C36" s="91"/>
      <c r="D36" s="91"/>
      <c r="E36" s="91"/>
      <c r="F36" s="91"/>
      <c r="G36" s="91"/>
      <c r="H36" s="91"/>
      <c r="I36" s="48"/>
      <c r="J36" s="91"/>
      <c r="K36" s="91"/>
      <c r="L36" s="91"/>
      <c r="M36" s="91"/>
      <c r="N36" s="91"/>
      <c r="O36" s="91"/>
      <c r="P36" s="117"/>
      <c r="Q36" s="117"/>
      <c r="R36" s="117"/>
      <c r="S36" s="123"/>
      <c r="T36" s="123"/>
      <c r="U36" s="123"/>
      <c r="V36" s="79"/>
      <c r="W36" s="47"/>
      <c r="X36" s="91"/>
      <c r="Y36" s="91"/>
      <c r="Z36" s="91"/>
      <c r="AA36" s="91"/>
      <c r="AB36" s="91"/>
      <c r="AC36" s="91"/>
      <c r="AD36" s="48"/>
      <c r="AE36" s="91"/>
      <c r="AF36" s="91"/>
      <c r="AG36" s="91"/>
      <c r="AH36" s="91"/>
      <c r="AI36" s="117"/>
      <c r="AJ36" s="117"/>
      <c r="AK36" s="117"/>
      <c r="AL36" s="123"/>
      <c r="AM36" s="123"/>
      <c r="AN36" s="123"/>
      <c r="AP36" s="53"/>
      <c r="AT36" s="92"/>
      <c r="AU36" s="92"/>
      <c r="AV36" s="53"/>
      <c r="AW36" s="53"/>
      <c r="AX36" s="53"/>
      <c r="AZ36" s="73"/>
      <c r="BB36" s="56"/>
      <c r="BC36" s="56"/>
      <c r="BD36" s="56"/>
      <c r="BE36" s="56"/>
      <c r="BF36" s="56"/>
      <c r="BG36" s="53"/>
      <c r="BL36" s="72"/>
      <c r="BM36" s="56"/>
      <c r="BN36" s="92"/>
      <c r="BO36" s="92"/>
      <c r="BP36" s="92"/>
      <c r="BQ36" s="92"/>
      <c r="BR36" s="53"/>
      <c r="BS36" s="73"/>
      <c r="BU36" s="56"/>
      <c r="BV36" s="53"/>
      <c r="BW36" s="53"/>
      <c r="BX36" s="53"/>
      <c r="BY36" s="53"/>
      <c r="CG36" s="73"/>
      <c r="CI36" s="56"/>
      <c r="CJ36" s="92"/>
      <c r="CK36" s="92"/>
      <c r="CL36" s="53"/>
      <c r="CM36" s="53"/>
      <c r="CN36" s="53"/>
      <c r="CP36" s="73"/>
      <c r="CR36" s="56"/>
      <c r="CS36" s="56"/>
      <c r="CT36" s="56"/>
      <c r="CU36" s="56"/>
      <c r="CV36" s="56"/>
      <c r="CW36" s="53"/>
      <c r="DB36" s="72"/>
      <c r="DC36" s="56"/>
      <c r="DD36" s="92"/>
      <c r="DE36" s="92"/>
      <c r="DF36" s="92"/>
      <c r="DG36" s="92"/>
      <c r="DH36" s="53"/>
      <c r="DI36" s="73"/>
      <c r="DK36" s="56"/>
      <c r="DL36" s="53"/>
      <c r="DM36" s="53"/>
      <c r="DN36" s="53"/>
      <c r="DO36" s="53"/>
      <c r="DS36" s="98"/>
      <c r="DV36" s="73"/>
      <c r="DX36" s="56"/>
      <c r="DY36" s="92"/>
      <c r="DZ36" s="92"/>
      <c r="EA36" s="53"/>
      <c r="EB36" s="53"/>
      <c r="EC36" s="53"/>
      <c r="EE36" s="73"/>
      <c r="EG36" s="56"/>
      <c r="EH36" s="56"/>
      <c r="EI36" s="56"/>
      <c r="EJ36" s="56"/>
      <c r="EK36" s="56"/>
      <c r="EL36" s="53"/>
      <c r="EQ36" s="72"/>
      <c r="ER36" s="56"/>
      <c r="ES36" s="92"/>
      <c r="ET36" s="92"/>
      <c r="EU36" s="92"/>
      <c r="EV36" s="92"/>
      <c r="EW36" s="53"/>
      <c r="EX36" s="73"/>
      <c r="EZ36" s="56"/>
      <c r="FA36" s="53"/>
      <c r="FB36" s="53"/>
      <c r="FC36" s="53"/>
      <c r="FD36" s="53"/>
      <c r="FI36" s="53"/>
      <c r="FK36" s="73"/>
      <c r="FM36" s="56"/>
      <c r="FN36" s="92"/>
      <c r="FO36" s="92"/>
      <c r="FP36" s="53"/>
      <c r="FQ36" s="53"/>
      <c r="FR36" s="53"/>
      <c r="FT36" s="73"/>
      <c r="FV36" s="56"/>
      <c r="FW36" s="56"/>
      <c r="FX36" s="56"/>
      <c r="FY36" s="56"/>
      <c r="FZ36" s="56"/>
      <c r="GA36" s="53"/>
      <c r="GF36" s="72"/>
      <c r="GG36" s="56"/>
      <c r="GH36" s="92"/>
      <c r="GI36" s="92"/>
      <c r="GJ36" s="92"/>
      <c r="GK36" s="92"/>
      <c r="GL36" s="53"/>
      <c r="GM36" s="73"/>
      <c r="GO36" s="56"/>
      <c r="GP36" s="53"/>
      <c r="GQ36" s="53"/>
      <c r="GR36" s="53"/>
      <c r="GS36" s="53"/>
      <c r="GX36" s="53"/>
      <c r="GZ36" s="73"/>
      <c r="HB36" s="56"/>
      <c r="HC36" s="92"/>
      <c r="HD36" s="92"/>
      <c r="HE36" s="53"/>
      <c r="HF36" s="53"/>
      <c r="HG36" s="53"/>
      <c r="HI36" s="73"/>
      <c r="HK36" s="56"/>
      <c r="HL36" s="56"/>
      <c r="HM36" s="56"/>
      <c r="HN36" s="56"/>
      <c r="HO36" s="56"/>
      <c r="HP36" s="53"/>
      <c r="HU36" s="72"/>
      <c r="HV36" s="56"/>
      <c r="HW36" s="92"/>
      <c r="HX36" s="92"/>
      <c r="HY36" s="92"/>
      <c r="HZ36" s="92"/>
      <c r="IA36" s="53"/>
      <c r="IB36" s="73"/>
      <c r="ID36" s="56"/>
      <c r="IE36" s="53"/>
      <c r="IF36" s="53"/>
      <c r="IG36" s="53"/>
      <c r="IH36" s="53"/>
      <c r="IM36" s="53"/>
      <c r="IN36" s="53"/>
      <c r="IO36" s="53"/>
      <c r="IP36" s="53"/>
    </row>
    <row r="37" spans="1:250" s="15" customFormat="1" ht="27" customHeight="1" x14ac:dyDescent="0.35">
      <c r="A37" s="79"/>
      <c r="B37" s="47"/>
      <c r="C37" s="91"/>
      <c r="D37" s="91"/>
      <c r="E37" s="91"/>
      <c r="F37" s="91"/>
      <c r="G37" s="91"/>
      <c r="H37" s="91"/>
      <c r="I37" s="48"/>
      <c r="J37" s="91"/>
      <c r="K37" s="91"/>
      <c r="L37" s="91"/>
      <c r="M37" s="91"/>
      <c r="N37" s="91"/>
      <c r="O37" s="91"/>
      <c r="P37" s="117"/>
      <c r="Q37" s="117"/>
      <c r="R37" s="117"/>
      <c r="S37" s="123"/>
      <c r="T37" s="123"/>
      <c r="U37" s="123"/>
      <c r="V37" s="79"/>
      <c r="W37" s="47"/>
      <c r="X37" s="91"/>
      <c r="Y37" s="91"/>
      <c r="Z37" s="91"/>
      <c r="AA37" s="91"/>
      <c r="AB37" s="91"/>
      <c r="AC37" s="91"/>
      <c r="AD37" s="48"/>
      <c r="AE37" s="91"/>
      <c r="AF37" s="91"/>
      <c r="AG37" s="91"/>
      <c r="AH37" s="91"/>
      <c r="AI37" s="117"/>
      <c r="AJ37" s="117"/>
      <c r="AK37" s="117"/>
      <c r="AL37" s="123"/>
      <c r="AM37" s="123"/>
      <c r="AN37" s="123"/>
      <c r="AP37" s="53"/>
      <c r="AZ37" s="12"/>
      <c r="CG37" s="69"/>
      <c r="CP37" s="12"/>
      <c r="DS37" s="98"/>
      <c r="DV37" s="69"/>
      <c r="EE37" s="12"/>
      <c r="FI37" s="53"/>
      <c r="FK37" s="69"/>
      <c r="FT37" s="12"/>
      <c r="GX37" s="53"/>
      <c r="GZ37" s="69"/>
      <c r="HI37" s="12"/>
      <c r="IM37" s="53"/>
      <c r="IN37" s="53"/>
      <c r="IO37" s="53"/>
      <c r="IP37" s="53"/>
    </row>
    <row r="38" spans="1:250" s="15" customFormat="1" ht="27" customHeight="1" x14ac:dyDescent="0.35">
      <c r="A38" s="79"/>
      <c r="B38" s="47"/>
      <c r="C38" s="91"/>
      <c r="D38" s="91"/>
      <c r="E38" s="91"/>
      <c r="F38" s="91"/>
      <c r="G38" s="91"/>
      <c r="H38" s="91"/>
      <c r="I38" s="48"/>
      <c r="J38" s="91"/>
      <c r="K38" s="91"/>
      <c r="L38" s="91"/>
      <c r="M38" s="91"/>
      <c r="N38" s="91"/>
      <c r="O38" s="91"/>
      <c r="P38" s="117"/>
      <c r="Q38" s="117"/>
      <c r="R38" s="117"/>
      <c r="S38" s="123"/>
      <c r="T38" s="123"/>
      <c r="U38" s="123"/>
      <c r="V38" s="79"/>
      <c r="W38" s="47"/>
      <c r="X38" s="91"/>
      <c r="Y38" s="91"/>
      <c r="Z38" s="91"/>
      <c r="AA38" s="91"/>
      <c r="AB38" s="91"/>
      <c r="AC38" s="91"/>
      <c r="AD38" s="48"/>
      <c r="AE38" s="91"/>
      <c r="AF38" s="91"/>
      <c r="AG38" s="91"/>
      <c r="AH38" s="91"/>
      <c r="AI38" s="117"/>
      <c r="AJ38" s="117"/>
      <c r="AK38" s="117"/>
      <c r="AL38" s="123"/>
      <c r="AM38" s="123"/>
      <c r="AN38" s="123"/>
      <c r="AP38" s="53"/>
      <c r="BJ38" s="73"/>
      <c r="BL38" s="72"/>
      <c r="BM38" s="74"/>
      <c r="BQ38" s="13"/>
      <c r="BR38" s="12"/>
      <c r="BS38" s="12"/>
      <c r="BT38" s="50"/>
      <c r="CG38" s="73"/>
      <c r="CI38" s="74"/>
      <c r="CZ38" s="73"/>
      <c r="DB38" s="72"/>
      <c r="DC38" s="74"/>
      <c r="DG38" s="13"/>
      <c r="DH38" s="12"/>
      <c r="DI38" s="12"/>
      <c r="DJ38" s="50"/>
      <c r="DS38" s="98"/>
      <c r="DV38" s="73"/>
      <c r="DX38" s="74"/>
      <c r="EO38" s="73"/>
      <c r="EQ38" s="72"/>
      <c r="ER38" s="74"/>
      <c r="EV38" s="13"/>
      <c r="EW38" s="12"/>
      <c r="EX38" s="12"/>
      <c r="EY38" s="50"/>
      <c r="FI38" s="53"/>
      <c r="FK38" s="73"/>
      <c r="FM38" s="74"/>
      <c r="GD38" s="73"/>
      <c r="GF38" s="72"/>
      <c r="GG38" s="74"/>
      <c r="GK38" s="13"/>
      <c r="GL38" s="12"/>
      <c r="GM38" s="12"/>
      <c r="GN38" s="50"/>
      <c r="GX38" s="53"/>
      <c r="GZ38" s="73"/>
      <c r="HB38" s="74"/>
      <c r="HS38" s="73"/>
      <c r="HU38" s="72"/>
      <c r="HV38" s="74"/>
      <c r="HZ38" s="13"/>
      <c r="IA38" s="12"/>
      <c r="IB38" s="12"/>
      <c r="IC38" s="50"/>
      <c r="IM38" s="53"/>
      <c r="IN38" s="53"/>
      <c r="IO38" s="53"/>
      <c r="IP38" s="53"/>
    </row>
    <row r="39" spans="1:250" s="15" customFormat="1" ht="27" customHeight="1" x14ac:dyDescent="0.35">
      <c r="A39" s="79"/>
      <c r="B39" s="47"/>
      <c r="C39" s="91"/>
      <c r="D39" s="91"/>
      <c r="E39" s="91"/>
      <c r="F39" s="91"/>
      <c r="G39" s="91"/>
      <c r="H39" s="91"/>
      <c r="I39" s="48"/>
      <c r="J39" s="91"/>
      <c r="K39" s="91"/>
      <c r="L39" s="91"/>
      <c r="M39" s="91"/>
      <c r="N39" s="91"/>
      <c r="O39" s="91"/>
      <c r="P39" s="117"/>
      <c r="Q39" s="117"/>
      <c r="R39" s="117"/>
      <c r="S39" s="123"/>
      <c r="T39" s="123"/>
      <c r="U39" s="123"/>
      <c r="V39" s="79"/>
      <c r="W39" s="47"/>
      <c r="X39" s="91"/>
      <c r="Y39" s="91"/>
      <c r="Z39" s="91"/>
      <c r="AA39" s="91"/>
      <c r="AB39" s="91"/>
      <c r="AC39" s="91"/>
      <c r="AD39" s="48"/>
      <c r="AE39" s="91"/>
      <c r="AF39" s="91"/>
      <c r="AG39" s="91"/>
      <c r="AH39" s="91"/>
      <c r="AI39" s="117"/>
      <c r="AJ39" s="117"/>
      <c r="AK39" s="117"/>
      <c r="AL39" s="123"/>
      <c r="AM39" s="123"/>
      <c r="AN39" s="123"/>
      <c r="AP39" s="53"/>
      <c r="BL39" s="72"/>
      <c r="BM39" s="74"/>
      <c r="CG39" s="73"/>
      <c r="CI39" s="74"/>
      <c r="DB39" s="72"/>
      <c r="DC39" s="74"/>
      <c r="DS39" s="98"/>
      <c r="DV39" s="73"/>
      <c r="DX39" s="74"/>
      <c r="EQ39" s="72"/>
      <c r="ER39" s="74"/>
      <c r="FI39" s="53"/>
      <c r="FK39" s="73"/>
      <c r="FM39" s="74"/>
      <c r="GF39" s="72"/>
      <c r="GG39" s="74"/>
      <c r="GX39" s="53"/>
      <c r="GZ39" s="73"/>
      <c r="HB39" s="74"/>
      <c r="HU39" s="72"/>
      <c r="HV39" s="74"/>
      <c r="IM39" s="53"/>
      <c r="IN39" s="53"/>
      <c r="IO39" s="53"/>
      <c r="IP39" s="53"/>
    </row>
    <row r="40" spans="1:250" s="15" customFormat="1" ht="27" customHeight="1" x14ac:dyDescent="0.3">
      <c r="B40" s="47"/>
      <c r="C40" s="91"/>
      <c r="D40" s="91"/>
      <c r="E40" s="91"/>
      <c r="F40" s="91"/>
      <c r="G40" s="91"/>
      <c r="H40" s="91"/>
      <c r="I40" s="48"/>
      <c r="J40" s="91"/>
      <c r="K40" s="91"/>
      <c r="L40" s="91"/>
      <c r="M40" s="91"/>
      <c r="P40" s="117"/>
      <c r="Q40" s="117"/>
      <c r="R40" s="117"/>
      <c r="S40" s="123"/>
      <c r="T40" s="123"/>
      <c r="U40" s="123"/>
      <c r="W40" s="47"/>
      <c r="X40" s="91"/>
      <c r="Y40" s="91"/>
      <c r="Z40" s="91"/>
      <c r="AA40" s="91"/>
      <c r="AB40" s="91"/>
      <c r="AC40" s="91"/>
      <c r="AD40" s="48"/>
      <c r="AE40" s="91"/>
      <c r="AF40" s="91"/>
      <c r="AG40" s="91"/>
      <c r="AH40" s="91"/>
      <c r="AI40" s="117"/>
      <c r="AJ40" s="117"/>
      <c r="AK40" s="117"/>
      <c r="AL40" s="123"/>
      <c r="AM40" s="123"/>
      <c r="AN40" s="123"/>
      <c r="AP40" s="53"/>
      <c r="AU40" s="74"/>
      <c r="AV40" s="74"/>
      <c r="AW40" s="74"/>
      <c r="AX40" s="48"/>
      <c r="AY40" s="48"/>
      <c r="AZ40" s="48"/>
      <c r="BJ40" s="73"/>
      <c r="BL40" s="75"/>
      <c r="BM40" s="76"/>
      <c r="BN40" s="74"/>
      <c r="BO40" s="48"/>
      <c r="BP40" s="48"/>
      <c r="BQ40" s="48"/>
      <c r="BR40" s="48"/>
      <c r="BS40" s="48"/>
      <c r="BT40" s="48"/>
      <c r="BU40" s="48"/>
      <c r="BV40" s="52"/>
      <c r="CG40" s="69"/>
      <c r="CI40" s="76"/>
      <c r="CK40" s="74"/>
      <c r="CL40" s="74"/>
      <c r="CM40" s="74"/>
      <c r="CN40" s="48"/>
      <c r="CO40" s="48"/>
      <c r="CP40" s="48"/>
      <c r="CZ40" s="73"/>
      <c r="DB40" s="75"/>
      <c r="DC40" s="76"/>
      <c r="DD40" s="74"/>
      <c r="DE40" s="48"/>
      <c r="DF40" s="48"/>
      <c r="DG40" s="48"/>
      <c r="DH40" s="48"/>
      <c r="DI40" s="48"/>
      <c r="DJ40" s="48"/>
      <c r="DK40" s="48"/>
      <c r="DL40" s="52"/>
      <c r="DS40" s="98"/>
      <c r="DV40" s="69"/>
      <c r="DX40" s="76"/>
      <c r="DZ40" s="74"/>
      <c r="EA40" s="74"/>
      <c r="EB40" s="74"/>
      <c r="EC40" s="48"/>
      <c r="ED40" s="48"/>
      <c r="EE40" s="48"/>
      <c r="EO40" s="73"/>
      <c r="EQ40" s="75"/>
      <c r="ER40" s="76"/>
      <c r="ES40" s="74"/>
      <c r="ET40" s="48"/>
      <c r="EU40" s="48"/>
      <c r="EV40" s="48"/>
      <c r="EW40" s="48"/>
      <c r="EX40" s="48"/>
      <c r="EY40" s="48"/>
      <c r="EZ40" s="48"/>
      <c r="FA40" s="52"/>
      <c r="FI40" s="53"/>
      <c r="FK40" s="69"/>
      <c r="FM40" s="76"/>
      <c r="FO40" s="74"/>
      <c r="FP40" s="74"/>
      <c r="FQ40" s="74"/>
      <c r="FR40" s="48"/>
      <c r="FS40" s="48"/>
      <c r="FT40" s="48"/>
      <c r="GD40" s="73"/>
      <c r="GF40" s="75"/>
      <c r="GG40" s="76"/>
      <c r="GH40" s="74"/>
      <c r="GI40" s="48"/>
      <c r="GJ40" s="48"/>
      <c r="GK40" s="48"/>
      <c r="GL40" s="48"/>
      <c r="GM40" s="48"/>
      <c r="GN40" s="48"/>
      <c r="GO40" s="48"/>
      <c r="GP40" s="52"/>
      <c r="GX40" s="53"/>
      <c r="GZ40" s="69"/>
      <c r="HB40" s="76"/>
      <c r="HD40" s="74"/>
      <c r="HE40" s="74"/>
      <c r="HF40" s="74"/>
      <c r="HG40" s="48"/>
      <c r="HH40" s="48"/>
      <c r="HI40" s="48"/>
      <c r="HS40" s="73"/>
      <c r="HU40" s="75"/>
      <c r="HV40" s="76"/>
      <c r="HW40" s="74"/>
      <c r="HX40" s="48"/>
      <c r="HY40" s="48"/>
      <c r="HZ40" s="48"/>
      <c r="IA40" s="48"/>
      <c r="IB40" s="48"/>
      <c r="IC40" s="48"/>
      <c r="ID40" s="48"/>
      <c r="IE40" s="52"/>
      <c r="IM40" s="53"/>
      <c r="IN40" s="53"/>
      <c r="IO40" s="53"/>
      <c r="IP40" s="53"/>
    </row>
    <row r="41" spans="1:250" s="15" customFormat="1" ht="27" customHeight="1" x14ac:dyDescent="0.3">
      <c r="B41" s="47"/>
      <c r="C41" s="91"/>
      <c r="D41" s="91"/>
      <c r="E41" s="91"/>
      <c r="F41" s="91"/>
      <c r="G41" s="91"/>
      <c r="H41" s="91"/>
      <c r="I41" s="48"/>
      <c r="J41" s="91"/>
      <c r="K41" s="91"/>
      <c r="L41" s="91"/>
      <c r="M41" s="91"/>
      <c r="N41" s="91"/>
      <c r="O41" s="91"/>
      <c r="P41" s="117"/>
      <c r="Q41" s="117"/>
      <c r="R41" s="117"/>
      <c r="S41" s="123"/>
      <c r="T41" s="123"/>
      <c r="U41" s="123"/>
      <c r="W41" s="47"/>
      <c r="X41" s="91"/>
      <c r="Y41" s="91"/>
      <c r="Z41" s="91"/>
      <c r="AA41" s="91"/>
      <c r="AB41" s="91"/>
      <c r="AC41" s="91"/>
      <c r="AD41" s="48"/>
      <c r="AE41" s="91"/>
      <c r="AF41" s="91"/>
      <c r="AG41" s="91"/>
      <c r="AH41" s="91"/>
      <c r="AI41" s="117"/>
      <c r="AJ41" s="117"/>
      <c r="AK41" s="117"/>
      <c r="AL41" s="123"/>
      <c r="AM41" s="123"/>
      <c r="AN41" s="123"/>
      <c r="AP41" s="53"/>
      <c r="AU41" s="74"/>
      <c r="AV41" s="74"/>
      <c r="AW41" s="74"/>
      <c r="AX41" s="52"/>
      <c r="AY41" s="52"/>
      <c r="AZ41" s="52"/>
      <c r="BJ41" s="73"/>
      <c r="BL41" s="72"/>
      <c r="BM41" s="74"/>
      <c r="BN41" s="74"/>
      <c r="BO41" s="52"/>
      <c r="BP41" s="52"/>
      <c r="BQ41" s="52"/>
      <c r="BR41" s="52"/>
      <c r="BS41" s="52"/>
      <c r="BT41" s="52"/>
      <c r="BU41" s="52"/>
      <c r="BV41" s="52"/>
      <c r="CG41" s="73"/>
      <c r="CI41" s="74"/>
      <c r="CK41" s="74"/>
      <c r="CL41" s="74"/>
      <c r="CM41" s="74"/>
      <c r="CN41" s="52"/>
      <c r="CO41" s="52"/>
      <c r="CP41" s="52"/>
      <c r="CZ41" s="73"/>
      <c r="DB41" s="72"/>
      <c r="DC41" s="74"/>
      <c r="DD41" s="74"/>
      <c r="DE41" s="52"/>
      <c r="DF41" s="52"/>
      <c r="DG41" s="52"/>
      <c r="DH41" s="52"/>
      <c r="DI41" s="52"/>
      <c r="DJ41" s="52"/>
      <c r="DK41" s="52"/>
      <c r="DL41" s="52"/>
      <c r="DS41" s="98"/>
      <c r="DV41" s="73"/>
      <c r="DX41" s="74"/>
      <c r="DZ41" s="74"/>
      <c r="EA41" s="74"/>
      <c r="EB41" s="74"/>
      <c r="EC41" s="52"/>
      <c r="ED41" s="52"/>
      <c r="EE41" s="52"/>
      <c r="EO41" s="73"/>
      <c r="EQ41" s="72"/>
      <c r="ER41" s="74"/>
      <c r="ES41" s="74"/>
      <c r="ET41" s="52"/>
      <c r="EU41" s="52"/>
      <c r="EV41" s="52"/>
      <c r="EW41" s="52"/>
      <c r="EX41" s="52"/>
      <c r="EY41" s="52"/>
      <c r="EZ41" s="52"/>
      <c r="FA41" s="52"/>
      <c r="FI41" s="53"/>
      <c r="FK41" s="73"/>
      <c r="FM41" s="74"/>
      <c r="FO41" s="74"/>
      <c r="FP41" s="74"/>
      <c r="FQ41" s="74"/>
      <c r="FR41" s="52"/>
      <c r="FS41" s="52"/>
      <c r="FT41" s="52"/>
      <c r="GD41" s="73"/>
      <c r="GF41" s="72"/>
      <c r="GG41" s="74"/>
      <c r="GH41" s="74"/>
      <c r="GI41" s="52"/>
      <c r="GJ41" s="52"/>
      <c r="GK41" s="52"/>
      <c r="GL41" s="52"/>
      <c r="GM41" s="52"/>
      <c r="GN41" s="52"/>
      <c r="GO41" s="52"/>
      <c r="GP41" s="52"/>
      <c r="GX41" s="53"/>
      <c r="GZ41" s="73"/>
      <c r="HB41" s="74"/>
      <c r="HD41" s="74"/>
      <c r="HE41" s="74"/>
      <c r="HF41" s="74"/>
      <c r="HG41" s="52"/>
      <c r="HH41" s="52"/>
      <c r="HI41" s="52"/>
      <c r="HS41" s="73"/>
      <c r="HU41" s="72"/>
      <c r="HV41" s="74"/>
      <c r="HW41" s="74"/>
      <c r="HX41" s="52"/>
      <c r="HY41" s="52"/>
      <c r="HZ41" s="52"/>
      <c r="IA41" s="52"/>
      <c r="IB41" s="52"/>
      <c r="IC41" s="52"/>
      <c r="ID41" s="52"/>
      <c r="IE41" s="52"/>
      <c r="IM41" s="53"/>
      <c r="IN41" s="53"/>
      <c r="IO41" s="53"/>
      <c r="IP41" s="53"/>
    </row>
    <row r="42" spans="1:250" s="15" customFormat="1" ht="27" customHeight="1" x14ac:dyDescent="0.3">
      <c r="B42" s="47"/>
      <c r="C42" s="91"/>
      <c r="D42" s="91"/>
      <c r="E42" s="91"/>
      <c r="F42" s="91"/>
      <c r="G42" s="91"/>
      <c r="H42" s="91"/>
      <c r="I42" s="48"/>
      <c r="J42" s="91"/>
      <c r="K42" s="91"/>
      <c r="L42" s="91"/>
      <c r="M42" s="91"/>
      <c r="N42" s="91"/>
      <c r="O42" s="91"/>
      <c r="P42" s="117"/>
      <c r="Q42" s="117"/>
      <c r="R42" s="117"/>
      <c r="S42" s="123"/>
      <c r="T42" s="123"/>
      <c r="U42" s="123"/>
      <c r="W42" s="47"/>
      <c r="X42" s="91"/>
      <c r="Y42" s="91"/>
      <c r="Z42" s="91"/>
      <c r="AA42" s="91"/>
      <c r="AB42" s="91"/>
      <c r="AC42" s="91"/>
      <c r="AD42" s="48"/>
      <c r="AE42" s="91"/>
      <c r="AF42" s="91"/>
      <c r="AG42" s="91"/>
      <c r="AH42" s="91"/>
      <c r="AI42" s="117"/>
      <c r="AJ42" s="117"/>
      <c r="AK42" s="117"/>
      <c r="AL42" s="123"/>
      <c r="AM42" s="123"/>
      <c r="AN42" s="123"/>
      <c r="AP42" s="53"/>
      <c r="AU42" s="76"/>
      <c r="AV42" s="76"/>
      <c r="AW42" s="76"/>
      <c r="AX42" s="70"/>
      <c r="AY42" s="70"/>
      <c r="AZ42" s="70"/>
      <c r="BJ42" s="69"/>
      <c r="BL42" s="72"/>
      <c r="BM42" s="74"/>
      <c r="BN42" s="76"/>
      <c r="BO42" s="70"/>
      <c r="BP42" s="70"/>
      <c r="BQ42" s="70"/>
      <c r="BR42" s="70"/>
      <c r="BS42" s="70"/>
      <c r="BT42" s="70"/>
      <c r="BU42" s="70"/>
      <c r="BV42" s="70"/>
      <c r="CG42" s="73"/>
      <c r="CI42" s="74"/>
      <c r="CK42" s="76"/>
      <c r="CL42" s="76"/>
      <c r="CM42" s="76"/>
      <c r="CN42" s="70"/>
      <c r="CO42" s="70"/>
      <c r="CP42" s="70"/>
      <c r="CZ42" s="69"/>
      <c r="DB42" s="72"/>
      <c r="DC42" s="74"/>
      <c r="DD42" s="76"/>
      <c r="DE42" s="70"/>
      <c r="DF42" s="70"/>
      <c r="DG42" s="70"/>
      <c r="DH42" s="70"/>
      <c r="DI42" s="70"/>
      <c r="DJ42" s="70"/>
      <c r="DK42" s="70"/>
      <c r="DL42" s="70"/>
      <c r="DS42" s="98"/>
      <c r="DV42" s="73"/>
      <c r="DX42" s="74"/>
      <c r="DZ42" s="76"/>
      <c r="EA42" s="76"/>
      <c r="EB42" s="76"/>
      <c r="EC42" s="70"/>
      <c r="ED42" s="70"/>
      <c r="EE42" s="70"/>
      <c r="EO42" s="69"/>
      <c r="EQ42" s="72"/>
      <c r="ER42" s="74"/>
      <c r="ES42" s="76"/>
      <c r="ET42" s="70"/>
      <c r="EU42" s="70"/>
      <c r="EV42" s="70"/>
      <c r="EW42" s="70"/>
      <c r="EX42" s="70"/>
      <c r="EY42" s="70"/>
      <c r="EZ42" s="70"/>
      <c r="FA42" s="70"/>
      <c r="FI42" s="53"/>
      <c r="FK42" s="73"/>
      <c r="FM42" s="74"/>
      <c r="FO42" s="76"/>
      <c r="FP42" s="76"/>
      <c r="FQ42" s="76"/>
      <c r="FR42" s="70"/>
      <c r="FS42" s="70"/>
      <c r="FT42" s="70"/>
      <c r="GD42" s="69"/>
      <c r="GF42" s="72"/>
      <c r="GG42" s="74"/>
      <c r="GH42" s="76"/>
      <c r="GI42" s="70"/>
      <c r="GJ42" s="70"/>
      <c r="GK42" s="70"/>
      <c r="GL42" s="70"/>
      <c r="GM42" s="70"/>
      <c r="GN42" s="70"/>
      <c r="GO42" s="70"/>
      <c r="GP42" s="70"/>
      <c r="GX42" s="53"/>
      <c r="GZ42" s="73"/>
      <c r="HB42" s="74"/>
      <c r="HD42" s="76"/>
      <c r="HE42" s="76"/>
      <c r="HF42" s="76"/>
      <c r="HG42" s="70"/>
      <c r="HH42" s="70"/>
      <c r="HI42" s="70"/>
      <c r="HS42" s="69"/>
      <c r="HU42" s="72"/>
      <c r="HV42" s="74"/>
      <c r="HW42" s="76"/>
      <c r="HX42" s="70"/>
      <c r="HY42" s="70"/>
      <c r="HZ42" s="70"/>
      <c r="IA42" s="70"/>
      <c r="IB42" s="70"/>
      <c r="IC42" s="70"/>
      <c r="ID42" s="70"/>
      <c r="IE42" s="70"/>
      <c r="IM42" s="53"/>
      <c r="IN42" s="53"/>
      <c r="IO42" s="53"/>
      <c r="IP42" s="53"/>
    </row>
    <row r="43" spans="1:250" s="15" customFormat="1" ht="27" customHeight="1" x14ac:dyDescent="0.3">
      <c r="B43" s="47"/>
      <c r="C43" s="91"/>
      <c r="D43" s="91"/>
      <c r="E43" s="91"/>
      <c r="F43" s="91"/>
      <c r="G43" s="91"/>
      <c r="H43" s="91"/>
      <c r="I43" s="48"/>
      <c r="J43" s="91"/>
      <c r="K43" s="91"/>
      <c r="L43" s="91"/>
      <c r="M43" s="91"/>
      <c r="P43" s="117"/>
      <c r="Q43" s="117"/>
      <c r="R43" s="117"/>
      <c r="S43" s="123"/>
      <c r="T43" s="123"/>
      <c r="U43" s="123"/>
      <c r="W43" s="47"/>
      <c r="X43" s="91"/>
      <c r="Y43" s="91"/>
      <c r="Z43" s="91"/>
      <c r="AA43" s="91"/>
      <c r="AB43" s="91"/>
      <c r="AC43" s="91"/>
      <c r="AD43" s="48"/>
      <c r="AE43" s="91"/>
      <c r="AF43" s="91"/>
      <c r="AG43" s="91"/>
      <c r="AH43" s="91"/>
      <c r="AI43" s="117"/>
      <c r="AJ43" s="117"/>
      <c r="AK43" s="117"/>
      <c r="AL43" s="123"/>
      <c r="AM43" s="123"/>
      <c r="AN43" s="123"/>
      <c r="AP43" s="53"/>
      <c r="AU43" s="74"/>
      <c r="AV43" s="74"/>
      <c r="AW43" s="74"/>
      <c r="AX43" s="52"/>
      <c r="AY43" s="52"/>
      <c r="AZ43" s="52"/>
      <c r="BJ43" s="73"/>
      <c r="BL43" s="75"/>
      <c r="BM43" s="76"/>
      <c r="BN43" s="74"/>
      <c r="BO43" s="52"/>
      <c r="BP43" s="52"/>
      <c r="BQ43" s="52"/>
      <c r="BR43" s="52"/>
      <c r="BS43" s="52"/>
      <c r="BT43" s="52"/>
      <c r="BU43" s="52"/>
      <c r="BV43" s="52"/>
      <c r="CG43" s="69"/>
      <c r="CI43" s="76"/>
      <c r="CK43" s="74"/>
      <c r="CL43" s="74"/>
      <c r="CM43" s="74"/>
      <c r="CN43" s="52"/>
      <c r="CO43" s="52"/>
      <c r="CP43" s="52"/>
      <c r="CZ43" s="73"/>
      <c r="DB43" s="75"/>
      <c r="DC43" s="76"/>
      <c r="DD43" s="74"/>
      <c r="DE43" s="52"/>
      <c r="DF43" s="52"/>
      <c r="DG43" s="52"/>
      <c r="DH43" s="52"/>
      <c r="DI43" s="52"/>
      <c r="DJ43" s="52"/>
      <c r="DK43" s="52"/>
      <c r="DL43" s="52"/>
      <c r="DS43" s="98"/>
      <c r="DV43" s="69"/>
      <c r="DX43" s="76"/>
      <c r="DZ43" s="74"/>
      <c r="EA43" s="74"/>
      <c r="EB43" s="74"/>
      <c r="EC43" s="52"/>
      <c r="ED43" s="52"/>
      <c r="EE43" s="52"/>
      <c r="EO43" s="73"/>
      <c r="EQ43" s="75"/>
      <c r="ER43" s="76"/>
      <c r="ES43" s="74"/>
      <c r="ET43" s="52"/>
      <c r="EU43" s="52"/>
      <c r="EV43" s="52"/>
      <c r="EW43" s="52"/>
      <c r="EX43" s="52"/>
      <c r="EY43" s="52"/>
      <c r="EZ43" s="52"/>
      <c r="FA43" s="52"/>
      <c r="FI43" s="53"/>
      <c r="FK43" s="69"/>
      <c r="FM43" s="76"/>
      <c r="FO43" s="74"/>
      <c r="FP43" s="74"/>
      <c r="FQ43" s="74"/>
      <c r="FR43" s="52"/>
      <c r="FS43" s="52"/>
      <c r="FT43" s="52"/>
      <c r="GD43" s="73"/>
      <c r="GF43" s="75"/>
      <c r="GG43" s="76"/>
      <c r="GH43" s="74"/>
      <c r="GI43" s="52"/>
      <c r="GJ43" s="52"/>
      <c r="GK43" s="52"/>
      <c r="GL43" s="52"/>
      <c r="GM43" s="52"/>
      <c r="GN43" s="52"/>
      <c r="GO43" s="52"/>
      <c r="GP43" s="52"/>
      <c r="GX43" s="53"/>
      <c r="GZ43" s="69"/>
      <c r="HB43" s="76"/>
      <c r="HD43" s="74"/>
      <c r="HE43" s="74"/>
      <c r="HF43" s="74"/>
      <c r="HG43" s="52"/>
      <c r="HH43" s="52"/>
      <c r="HI43" s="52"/>
      <c r="HS43" s="73"/>
      <c r="HU43" s="75"/>
      <c r="HV43" s="76"/>
      <c r="HW43" s="74"/>
      <c r="HX43" s="52"/>
      <c r="HY43" s="52"/>
      <c r="HZ43" s="52"/>
      <c r="IA43" s="52"/>
      <c r="IB43" s="52"/>
      <c r="IC43" s="52"/>
      <c r="ID43" s="52"/>
      <c r="IE43" s="52"/>
      <c r="IM43" s="53"/>
      <c r="IN43" s="53"/>
      <c r="IO43" s="53"/>
      <c r="IP43" s="53"/>
    </row>
    <row r="44" spans="1:250" s="15" customFormat="1" ht="27" customHeight="1" x14ac:dyDescent="0.3">
      <c r="B44" s="47"/>
      <c r="C44" s="91"/>
      <c r="D44" s="91"/>
      <c r="E44" s="91"/>
      <c r="F44" s="91"/>
      <c r="G44" s="91"/>
      <c r="H44" s="91"/>
      <c r="I44" s="48"/>
      <c r="J44" s="91"/>
      <c r="K44" s="91"/>
      <c r="L44" s="91"/>
      <c r="M44" s="91"/>
      <c r="N44" s="91"/>
      <c r="O44" s="91"/>
      <c r="P44" s="117"/>
      <c r="Q44" s="117"/>
      <c r="R44" s="117"/>
      <c r="S44" s="123"/>
      <c r="T44" s="123"/>
      <c r="U44" s="123"/>
      <c r="AP44" s="53"/>
      <c r="AU44" s="74"/>
      <c r="AV44" s="74"/>
      <c r="AW44" s="74"/>
      <c r="AX44" s="52"/>
      <c r="AY44" s="52"/>
      <c r="AZ44" s="52"/>
      <c r="BJ44" s="73"/>
      <c r="BL44" s="72"/>
      <c r="BM44" s="74"/>
      <c r="BN44" s="74"/>
      <c r="BO44" s="52"/>
      <c r="BP44" s="52"/>
      <c r="BQ44" s="52"/>
      <c r="BR44" s="52"/>
      <c r="BS44" s="52"/>
      <c r="BT44" s="52"/>
      <c r="BU44" s="52"/>
      <c r="BV44" s="52"/>
      <c r="CG44" s="73"/>
      <c r="CI44" s="74"/>
      <c r="CK44" s="74"/>
      <c r="CL44" s="74"/>
      <c r="CM44" s="74"/>
      <c r="CN44" s="52"/>
      <c r="CO44" s="52"/>
      <c r="CP44" s="52"/>
      <c r="CZ44" s="73"/>
      <c r="DB44" s="72"/>
      <c r="DC44" s="74"/>
      <c r="DD44" s="74"/>
      <c r="DE44" s="52"/>
      <c r="DF44" s="52"/>
      <c r="DG44" s="52"/>
      <c r="DH44" s="52"/>
      <c r="DI44" s="52"/>
      <c r="DJ44" s="52"/>
      <c r="DK44" s="52"/>
      <c r="DL44" s="52"/>
      <c r="DS44" s="98"/>
      <c r="DV44" s="73"/>
      <c r="DX44" s="74"/>
      <c r="DZ44" s="74"/>
      <c r="EA44" s="74"/>
      <c r="EB44" s="74"/>
      <c r="EC44" s="52"/>
      <c r="ED44" s="52"/>
      <c r="EE44" s="52"/>
      <c r="EO44" s="73"/>
      <c r="EQ44" s="72"/>
      <c r="ER44" s="74"/>
      <c r="ES44" s="74"/>
      <c r="ET44" s="52"/>
      <c r="EU44" s="52"/>
      <c r="EV44" s="52"/>
      <c r="EW44" s="52"/>
      <c r="EX44" s="52"/>
      <c r="EY44" s="52"/>
      <c r="EZ44" s="52"/>
      <c r="FA44" s="52"/>
      <c r="FI44" s="53"/>
      <c r="FK44" s="73"/>
      <c r="FM44" s="74"/>
      <c r="FO44" s="74"/>
      <c r="FP44" s="74"/>
      <c r="FQ44" s="74"/>
      <c r="FR44" s="52"/>
      <c r="FS44" s="52"/>
      <c r="FT44" s="52"/>
      <c r="GD44" s="73"/>
      <c r="GF44" s="72"/>
      <c r="GG44" s="74"/>
      <c r="GH44" s="74"/>
      <c r="GI44" s="52"/>
      <c r="GJ44" s="52"/>
      <c r="GK44" s="52"/>
      <c r="GL44" s="52"/>
      <c r="GM44" s="52"/>
      <c r="GN44" s="52"/>
      <c r="GO44" s="52"/>
      <c r="GP44" s="52"/>
      <c r="GX44" s="53"/>
      <c r="GZ44" s="73"/>
      <c r="HB44" s="74"/>
      <c r="HD44" s="74"/>
      <c r="HE44" s="74"/>
      <c r="HF44" s="74"/>
      <c r="HG44" s="52"/>
      <c r="HH44" s="52"/>
      <c r="HI44" s="52"/>
      <c r="HS44" s="73"/>
      <c r="HU44" s="72"/>
      <c r="HV44" s="74"/>
      <c r="HW44" s="74"/>
      <c r="HX44" s="52"/>
      <c r="HY44" s="52"/>
      <c r="HZ44" s="52"/>
      <c r="IA44" s="52"/>
      <c r="IB44" s="52"/>
      <c r="IC44" s="52"/>
      <c r="ID44" s="52"/>
      <c r="IE44" s="52"/>
      <c r="IM44" s="53"/>
      <c r="IN44" s="53"/>
      <c r="IO44" s="53"/>
      <c r="IP44" s="53"/>
    </row>
    <row r="45" spans="1:250" s="15" customFormat="1" ht="15.95" customHeight="1" x14ac:dyDescent="0.3">
      <c r="O45" s="51"/>
      <c r="AI45" s="91"/>
      <c r="AJ45" s="91"/>
      <c r="AP45" s="53"/>
      <c r="AQ45" s="53"/>
      <c r="AS45" s="74"/>
      <c r="AU45" s="76"/>
      <c r="AV45" s="76"/>
      <c r="AW45" s="76"/>
      <c r="AX45" s="70"/>
      <c r="AY45" s="70"/>
      <c r="AZ45" s="70"/>
      <c r="BJ45" s="69"/>
      <c r="BL45" s="72"/>
      <c r="BM45" s="74"/>
      <c r="BN45" s="76"/>
      <c r="BO45" s="70"/>
      <c r="BP45" s="70"/>
      <c r="BQ45" s="70"/>
      <c r="BR45" s="70"/>
      <c r="BS45" s="70"/>
      <c r="BT45" s="70"/>
      <c r="BU45" s="70"/>
      <c r="BV45" s="70"/>
      <c r="CG45" s="73"/>
      <c r="CI45" s="74"/>
      <c r="CK45" s="76"/>
      <c r="CL45" s="76"/>
      <c r="CM45" s="76"/>
      <c r="CN45" s="70"/>
      <c r="CO45" s="70"/>
      <c r="CP45" s="70"/>
      <c r="CZ45" s="69"/>
      <c r="DB45" s="72"/>
      <c r="DC45" s="74"/>
      <c r="DD45" s="76"/>
      <c r="DE45" s="70"/>
      <c r="DF45" s="70"/>
      <c r="DG45" s="70"/>
      <c r="DH45" s="70"/>
      <c r="DI45" s="70"/>
      <c r="DJ45" s="70"/>
      <c r="DK45" s="70"/>
      <c r="DL45" s="70"/>
      <c r="DS45" s="98"/>
      <c r="DV45" s="73"/>
      <c r="DX45" s="74"/>
      <c r="DZ45" s="76"/>
      <c r="EA45" s="76"/>
      <c r="EB45" s="76"/>
      <c r="EC45" s="70"/>
      <c r="ED45" s="70"/>
      <c r="EE45" s="70"/>
      <c r="EO45" s="69"/>
      <c r="EQ45" s="72"/>
      <c r="ER45" s="74"/>
      <c r="ES45" s="76"/>
      <c r="ET45" s="70"/>
      <c r="EU45" s="70"/>
      <c r="EV45" s="70"/>
      <c r="EW45" s="70"/>
      <c r="EX45" s="70"/>
      <c r="EY45" s="70"/>
      <c r="EZ45" s="70"/>
      <c r="FA45" s="70"/>
      <c r="FI45" s="53"/>
      <c r="FK45" s="73"/>
      <c r="FM45" s="74"/>
      <c r="FO45" s="76"/>
      <c r="FP45" s="76"/>
      <c r="FQ45" s="76"/>
      <c r="FR45" s="70"/>
      <c r="FS45" s="70"/>
      <c r="FT45" s="70"/>
      <c r="GD45" s="69"/>
      <c r="GF45" s="72"/>
      <c r="GG45" s="74"/>
      <c r="GH45" s="76"/>
      <c r="GI45" s="70"/>
      <c r="GJ45" s="70"/>
      <c r="GK45" s="70"/>
      <c r="GL45" s="70"/>
      <c r="GM45" s="70"/>
      <c r="GN45" s="70"/>
      <c r="GO45" s="70"/>
      <c r="GP45" s="70"/>
      <c r="GX45" s="53"/>
      <c r="GZ45" s="73"/>
      <c r="HB45" s="74"/>
      <c r="HD45" s="76"/>
      <c r="HE45" s="76"/>
      <c r="HF45" s="76"/>
      <c r="HG45" s="70"/>
      <c r="HH45" s="70"/>
      <c r="HI45" s="70"/>
      <c r="HS45" s="69"/>
      <c r="HU45" s="72"/>
      <c r="HV45" s="74"/>
      <c r="HW45" s="76"/>
      <c r="HX45" s="70"/>
      <c r="HY45" s="70"/>
      <c r="HZ45" s="70"/>
      <c r="IA45" s="70"/>
      <c r="IB45" s="70"/>
      <c r="IC45" s="70"/>
      <c r="ID45" s="70"/>
      <c r="IE45" s="70"/>
      <c r="IM45" s="53"/>
      <c r="IN45" s="53"/>
      <c r="IO45" s="53"/>
      <c r="IP45" s="53"/>
    </row>
    <row r="46" spans="1:250" s="15" customFormat="1" ht="165" customHeight="1" x14ac:dyDescent="0.3">
      <c r="N46" s="91"/>
      <c r="O46" s="91"/>
      <c r="AP46" s="52"/>
      <c r="AQ46" s="53"/>
      <c r="AV46" s="73"/>
      <c r="AW46" s="74"/>
      <c r="AX46" s="74"/>
      <c r="AY46" s="74"/>
      <c r="AZ46" s="74"/>
      <c r="BA46" s="52"/>
      <c r="BB46" s="52"/>
      <c r="BC46" s="52"/>
      <c r="BS46" s="73"/>
      <c r="BU46" s="74"/>
      <c r="BV46" s="74"/>
      <c r="BW46" s="74"/>
      <c r="BX46" s="52"/>
      <c r="BY46" s="52"/>
      <c r="BZ46" s="52"/>
      <c r="CA46" s="52"/>
      <c r="CB46" s="52"/>
      <c r="CE46" s="52"/>
      <c r="CG46" s="69"/>
      <c r="CL46" s="73"/>
      <c r="CM46" s="74"/>
      <c r="CN46" s="74"/>
      <c r="CO46" s="74"/>
      <c r="CP46" s="74"/>
      <c r="CQ46" s="52"/>
      <c r="CR46" s="52"/>
      <c r="CS46" s="52"/>
      <c r="DI46" s="73"/>
      <c r="DK46" s="74"/>
      <c r="DL46" s="74"/>
      <c r="DM46" s="74"/>
      <c r="DN46" s="52"/>
      <c r="DO46" s="52"/>
      <c r="DP46" s="52"/>
      <c r="DQ46" s="52"/>
      <c r="DR46" s="52"/>
      <c r="DS46" s="98"/>
      <c r="DT46" s="52"/>
      <c r="DV46" s="69"/>
      <c r="EA46" s="73"/>
      <c r="EB46" s="74"/>
      <c r="EC46" s="74"/>
      <c r="ED46" s="74"/>
      <c r="EE46" s="74"/>
      <c r="EF46" s="52"/>
      <c r="EG46" s="52"/>
      <c r="EH46" s="52"/>
      <c r="EX46" s="73"/>
      <c r="EZ46" s="74"/>
      <c r="FA46" s="74"/>
      <c r="FB46" s="74"/>
      <c r="FC46" s="52"/>
      <c r="FD46" s="52"/>
      <c r="FE46" s="52"/>
      <c r="FF46" s="52"/>
      <c r="FG46" s="52"/>
      <c r="FI46" s="52"/>
      <c r="FK46" s="69"/>
      <c r="FP46" s="73"/>
      <c r="FQ46" s="74"/>
      <c r="FR46" s="74"/>
      <c r="FS46" s="74"/>
      <c r="FT46" s="74"/>
      <c r="FU46" s="52"/>
      <c r="FV46" s="52"/>
      <c r="FW46" s="52"/>
      <c r="GM46" s="73"/>
      <c r="GO46" s="74"/>
      <c r="GP46" s="74"/>
      <c r="GQ46" s="74"/>
      <c r="GR46" s="52"/>
      <c r="GS46" s="52"/>
      <c r="GT46" s="52"/>
      <c r="GU46" s="52"/>
      <c r="GV46" s="52"/>
      <c r="GX46" s="52"/>
      <c r="GZ46" s="69"/>
      <c r="HE46" s="73"/>
      <c r="HF46" s="74"/>
      <c r="HG46" s="74"/>
      <c r="HH46" s="74"/>
      <c r="HI46" s="74"/>
      <c r="HJ46" s="52"/>
      <c r="HK46" s="52"/>
      <c r="HL46" s="52"/>
      <c r="IB46" s="73"/>
      <c r="ID46" s="74"/>
      <c r="IE46" s="74"/>
      <c r="IF46" s="74"/>
      <c r="IG46" s="52"/>
      <c r="IH46" s="52"/>
      <c r="II46" s="52"/>
      <c r="IJ46" s="52"/>
      <c r="IK46" s="52"/>
      <c r="IM46" s="53"/>
      <c r="IN46" s="53"/>
      <c r="IO46" s="53"/>
      <c r="IP46" s="53"/>
    </row>
    <row r="47" spans="1:250" s="15" customFormat="1" ht="16.5" customHeight="1" x14ac:dyDescent="0.3">
      <c r="O47" s="51"/>
      <c r="AP47" s="52"/>
      <c r="AQ47" s="53"/>
      <c r="AT47" s="49"/>
      <c r="AY47" s="74"/>
      <c r="AZ47" s="74"/>
      <c r="BA47" s="74"/>
      <c r="BB47" s="52"/>
      <c r="BC47" s="52"/>
      <c r="BN47" s="49"/>
      <c r="BS47" s="73"/>
      <c r="BU47" s="74"/>
      <c r="BV47" s="74"/>
      <c r="BW47" s="74"/>
      <c r="BX47" s="52"/>
      <c r="BY47" s="52"/>
      <c r="BZ47" s="52"/>
      <c r="CA47" s="52"/>
      <c r="CB47" s="52"/>
      <c r="CE47" s="52"/>
      <c r="CG47" s="69"/>
      <c r="CJ47" s="49"/>
      <c r="CO47" s="74"/>
      <c r="CP47" s="74"/>
      <c r="CQ47" s="74"/>
      <c r="CR47" s="52"/>
      <c r="CS47" s="52"/>
      <c r="DD47" s="49"/>
      <c r="DI47" s="73"/>
      <c r="DK47" s="74"/>
      <c r="DL47" s="74"/>
      <c r="DM47" s="74"/>
      <c r="DN47" s="52"/>
      <c r="DO47" s="52"/>
      <c r="DP47" s="52"/>
      <c r="DQ47" s="52"/>
      <c r="DR47" s="52"/>
      <c r="DS47" s="98"/>
      <c r="DT47" s="52"/>
      <c r="DV47" s="69"/>
      <c r="DY47" s="49"/>
      <c r="ED47" s="74"/>
      <c r="EE47" s="74"/>
      <c r="EF47" s="74"/>
      <c r="EG47" s="52"/>
      <c r="EH47" s="52"/>
      <c r="ES47" s="49"/>
      <c r="EX47" s="73"/>
      <c r="EZ47" s="74"/>
      <c r="FA47" s="74"/>
      <c r="FB47" s="74"/>
      <c r="FC47" s="52"/>
      <c r="FD47" s="52"/>
      <c r="FE47" s="52"/>
      <c r="FF47" s="52"/>
      <c r="FG47" s="52"/>
      <c r="FI47" s="52"/>
      <c r="FK47" s="69"/>
      <c r="FN47" s="49"/>
      <c r="FS47" s="74"/>
      <c r="FT47" s="74"/>
      <c r="FU47" s="74"/>
      <c r="FV47" s="52"/>
      <c r="FW47" s="52"/>
      <c r="GH47" s="49"/>
      <c r="GM47" s="73"/>
      <c r="GO47" s="74"/>
      <c r="GP47" s="74"/>
      <c r="GQ47" s="74"/>
      <c r="GR47" s="52"/>
      <c r="GS47" s="52"/>
      <c r="GT47" s="52"/>
      <c r="GU47" s="52"/>
      <c r="GV47" s="52"/>
      <c r="GX47" s="52"/>
      <c r="GZ47" s="69"/>
      <c r="HC47" s="49"/>
      <c r="HH47" s="74"/>
      <c r="HI47" s="74"/>
      <c r="HJ47" s="74"/>
      <c r="HK47" s="52"/>
      <c r="HL47" s="52"/>
      <c r="HW47" s="49"/>
      <c r="IB47" s="73"/>
      <c r="ID47" s="74"/>
      <c r="IE47" s="74"/>
      <c r="IF47" s="74"/>
      <c r="IG47" s="52"/>
      <c r="IH47" s="52"/>
      <c r="II47" s="52"/>
      <c r="IJ47" s="52"/>
      <c r="IK47" s="52"/>
      <c r="IM47" s="53"/>
      <c r="IN47" s="53"/>
      <c r="IO47" s="53"/>
      <c r="IP47" s="53"/>
    </row>
    <row r="48" spans="1:250" s="15" customFormat="1" ht="16.5" customHeight="1" x14ac:dyDescent="0.3">
      <c r="O48" s="51"/>
      <c r="AP48" s="53"/>
      <c r="AQ48" s="53"/>
      <c r="BZ48" s="52"/>
      <c r="CG48" s="69"/>
      <c r="DP48" s="52"/>
      <c r="DS48" s="98"/>
      <c r="DV48" s="69"/>
      <c r="FE48" s="52"/>
      <c r="FI48" s="53"/>
      <c r="FK48" s="69"/>
      <c r="GT48" s="52"/>
      <c r="GX48" s="53"/>
      <c r="GZ48" s="69"/>
      <c r="II48" s="52"/>
      <c r="IM48" s="53"/>
      <c r="IN48" s="53"/>
      <c r="IO48" s="53"/>
      <c r="IP48" s="53"/>
    </row>
    <row r="49" spans="1:250" s="15" customFormat="1" ht="16.5" customHeight="1" x14ac:dyDescent="0.3">
      <c r="D49" s="155"/>
      <c r="F49" s="70"/>
      <c r="H49" s="71"/>
      <c r="K49" s="12"/>
      <c r="N49" s="12"/>
      <c r="O49" s="48"/>
      <c r="S49" s="12"/>
      <c r="T49" s="315"/>
      <c r="U49" s="70"/>
      <c r="W49" s="70"/>
      <c r="Y49" s="22"/>
      <c r="AB49" s="12"/>
      <c r="AC49" s="71"/>
      <c r="AE49" s="12"/>
      <c r="AF49" s="12"/>
      <c r="AG49" s="12"/>
      <c r="AH49" s="71"/>
      <c r="AL49" s="12"/>
      <c r="AM49" s="315"/>
      <c r="AP49" s="53"/>
      <c r="AQ49" s="53"/>
      <c r="AT49" s="49"/>
      <c r="BA49" s="49"/>
      <c r="BN49" s="49"/>
      <c r="BU49" s="51"/>
      <c r="BZ49" s="52"/>
      <c r="CG49" s="69"/>
      <c r="CJ49" s="49"/>
      <c r="CQ49" s="49"/>
      <c r="DD49" s="49"/>
      <c r="DK49" s="51"/>
      <c r="DP49" s="52"/>
      <c r="DS49" s="98"/>
      <c r="DV49" s="69"/>
      <c r="DY49" s="49"/>
      <c r="EF49" s="49"/>
      <c r="ES49" s="49"/>
      <c r="EZ49" s="51"/>
      <c r="FE49" s="52"/>
      <c r="FI49" s="53"/>
      <c r="FK49" s="69"/>
      <c r="FN49" s="49"/>
      <c r="FU49" s="49"/>
      <c r="GH49" s="49"/>
      <c r="GO49" s="51"/>
      <c r="GT49" s="52"/>
      <c r="GX49" s="53"/>
      <c r="GZ49" s="69"/>
      <c r="HC49" s="49"/>
      <c r="HJ49" s="49"/>
      <c r="HW49" s="49"/>
      <c r="ID49" s="51"/>
      <c r="II49" s="52"/>
      <c r="IM49" s="53"/>
      <c r="IN49" s="53"/>
      <c r="IO49" s="53"/>
      <c r="IP49" s="53"/>
    </row>
    <row r="50" spans="1:250" s="15" customFormat="1" ht="16.5" customHeight="1" x14ac:dyDescent="0.3">
      <c r="D50" s="22"/>
      <c r="E50" s="70"/>
      <c r="F50" s="70"/>
      <c r="G50" s="70"/>
      <c r="H50" s="315"/>
      <c r="I50" s="70"/>
      <c r="J50" s="65"/>
      <c r="K50" s="65"/>
      <c r="L50" s="65"/>
      <c r="M50" s="64"/>
      <c r="N50" s="64"/>
      <c r="O50" s="128"/>
      <c r="P50" s="65"/>
      <c r="Q50" s="188"/>
      <c r="R50" s="188"/>
      <c r="W50" s="70"/>
      <c r="X50" s="70"/>
      <c r="Y50" s="22"/>
      <c r="Z50" s="70"/>
      <c r="AA50" s="65"/>
      <c r="AB50" s="65"/>
      <c r="AC50" s="315"/>
      <c r="AD50" s="14"/>
      <c r="AE50" s="14"/>
      <c r="AF50" s="14"/>
      <c r="AG50" s="65"/>
      <c r="AH50" s="128"/>
      <c r="AI50" s="65"/>
      <c r="AJ50" s="188"/>
      <c r="AK50" s="188"/>
      <c r="AP50" s="57"/>
      <c r="AQ50" s="53"/>
      <c r="AY50" s="64"/>
      <c r="AZ50" s="64"/>
      <c r="BA50" s="64"/>
      <c r="BB50" s="64"/>
      <c r="BC50" s="64"/>
      <c r="BU50" s="64"/>
      <c r="BV50" s="64"/>
      <c r="BW50" s="64"/>
      <c r="BX50" s="64"/>
      <c r="BY50" s="64"/>
      <c r="BZ50" s="52"/>
      <c r="CA50" s="64"/>
      <c r="CB50" s="64"/>
      <c r="CE50" s="64"/>
      <c r="CG50" s="69"/>
      <c r="CO50" s="64"/>
      <c r="CP50" s="64"/>
      <c r="CQ50" s="64"/>
      <c r="CR50" s="64"/>
      <c r="CS50" s="64"/>
      <c r="DK50" s="64"/>
      <c r="DL50" s="64"/>
      <c r="DM50" s="64"/>
      <c r="DN50" s="64"/>
      <c r="DO50" s="64"/>
      <c r="DP50" s="52"/>
      <c r="DQ50" s="64"/>
      <c r="DR50" s="64"/>
      <c r="DS50" s="98"/>
      <c r="DT50" s="64"/>
      <c r="DV50" s="69"/>
      <c r="ED50" s="64"/>
      <c r="EE50" s="64"/>
      <c r="EF50" s="64"/>
      <c r="EG50" s="64"/>
      <c r="EH50" s="64"/>
      <c r="EZ50" s="64"/>
      <c r="FA50" s="64"/>
      <c r="FB50" s="64"/>
      <c r="FC50" s="64"/>
      <c r="FD50" s="64"/>
      <c r="FE50" s="52"/>
      <c r="FF50" s="64"/>
      <c r="FG50" s="64"/>
      <c r="FI50" s="57"/>
      <c r="FK50" s="69"/>
      <c r="FS50" s="64"/>
      <c r="FT50" s="64"/>
      <c r="FU50" s="64"/>
      <c r="FV50" s="64"/>
      <c r="FW50" s="64"/>
      <c r="GO50" s="64"/>
      <c r="GP50" s="64"/>
      <c r="GQ50" s="64"/>
      <c r="GR50" s="64"/>
      <c r="GS50" s="64"/>
      <c r="GT50" s="52"/>
      <c r="GU50" s="64"/>
      <c r="GV50" s="64"/>
      <c r="GX50" s="57"/>
      <c r="GZ50" s="69"/>
      <c r="HH50" s="64"/>
      <c r="HI50" s="64"/>
      <c r="HJ50" s="64"/>
      <c r="HK50" s="64"/>
      <c r="HL50" s="64"/>
      <c r="ID50" s="64"/>
      <c r="IE50" s="64"/>
      <c r="IF50" s="64"/>
      <c r="IG50" s="64"/>
      <c r="IH50" s="64"/>
      <c r="II50" s="52"/>
      <c r="IJ50" s="64"/>
      <c r="IK50" s="64"/>
      <c r="IM50" s="53"/>
      <c r="IN50" s="53"/>
      <c r="IO50" s="53"/>
      <c r="IP50" s="53"/>
    </row>
    <row r="51" spans="1:250" s="15" customFormat="1" ht="16.5" customHeight="1" x14ac:dyDescent="0.3">
      <c r="E51" s="70"/>
      <c r="F51" s="70"/>
      <c r="G51" s="70"/>
      <c r="H51" s="70"/>
      <c r="K51" s="12"/>
      <c r="L51" s="12"/>
      <c r="M51" s="64"/>
      <c r="N51" s="64"/>
      <c r="O51" s="64"/>
      <c r="V51" s="70"/>
      <c r="W51" s="70"/>
      <c r="X51" s="70"/>
      <c r="Y51" s="70"/>
      <c r="AB51" s="12"/>
      <c r="AC51" s="13"/>
      <c r="AD51" s="12"/>
      <c r="AE51" s="12"/>
      <c r="AF51" s="12"/>
      <c r="AH51" s="65"/>
      <c r="AP51" s="57"/>
      <c r="AQ51" s="53"/>
      <c r="AT51" s="49"/>
      <c r="AY51" s="64"/>
      <c r="AZ51" s="64"/>
      <c r="BA51" s="64"/>
      <c r="BB51" s="64"/>
      <c r="BC51" s="64"/>
      <c r="BN51" s="49"/>
      <c r="BS51" s="69"/>
      <c r="BU51" s="64"/>
      <c r="BV51" s="64"/>
      <c r="BW51" s="64"/>
      <c r="BX51" s="64"/>
      <c r="BY51" s="64"/>
      <c r="BZ51" s="52"/>
      <c r="CA51" s="64"/>
      <c r="CB51" s="64"/>
      <c r="CE51" s="64"/>
      <c r="CG51" s="69"/>
      <c r="CJ51" s="49"/>
      <c r="CO51" s="64"/>
      <c r="CP51" s="64"/>
      <c r="CQ51" s="64"/>
      <c r="CR51" s="64"/>
      <c r="CS51" s="64"/>
      <c r="DD51" s="49"/>
      <c r="DI51" s="69"/>
      <c r="DK51" s="64"/>
      <c r="DL51" s="64"/>
      <c r="DM51" s="64"/>
      <c r="DN51" s="64"/>
      <c r="DO51" s="64"/>
      <c r="DP51" s="52"/>
      <c r="DQ51" s="64"/>
      <c r="DR51" s="64"/>
      <c r="DS51" s="98"/>
      <c r="DT51" s="64"/>
      <c r="DV51" s="69"/>
      <c r="DY51" s="49"/>
      <c r="ED51" s="64"/>
      <c r="EE51" s="64"/>
      <c r="EF51" s="64"/>
      <c r="EG51" s="64"/>
      <c r="EH51" s="64"/>
      <c r="ES51" s="49"/>
      <c r="EX51" s="69"/>
      <c r="EZ51" s="64"/>
      <c r="FA51" s="64"/>
      <c r="FB51" s="64"/>
      <c r="FC51" s="64"/>
      <c r="FD51" s="64"/>
      <c r="FE51" s="52"/>
      <c r="FF51" s="64"/>
      <c r="FG51" s="64"/>
      <c r="FI51" s="57"/>
      <c r="FK51" s="69"/>
      <c r="FN51" s="49"/>
      <c r="FS51" s="64"/>
      <c r="FT51" s="64"/>
      <c r="FU51" s="64"/>
      <c r="FV51" s="64"/>
      <c r="FW51" s="64"/>
      <c r="GH51" s="49"/>
      <c r="GM51" s="69"/>
      <c r="GO51" s="64"/>
      <c r="GP51" s="64"/>
      <c r="GQ51" s="64"/>
      <c r="GR51" s="64"/>
      <c r="GS51" s="64"/>
      <c r="GT51" s="52"/>
      <c r="GU51" s="64"/>
      <c r="GV51" s="64"/>
      <c r="GX51" s="57"/>
      <c r="GZ51" s="69"/>
      <c r="HC51" s="49"/>
      <c r="HH51" s="64"/>
      <c r="HI51" s="64"/>
      <c r="HJ51" s="64"/>
      <c r="HK51" s="64"/>
      <c r="HL51" s="64"/>
      <c r="HW51" s="49"/>
      <c r="IB51" s="69"/>
      <c r="ID51" s="64"/>
      <c r="IE51" s="64"/>
      <c r="IF51" s="64"/>
      <c r="IG51" s="64"/>
      <c r="IH51" s="64"/>
      <c r="II51" s="52"/>
      <c r="IJ51" s="64"/>
      <c r="IK51" s="64"/>
      <c r="IM51" s="53"/>
      <c r="IN51" s="53"/>
      <c r="IO51" s="53"/>
      <c r="IP51" s="53"/>
    </row>
    <row r="52" spans="1:250" s="15" customFormat="1" ht="16.5" customHeight="1" x14ac:dyDescent="0.3">
      <c r="C52" s="73"/>
      <c r="E52" s="56"/>
      <c r="F52" s="92"/>
      <c r="G52" s="92"/>
      <c r="H52" s="53"/>
      <c r="I52" s="53"/>
      <c r="J52" s="53"/>
      <c r="L52" s="73"/>
      <c r="N52" s="56"/>
      <c r="O52" s="56"/>
      <c r="P52" s="56"/>
      <c r="Q52" s="56"/>
      <c r="R52" s="56"/>
      <c r="S52" s="53"/>
      <c r="X52" s="72"/>
      <c r="Y52" s="56"/>
      <c r="Z52" s="92"/>
      <c r="AA52" s="92"/>
      <c r="AB52" s="92"/>
      <c r="AC52" s="92"/>
      <c r="AD52" s="53"/>
      <c r="AE52" s="73"/>
      <c r="AG52" s="56"/>
      <c r="AH52" s="56"/>
      <c r="AI52" s="56"/>
      <c r="AJ52" s="56"/>
      <c r="AK52" s="56"/>
      <c r="AL52" s="56"/>
      <c r="AP52" s="53"/>
      <c r="AQ52" s="53"/>
      <c r="AU52" s="64"/>
      <c r="AV52" s="64"/>
      <c r="AW52" s="64"/>
      <c r="AX52" s="64"/>
      <c r="AY52" s="64"/>
      <c r="AZ52" s="64"/>
      <c r="BA52" s="64"/>
      <c r="BB52" s="64"/>
      <c r="BC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52"/>
      <c r="BU52" s="52"/>
      <c r="BV52" s="64"/>
      <c r="CG52" s="69"/>
      <c r="CK52" s="64"/>
      <c r="CL52" s="64"/>
      <c r="CM52" s="64"/>
      <c r="CN52" s="64"/>
      <c r="CO52" s="64"/>
      <c r="CP52" s="64"/>
      <c r="CQ52" s="64"/>
      <c r="CR52" s="64"/>
      <c r="CS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52"/>
      <c r="DK52" s="52"/>
      <c r="DL52" s="64"/>
      <c r="DS52" s="98"/>
      <c r="DV52" s="69"/>
      <c r="DZ52" s="64"/>
      <c r="EA52" s="64"/>
      <c r="EB52" s="64"/>
      <c r="EC52" s="64"/>
      <c r="ED52" s="64"/>
      <c r="EE52" s="64"/>
      <c r="EF52" s="64"/>
      <c r="EG52" s="64"/>
      <c r="EH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52"/>
      <c r="EZ52" s="52"/>
      <c r="FA52" s="64"/>
      <c r="FI52" s="53"/>
      <c r="FK52" s="69"/>
      <c r="FO52" s="64"/>
      <c r="FP52" s="64"/>
      <c r="FQ52" s="64"/>
      <c r="FR52" s="64"/>
      <c r="FS52" s="64"/>
      <c r="FT52" s="64"/>
      <c r="FU52" s="64"/>
      <c r="FV52" s="64"/>
      <c r="FW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52"/>
      <c r="GO52" s="52"/>
      <c r="GP52" s="64"/>
      <c r="GX52" s="53"/>
      <c r="GZ52" s="69"/>
      <c r="HD52" s="64"/>
      <c r="HE52" s="64"/>
      <c r="HF52" s="64"/>
      <c r="HG52" s="64"/>
      <c r="HH52" s="64"/>
      <c r="HI52" s="64"/>
      <c r="HJ52" s="64"/>
      <c r="HK52" s="64"/>
      <c r="HL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52"/>
      <c r="ID52" s="52"/>
      <c r="IE52" s="64"/>
      <c r="IM52" s="53"/>
      <c r="IN52" s="53"/>
      <c r="IO52" s="53"/>
      <c r="IP52" s="53"/>
    </row>
    <row r="53" spans="1:250" s="15" customFormat="1" ht="16.5" customHeight="1" x14ac:dyDescent="0.3">
      <c r="C53" s="69"/>
      <c r="L53" s="12"/>
      <c r="AP53" s="53"/>
      <c r="AQ53" s="53"/>
      <c r="AS53" s="50"/>
      <c r="AU53" s="64"/>
      <c r="AV53" s="49"/>
      <c r="AW53" s="64"/>
      <c r="AX53" s="64"/>
      <c r="AY53" s="64"/>
      <c r="AZ53" s="64"/>
      <c r="BA53" s="64"/>
      <c r="BB53" s="64"/>
      <c r="BC53" s="64"/>
      <c r="BF53" s="64"/>
      <c r="BG53" s="64"/>
      <c r="BH53" s="64"/>
      <c r="BI53" s="64"/>
      <c r="BJ53" s="64"/>
      <c r="BK53" s="64"/>
      <c r="BL53" s="64"/>
      <c r="BM53" s="50"/>
      <c r="BO53" s="49"/>
      <c r="BQ53" s="64"/>
      <c r="BR53" s="64"/>
      <c r="BS53" s="64"/>
      <c r="BT53" s="64"/>
      <c r="BU53" s="64"/>
      <c r="BV53" s="64"/>
      <c r="BW53" s="64"/>
      <c r="CG53" s="69"/>
      <c r="CI53" s="50"/>
      <c r="CK53" s="64"/>
      <c r="CL53" s="49"/>
      <c r="CM53" s="64"/>
      <c r="CN53" s="64"/>
      <c r="CO53" s="64"/>
      <c r="CP53" s="64"/>
      <c r="CQ53" s="64"/>
      <c r="CR53" s="64"/>
      <c r="CS53" s="64"/>
      <c r="CV53" s="64"/>
      <c r="CW53" s="64"/>
      <c r="CX53" s="64"/>
      <c r="CY53" s="64"/>
      <c r="CZ53" s="64"/>
      <c r="DA53" s="64"/>
      <c r="DB53" s="64"/>
      <c r="DC53" s="50"/>
      <c r="DE53" s="49"/>
      <c r="DG53" s="64"/>
      <c r="DH53" s="64"/>
      <c r="DI53" s="64"/>
      <c r="DJ53" s="64"/>
      <c r="DK53" s="64"/>
      <c r="DL53" s="64"/>
      <c r="DM53" s="64"/>
      <c r="DS53" s="98"/>
      <c r="DV53" s="69"/>
      <c r="DX53" s="50"/>
      <c r="DZ53" s="64"/>
      <c r="EA53" s="49"/>
      <c r="EB53" s="64"/>
      <c r="EC53" s="64"/>
      <c r="ED53" s="64"/>
      <c r="EE53" s="64"/>
      <c r="EF53" s="64"/>
      <c r="EG53" s="64"/>
      <c r="EH53" s="64"/>
      <c r="EK53" s="64"/>
      <c r="EL53" s="64"/>
      <c r="EM53" s="64"/>
      <c r="EN53" s="64"/>
      <c r="EO53" s="64"/>
      <c r="EP53" s="64"/>
      <c r="EQ53" s="64"/>
      <c r="ER53" s="50"/>
      <c r="ET53" s="49"/>
      <c r="EV53" s="64"/>
      <c r="EW53" s="64"/>
      <c r="EX53" s="64"/>
      <c r="EY53" s="64"/>
      <c r="EZ53" s="64"/>
      <c r="FA53" s="64"/>
      <c r="FB53" s="64"/>
      <c r="FK53" s="69"/>
      <c r="FM53" s="50"/>
      <c r="FO53" s="64"/>
      <c r="FP53" s="49"/>
      <c r="FQ53" s="64"/>
      <c r="FR53" s="64"/>
      <c r="FS53" s="64"/>
      <c r="FT53" s="64"/>
      <c r="FU53" s="64"/>
      <c r="FV53" s="64"/>
      <c r="FW53" s="64"/>
      <c r="FZ53" s="64"/>
      <c r="GA53" s="64"/>
      <c r="GB53" s="64"/>
      <c r="GC53" s="64"/>
      <c r="GD53" s="64"/>
      <c r="GE53" s="64"/>
      <c r="GF53" s="64"/>
      <c r="GG53" s="50"/>
      <c r="GI53" s="49"/>
      <c r="GK53" s="64"/>
      <c r="GL53" s="64"/>
      <c r="GM53" s="64"/>
      <c r="GN53" s="64"/>
      <c r="GO53" s="64"/>
      <c r="GP53" s="64"/>
      <c r="GQ53" s="64"/>
      <c r="GZ53" s="69"/>
      <c r="HB53" s="50"/>
      <c r="HD53" s="64"/>
      <c r="HE53" s="49"/>
      <c r="HF53" s="64"/>
      <c r="HG53" s="64"/>
      <c r="HH53" s="64"/>
      <c r="HI53" s="64"/>
      <c r="HJ53" s="64"/>
      <c r="HK53" s="64"/>
      <c r="HL53" s="64"/>
      <c r="HO53" s="64"/>
      <c r="HP53" s="64"/>
      <c r="HQ53" s="64"/>
      <c r="HR53" s="64"/>
      <c r="HS53" s="64"/>
      <c r="HT53" s="64"/>
      <c r="HU53" s="64"/>
      <c r="HV53" s="50"/>
      <c r="HX53" s="49"/>
      <c r="HZ53" s="64"/>
      <c r="IA53" s="64"/>
      <c r="IB53" s="64"/>
      <c r="IC53" s="64"/>
      <c r="ID53" s="64"/>
      <c r="IE53" s="64"/>
      <c r="IF53" s="64"/>
      <c r="IM53" s="53"/>
      <c r="IN53" s="53"/>
      <c r="IO53" s="53"/>
      <c r="IP53" s="53"/>
    </row>
    <row r="54" spans="1:250" s="15" customFormat="1" ht="16.5" customHeight="1" x14ac:dyDescent="0.3">
      <c r="C54" s="73"/>
      <c r="E54" s="74"/>
      <c r="V54" s="73"/>
      <c r="X54" s="72"/>
      <c r="Y54" s="74"/>
      <c r="AC54" s="13"/>
      <c r="AD54" s="12"/>
      <c r="AE54" s="12"/>
      <c r="AF54" s="50"/>
      <c r="AP54" s="53"/>
      <c r="AQ54" s="53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CG54" s="69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S54" s="98"/>
      <c r="DV54" s="69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I54" s="53"/>
      <c r="FK54" s="69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X54" s="53"/>
      <c r="GZ54" s="69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M54" s="53"/>
      <c r="IN54" s="53"/>
      <c r="IO54" s="53"/>
      <c r="IP54" s="53"/>
    </row>
    <row r="55" spans="1:250" s="15" customFormat="1" ht="16.5" customHeight="1" x14ac:dyDescent="0.3">
      <c r="C55" s="73"/>
      <c r="E55" s="74"/>
      <c r="X55" s="72"/>
      <c r="Y55" s="74"/>
      <c r="AP55" s="53"/>
      <c r="AQ55" s="53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CG55" s="69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S55" s="98"/>
      <c r="DV55" s="69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I55" s="53"/>
      <c r="FK55" s="69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X55" s="53"/>
      <c r="GZ55" s="69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M55" s="53"/>
      <c r="IN55" s="53"/>
      <c r="IO55" s="53"/>
      <c r="IP55" s="53"/>
    </row>
    <row r="56" spans="1:250" s="15" customFormat="1" ht="16.5" customHeight="1" x14ac:dyDescent="0.3">
      <c r="C56" s="69"/>
      <c r="E56" s="76"/>
      <c r="G56" s="74"/>
      <c r="H56" s="74"/>
      <c r="I56" s="74"/>
      <c r="J56" s="48"/>
      <c r="K56" s="48"/>
      <c r="L56" s="48"/>
      <c r="V56" s="73"/>
      <c r="X56" s="75"/>
      <c r="Y56" s="76"/>
      <c r="Z56" s="74"/>
      <c r="AA56" s="48"/>
      <c r="AB56" s="48"/>
      <c r="AC56" s="48"/>
      <c r="AD56" s="48"/>
      <c r="AE56" s="48"/>
      <c r="AF56" s="48"/>
      <c r="AG56" s="48"/>
      <c r="AH56" s="52"/>
      <c r="AP56" s="53"/>
      <c r="AQ56" s="53"/>
      <c r="AR56" s="22"/>
      <c r="AT56" s="70"/>
      <c r="AV56" s="71"/>
      <c r="AY56" s="12"/>
      <c r="BB56" s="12"/>
      <c r="BC56" s="48"/>
      <c r="BG56" s="12"/>
      <c r="BH56" s="225"/>
      <c r="BI56" s="135"/>
      <c r="BK56" s="70"/>
      <c r="BM56" s="22"/>
      <c r="BP56" s="12"/>
      <c r="BQ56" s="71"/>
      <c r="BS56" s="12"/>
      <c r="BT56" s="12"/>
      <c r="BV56" s="12"/>
      <c r="BW56" s="225"/>
      <c r="BZ56" s="12"/>
      <c r="CA56" s="225"/>
      <c r="CB56" s="135"/>
      <c r="CG56" s="69"/>
      <c r="CH56" s="155"/>
      <c r="CJ56" s="70"/>
      <c r="CL56" s="71"/>
      <c r="CO56" s="12"/>
      <c r="CR56" s="12"/>
      <c r="CS56" s="48"/>
      <c r="CW56" s="12"/>
      <c r="CX56" s="225"/>
      <c r="CY56" s="70"/>
      <c r="DA56" s="70"/>
      <c r="DC56" s="22"/>
      <c r="DF56" s="12"/>
      <c r="DG56" s="71"/>
      <c r="DI56" s="12"/>
      <c r="DJ56" s="12"/>
      <c r="DK56" s="12"/>
      <c r="DL56" s="71"/>
      <c r="DP56" s="12"/>
      <c r="DQ56" s="225"/>
      <c r="DS56" s="98"/>
      <c r="DW56" s="22"/>
      <c r="DY56" s="70"/>
      <c r="EA56" s="71"/>
      <c r="ED56" s="12"/>
      <c r="EG56" s="12"/>
      <c r="EH56" s="48"/>
      <c r="EL56" s="12"/>
      <c r="EM56" s="225"/>
      <c r="EN56" s="70"/>
      <c r="ER56" s="22"/>
      <c r="EU56" s="12"/>
      <c r="EV56" s="71"/>
      <c r="EX56" s="12"/>
      <c r="EY56" s="12"/>
      <c r="EZ56" s="12"/>
      <c r="FA56" s="48"/>
      <c r="FE56" s="12"/>
      <c r="FF56" s="225"/>
      <c r="FI56" s="53"/>
      <c r="FL56" s="22"/>
      <c r="FN56" s="70"/>
      <c r="FP56" s="71"/>
      <c r="FS56" s="12"/>
      <c r="FU56" s="12"/>
      <c r="FV56" s="225"/>
      <c r="FW56" s="64"/>
      <c r="GA56" s="12"/>
      <c r="GB56" s="39"/>
      <c r="GC56" s="70"/>
      <c r="GE56" s="70"/>
      <c r="GG56" s="22"/>
      <c r="GJ56" s="12"/>
      <c r="GK56" s="71"/>
      <c r="GM56" s="12"/>
      <c r="GN56" s="12"/>
      <c r="GO56" s="12"/>
      <c r="GP56" s="48"/>
      <c r="GT56" s="12"/>
      <c r="GU56" s="39"/>
      <c r="GX56" s="53"/>
      <c r="HA56" s="22"/>
      <c r="HC56" s="70"/>
      <c r="HE56" s="71"/>
      <c r="HH56" s="12"/>
      <c r="HJ56" s="12"/>
      <c r="HK56" s="39"/>
      <c r="HL56" s="64"/>
      <c r="HP56" s="12"/>
      <c r="HQ56" s="39"/>
      <c r="HR56" s="70"/>
      <c r="HT56" s="70"/>
      <c r="HV56" s="22"/>
      <c r="HY56" s="12"/>
      <c r="HZ56" s="71"/>
      <c r="IB56" s="12"/>
      <c r="IC56" s="12"/>
      <c r="ID56" s="12"/>
      <c r="IE56" s="48"/>
      <c r="II56" s="12"/>
      <c r="IJ56" s="39"/>
      <c r="IM56" s="53"/>
      <c r="IN56" s="53"/>
      <c r="IO56" s="53"/>
      <c r="IP56" s="53"/>
    </row>
    <row r="57" spans="1:250" s="15" customFormat="1" ht="16.5" customHeight="1" x14ac:dyDescent="0.3">
      <c r="C57" s="73"/>
      <c r="E57" s="74"/>
      <c r="G57" s="74"/>
      <c r="H57" s="74"/>
      <c r="I57" s="74"/>
      <c r="J57" s="52"/>
      <c r="K57" s="52"/>
      <c r="L57" s="52"/>
      <c r="V57" s="73"/>
      <c r="X57" s="72"/>
      <c r="Y57" s="74"/>
      <c r="Z57" s="74"/>
      <c r="AA57" s="52"/>
      <c r="AB57" s="52"/>
      <c r="AC57" s="52"/>
      <c r="AD57" s="52"/>
      <c r="AE57" s="52"/>
      <c r="AF57" s="52"/>
      <c r="AG57" s="52"/>
      <c r="AH57" s="52"/>
      <c r="AP57" s="53"/>
      <c r="AQ57" s="53"/>
      <c r="AR57" s="22"/>
      <c r="AS57" s="70"/>
      <c r="AT57" s="70"/>
      <c r="AU57" s="135"/>
      <c r="AV57" s="135"/>
      <c r="AW57" s="134"/>
      <c r="AX57" s="128"/>
      <c r="AY57" s="128"/>
      <c r="AZ57" s="128"/>
      <c r="BA57" s="129"/>
      <c r="BB57" s="129"/>
      <c r="BC57" s="129"/>
      <c r="BD57" s="136"/>
      <c r="BE57" s="136"/>
      <c r="BF57" s="136"/>
      <c r="BG57" s="136"/>
      <c r="BH57" s="136"/>
      <c r="BI57" s="136"/>
      <c r="BJ57" s="136"/>
      <c r="BK57" s="134"/>
      <c r="BL57" s="134"/>
      <c r="BM57" s="22"/>
      <c r="BN57" s="134"/>
      <c r="BO57" s="128"/>
      <c r="BP57" s="22"/>
      <c r="BQ57" s="135"/>
      <c r="BR57" s="12"/>
      <c r="BS57" s="14"/>
      <c r="BT57" s="14"/>
      <c r="BU57" s="65"/>
      <c r="BV57" s="65"/>
      <c r="CG57" s="69"/>
      <c r="CH57" s="22"/>
      <c r="CI57" s="70"/>
      <c r="CJ57" s="70"/>
      <c r="CK57" s="70"/>
      <c r="CL57" s="225"/>
      <c r="CM57" s="70"/>
      <c r="CN57" s="65"/>
      <c r="CO57" s="65"/>
      <c r="CP57" s="65"/>
      <c r="CQ57" s="64"/>
      <c r="CR57" s="64"/>
      <c r="CS57" s="64"/>
      <c r="DA57" s="70"/>
      <c r="DB57" s="69"/>
      <c r="DC57" s="22"/>
      <c r="DD57" s="70"/>
      <c r="DE57" s="70"/>
      <c r="DF57" s="70"/>
      <c r="DG57" s="225"/>
      <c r="DH57" s="70"/>
      <c r="DI57" s="65"/>
      <c r="DJ57" s="65"/>
      <c r="DK57" s="65"/>
      <c r="DL57" s="64"/>
      <c r="DM57" s="64"/>
      <c r="DN57" s="64"/>
      <c r="DS57" s="98"/>
      <c r="DV57" s="69"/>
      <c r="DW57" s="22"/>
      <c r="DX57" s="70"/>
      <c r="DY57" s="70"/>
      <c r="DZ57" s="70"/>
      <c r="EA57" s="225"/>
      <c r="EB57" s="70"/>
      <c r="EC57" s="65"/>
      <c r="ED57" s="65"/>
      <c r="EE57" s="65"/>
      <c r="EF57" s="64"/>
      <c r="EG57" s="64"/>
      <c r="EH57" s="64"/>
      <c r="EQ57" s="70"/>
      <c r="ER57" s="22"/>
      <c r="ES57" s="70"/>
      <c r="ET57" s="65"/>
      <c r="EU57" s="65"/>
      <c r="EV57" s="225"/>
      <c r="EW57" s="14"/>
      <c r="EX57" s="14"/>
      <c r="EY57" s="14"/>
      <c r="EZ57" s="65"/>
      <c r="FA57" s="65"/>
      <c r="FI57" s="53"/>
      <c r="FK57" s="69"/>
      <c r="FL57" s="22"/>
      <c r="FM57" s="70"/>
      <c r="FN57" s="70"/>
      <c r="FO57" s="70"/>
      <c r="FP57" s="225"/>
      <c r="FQ57" s="70"/>
      <c r="FR57" s="65"/>
      <c r="FS57" s="65"/>
      <c r="FT57" s="65"/>
      <c r="FU57" s="64"/>
      <c r="FV57" s="64"/>
      <c r="FW57" s="64"/>
      <c r="GE57" s="70"/>
      <c r="GF57" s="70"/>
      <c r="GG57" s="22"/>
      <c r="GH57" s="70"/>
      <c r="GI57" s="65"/>
      <c r="GJ57" s="65"/>
      <c r="GK57" s="39"/>
      <c r="GL57" s="14"/>
      <c r="GM57" s="14"/>
      <c r="GN57" s="14"/>
      <c r="GO57" s="65"/>
      <c r="GP57" s="65"/>
      <c r="GX57" s="53"/>
      <c r="GZ57" s="69"/>
      <c r="HA57" s="22"/>
      <c r="HB57" s="70"/>
      <c r="HC57" s="70"/>
      <c r="HD57" s="70"/>
      <c r="HE57" s="39"/>
      <c r="HF57" s="70"/>
      <c r="HG57" s="65"/>
      <c r="HH57" s="65"/>
      <c r="HI57" s="65"/>
      <c r="HJ57" s="64"/>
      <c r="HK57" s="64"/>
      <c r="HL57" s="64"/>
      <c r="HT57" s="70"/>
      <c r="HU57" s="70"/>
      <c r="HV57" s="22"/>
      <c r="HW57" s="70"/>
      <c r="HX57" s="65"/>
      <c r="HY57" s="65"/>
      <c r="HZ57" s="39"/>
      <c r="IA57" s="14"/>
      <c r="IB57" s="14"/>
      <c r="IC57" s="14"/>
      <c r="ID57" s="65"/>
      <c r="IE57" s="65"/>
      <c r="IM57" s="53"/>
      <c r="IN57" s="53"/>
      <c r="IO57" s="53"/>
      <c r="IP57" s="53"/>
    </row>
    <row r="58" spans="1:250" s="15" customFormat="1" ht="16.5" customHeight="1" x14ac:dyDescent="0.3">
      <c r="C58" s="73"/>
      <c r="E58" s="74"/>
      <c r="G58" s="76"/>
      <c r="H58" s="76"/>
      <c r="I58" s="76"/>
      <c r="J58" s="70"/>
      <c r="K58" s="70"/>
      <c r="L58" s="70"/>
      <c r="V58" s="69"/>
      <c r="X58" s="72"/>
      <c r="Y58" s="74"/>
      <c r="Z58" s="76"/>
      <c r="AA58" s="70"/>
      <c r="AB58" s="70"/>
      <c r="AC58" s="70"/>
      <c r="AD58" s="70"/>
      <c r="AE58" s="70"/>
      <c r="AF58" s="70"/>
      <c r="AG58" s="70"/>
      <c r="AH58" s="70"/>
      <c r="AP58" s="53"/>
      <c r="AQ58" s="53"/>
      <c r="AS58" s="70"/>
      <c r="AT58" s="70"/>
      <c r="AU58" s="70"/>
      <c r="AV58" s="70"/>
      <c r="AY58" s="12"/>
      <c r="AZ58" s="12"/>
      <c r="BA58" s="64"/>
      <c r="BB58" s="64"/>
      <c r="BC58" s="64"/>
      <c r="BJ58" s="70"/>
      <c r="BK58" s="70"/>
      <c r="BL58" s="70"/>
      <c r="BM58" s="70"/>
      <c r="BP58" s="12"/>
      <c r="BQ58" s="13"/>
      <c r="BR58" s="12"/>
      <c r="BS58" s="12"/>
      <c r="BT58" s="12"/>
      <c r="BV58" s="65"/>
      <c r="CG58" s="69"/>
      <c r="CI58" s="70"/>
      <c r="CJ58" s="70"/>
      <c r="CK58" s="70"/>
      <c r="CL58" s="70"/>
      <c r="CO58" s="12"/>
      <c r="CP58" s="12"/>
      <c r="CQ58" s="64"/>
      <c r="CR58" s="64"/>
      <c r="CS58" s="64"/>
      <c r="CZ58" s="70"/>
      <c r="DA58" s="70"/>
      <c r="DB58" s="69"/>
      <c r="DJ58" s="12"/>
      <c r="DS58" s="98"/>
      <c r="DV58" s="69"/>
      <c r="DX58" s="70"/>
      <c r="DY58" s="70"/>
      <c r="DZ58" s="70"/>
      <c r="EA58" s="70"/>
      <c r="ED58" s="12"/>
      <c r="EE58" s="12"/>
      <c r="EF58" s="64"/>
      <c r="EG58" s="64"/>
      <c r="EH58" s="64"/>
      <c r="EO58" s="70"/>
      <c r="EQ58" s="70"/>
      <c r="ER58" s="70"/>
      <c r="EU58" s="12"/>
      <c r="EV58" s="13"/>
      <c r="EW58" s="12"/>
      <c r="EX58" s="12"/>
      <c r="EY58" s="12"/>
      <c r="FA58" s="65"/>
      <c r="FI58" s="53"/>
      <c r="FK58" s="69"/>
      <c r="FM58" s="70"/>
      <c r="FN58" s="70"/>
      <c r="FO58" s="70"/>
      <c r="FP58" s="70"/>
      <c r="FS58" s="12"/>
      <c r="FT58" s="12"/>
      <c r="FU58" s="64"/>
      <c r="FV58" s="64"/>
      <c r="FW58" s="64"/>
      <c r="GD58" s="70"/>
      <c r="GE58" s="70"/>
      <c r="GF58" s="70"/>
      <c r="GG58" s="70"/>
      <c r="GJ58" s="12"/>
      <c r="GK58" s="13"/>
      <c r="GL58" s="12"/>
      <c r="GM58" s="12"/>
      <c r="GN58" s="12"/>
      <c r="GP58" s="65"/>
      <c r="GX58" s="53"/>
      <c r="GZ58" s="69"/>
      <c r="HB58" s="70"/>
      <c r="HC58" s="70"/>
      <c r="HD58" s="70"/>
      <c r="HE58" s="70"/>
      <c r="HH58" s="12"/>
      <c r="HI58" s="12"/>
      <c r="HJ58" s="64"/>
      <c r="HK58" s="64"/>
      <c r="HL58" s="64"/>
      <c r="HS58" s="70"/>
      <c r="HT58" s="70"/>
      <c r="HU58" s="70"/>
      <c r="HV58" s="70"/>
      <c r="HY58" s="12"/>
      <c r="HZ58" s="13"/>
      <c r="IA58" s="12"/>
      <c r="IB58" s="12"/>
      <c r="IC58" s="12"/>
      <c r="IE58" s="65"/>
      <c r="IM58" s="53"/>
      <c r="IN58" s="53"/>
      <c r="IO58" s="53"/>
      <c r="IP58" s="53"/>
    </row>
    <row r="59" spans="1:250" s="15" customFormat="1" ht="16.5" customHeight="1" x14ac:dyDescent="0.3">
      <c r="C59" s="69"/>
      <c r="E59" s="76"/>
      <c r="G59" s="74"/>
      <c r="H59" s="74"/>
      <c r="I59" s="74"/>
      <c r="J59" s="52"/>
      <c r="K59" s="52"/>
      <c r="L59" s="52"/>
      <c r="V59" s="73"/>
      <c r="X59" s="75"/>
      <c r="Y59" s="76"/>
      <c r="Z59" s="74"/>
      <c r="AA59" s="52"/>
      <c r="AB59" s="52"/>
      <c r="AC59" s="52"/>
      <c r="AD59" s="52"/>
      <c r="AE59" s="52"/>
      <c r="AF59" s="52"/>
      <c r="AG59" s="52"/>
      <c r="AH59" s="52"/>
      <c r="AP59" s="53"/>
      <c r="AQ59" s="53"/>
      <c r="AS59" s="56"/>
      <c r="AT59" s="92"/>
      <c r="AU59" s="92"/>
      <c r="AV59" s="53"/>
      <c r="AW59" s="53"/>
      <c r="AX59" s="53"/>
      <c r="AZ59" s="73"/>
      <c r="BB59" s="56"/>
      <c r="BC59" s="56"/>
      <c r="BD59" s="56"/>
      <c r="BE59" s="56"/>
      <c r="BF59" s="56"/>
      <c r="BG59" s="53"/>
      <c r="BL59" s="72"/>
      <c r="BM59" s="56"/>
      <c r="BN59" s="92"/>
      <c r="BO59" s="92"/>
      <c r="BP59" s="92"/>
      <c r="BQ59" s="92"/>
      <c r="BR59" s="53"/>
      <c r="BS59" s="73"/>
      <c r="BU59" s="56"/>
      <c r="BV59" s="53"/>
      <c r="BW59" s="53"/>
      <c r="BX59" s="53"/>
      <c r="BY59" s="53"/>
      <c r="CG59" s="73"/>
      <c r="CI59" s="56"/>
      <c r="CJ59" s="92"/>
      <c r="CK59" s="92"/>
      <c r="CL59" s="53"/>
      <c r="CM59" s="53"/>
      <c r="CN59" s="53"/>
      <c r="CP59" s="73"/>
      <c r="CR59" s="56"/>
      <c r="CS59" s="56"/>
      <c r="CT59" s="56"/>
      <c r="CU59" s="56"/>
      <c r="CV59" s="56"/>
      <c r="CW59" s="53"/>
      <c r="DB59" s="72"/>
      <c r="DC59" s="56"/>
      <c r="DD59" s="92"/>
      <c r="DE59" s="92"/>
      <c r="DF59" s="53"/>
      <c r="DG59" s="53"/>
      <c r="DH59" s="53"/>
      <c r="DI59" s="73"/>
      <c r="DK59" s="56"/>
      <c r="DL59" s="56"/>
      <c r="DM59" s="56"/>
      <c r="DN59" s="56"/>
      <c r="DO59" s="56"/>
      <c r="DP59" s="53"/>
      <c r="DS59" s="98"/>
      <c r="DV59" s="73"/>
      <c r="DX59" s="56"/>
      <c r="DY59" s="92"/>
      <c r="DZ59" s="92"/>
      <c r="EA59" s="53"/>
      <c r="EB59" s="53"/>
      <c r="EC59" s="53"/>
      <c r="EE59" s="73"/>
      <c r="EG59" s="56"/>
      <c r="EH59" s="56"/>
      <c r="EI59" s="56"/>
      <c r="EJ59" s="56"/>
      <c r="EK59" s="56"/>
      <c r="EL59" s="53"/>
      <c r="EQ59" s="72"/>
      <c r="ER59" s="56"/>
      <c r="ES59" s="92"/>
      <c r="ET59" s="92"/>
      <c r="EU59" s="92"/>
      <c r="EV59" s="92"/>
      <c r="EW59" s="53"/>
      <c r="EX59" s="73"/>
      <c r="EZ59" s="56"/>
      <c r="FA59" s="53"/>
      <c r="FB59" s="53"/>
      <c r="FC59" s="53"/>
      <c r="FD59" s="53"/>
      <c r="FI59" s="53"/>
      <c r="FK59" s="73"/>
      <c r="FM59" s="56"/>
      <c r="FN59" s="92"/>
      <c r="FO59" s="92"/>
      <c r="FP59" s="53"/>
      <c r="FQ59" s="53"/>
      <c r="FR59" s="53"/>
      <c r="FT59" s="73"/>
      <c r="FV59" s="56"/>
      <c r="FW59" s="56"/>
      <c r="FX59" s="56"/>
      <c r="FY59" s="56"/>
      <c r="FZ59" s="56"/>
      <c r="GA59" s="53"/>
      <c r="GF59" s="72"/>
      <c r="GG59" s="56"/>
      <c r="GH59" s="92"/>
      <c r="GI59" s="92"/>
      <c r="GJ59" s="92"/>
      <c r="GK59" s="92"/>
      <c r="GL59" s="53"/>
      <c r="GM59" s="73"/>
      <c r="GO59" s="56"/>
      <c r="GP59" s="53"/>
      <c r="GQ59" s="53"/>
      <c r="GR59" s="53"/>
      <c r="GS59" s="53"/>
      <c r="GX59" s="53"/>
      <c r="GZ59" s="73"/>
      <c r="HB59" s="56"/>
      <c r="HC59" s="92"/>
      <c r="HD59" s="92"/>
      <c r="HE59" s="53"/>
      <c r="HF59" s="53"/>
      <c r="HG59" s="53"/>
      <c r="HI59" s="73"/>
      <c r="HK59" s="56"/>
      <c r="HL59" s="56"/>
      <c r="HM59" s="56"/>
      <c r="HN59" s="56"/>
      <c r="HO59" s="56"/>
      <c r="HP59" s="53"/>
      <c r="HU59" s="72"/>
      <c r="HV59" s="56"/>
      <c r="HW59" s="92"/>
      <c r="HX59" s="92"/>
      <c r="HY59" s="92"/>
      <c r="HZ59" s="92"/>
      <c r="IA59" s="53"/>
      <c r="IB59" s="73"/>
      <c r="ID59" s="56"/>
      <c r="IE59" s="53"/>
      <c r="IF59" s="53"/>
      <c r="IG59" s="53"/>
      <c r="IH59" s="53"/>
      <c r="IM59" s="53"/>
      <c r="IN59" s="53"/>
      <c r="IO59" s="53"/>
      <c r="IP59" s="53"/>
    </row>
    <row r="60" spans="1:250" s="15" customFormat="1" ht="16.5" customHeight="1" x14ac:dyDescent="0.3">
      <c r="C60" s="73"/>
      <c r="E60" s="74"/>
      <c r="G60" s="74"/>
      <c r="H60" s="74"/>
      <c r="I60" s="74"/>
      <c r="J60" s="52"/>
      <c r="K60" s="52"/>
      <c r="L60" s="52"/>
      <c r="V60" s="73"/>
      <c r="X60" s="72"/>
      <c r="Y60" s="74"/>
      <c r="Z60" s="74"/>
      <c r="AA60" s="52"/>
      <c r="AB60" s="52"/>
      <c r="AC60" s="52"/>
      <c r="AD60" s="52"/>
      <c r="AE60" s="52"/>
      <c r="AF60" s="52"/>
      <c r="AG60" s="52"/>
      <c r="AH60" s="52"/>
      <c r="AP60" s="53"/>
      <c r="AQ60" s="53"/>
      <c r="AZ60" s="12"/>
      <c r="CG60" s="69"/>
      <c r="CP60" s="12"/>
      <c r="DS60" s="98"/>
      <c r="DV60" s="69"/>
      <c r="EE60" s="12"/>
      <c r="FI60" s="53"/>
      <c r="FK60" s="69"/>
      <c r="FT60" s="12"/>
      <c r="GX60" s="53"/>
      <c r="GZ60" s="69"/>
      <c r="HI60" s="12"/>
      <c r="IM60" s="53"/>
      <c r="IN60" s="53"/>
      <c r="IO60" s="53"/>
      <c r="IP60" s="53"/>
    </row>
    <row r="61" spans="1:250" s="15" customFormat="1" ht="16.5" customHeight="1" x14ac:dyDescent="0.3">
      <c r="C61" s="73"/>
      <c r="E61" s="74"/>
      <c r="G61" s="76"/>
      <c r="H61" s="76"/>
      <c r="I61" s="76"/>
      <c r="J61" s="70"/>
      <c r="K61" s="70"/>
      <c r="L61" s="70"/>
      <c r="V61" s="69"/>
      <c r="X61" s="72"/>
      <c r="Y61" s="74"/>
      <c r="Z61" s="76"/>
      <c r="AA61" s="70"/>
      <c r="AB61" s="70"/>
      <c r="AC61" s="70"/>
      <c r="AD61" s="70"/>
      <c r="AE61" s="70"/>
      <c r="AF61" s="70"/>
      <c r="AG61" s="70"/>
      <c r="AH61" s="70"/>
      <c r="AP61" s="53"/>
      <c r="AQ61" s="53"/>
      <c r="AS61" s="74"/>
      <c r="BJ61" s="73"/>
      <c r="BL61" s="72"/>
      <c r="BM61" s="74"/>
      <c r="BQ61" s="13"/>
      <c r="BR61" s="12"/>
      <c r="BS61" s="12"/>
      <c r="BT61" s="50"/>
      <c r="CG61" s="73"/>
      <c r="CI61" s="74"/>
      <c r="CZ61" s="73"/>
      <c r="DB61" s="72"/>
      <c r="DC61" s="74"/>
      <c r="DG61" s="13"/>
      <c r="DH61" s="12"/>
      <c r="DI61" s="12"/>
      <c r="DJ61" s="50"/>
      <c r="DS61" s="98"/>
      <c r="DV61" s="73"/>
      <c r="DX61" s="74"/>
      <c r="EO61" s="73"/>
      <c r="EQ61" s="72"/>
      <c r="ER61" s="74"/>
      <c r="EV61" s="13"/>
      <c r="EW61" s="12"/>
      <c r="EX61" s="12"/>
      <c r="EY61" s="50"/>
      <c r="FI61" s="53"/>
      <c r="FK61" s="73"/>
      <c r="FM61" s="74"/>
      <c r="GD61" s="73"/>
      <c r="GF61" s="72"/>
      <c r="GG61" s="74"/>
      <c r="GK61" s="13"/>
      <c r="GL61" s="12"/>
      <c r="GM61" s="12"/>
      <c r="GN61" s="50"/>
      <c r="GX61" s="53"/>
      <c r="GZ61" s="73"/>
      <c r="HB61" s="74"/>
      <c r="HS61" s="73"/>
      <c r="HU61" s="72"/>
      <c r="HV61" s="74"/>
      <c r="HZ61" s="13"/>
      <c r="IA61" s="12"/>
      <c r="IB61" s="12"/>
      <c r="IC61" s="50"/>
      <c r="IM61" s="53"/>
      <c r="IN61" s="53"/>
      <c r="IO61" s="53"/>
      <c r="IP61" s="53"/>
    </row>
    <row r="62" spans="1:250" s="15" customFormat="1" ht="16.5" customHeight="1" x14ac:dyDescent="0.3">
      <c r="A62" s="52"/>
      <c r="C62" s="69"/>
      <c r="H62" s="73"/>
      <c r="I62" s="74"/>
      <c r="J62" s="74"/>
      <c r="K62" s="74"/>
      <c r="L62" s="74"/>
      <c r="M62" s="52"/>
      <c r="N62" s="52"/>
      <c r="O62" s="52"/>
      <c r="AE62" s="73"/>
      <c r="AG62" s="74"/>
      <c r="AH62" s="74"/>
      <c r="AI62" s="74"/>
      <c r="AJ62" s="52"/>
      <c r="AK62" s="52"/>
      <c r="AL62" s="52"/>
      <c r="AM62" s="52"/>
      <c r="AN62" s="52"/>
      <c r="AP62" s="53"/>
      <c r="AQ62" s="53"/>
      <c r="AS62" s="74"/>
      <c r="BL62" s="72"/>
      <c r="BM62" s="74"/>
      <c r="CG62" s="73"/>
      <c r="CI62" s="74"/>
      <c r="DB62" s="72"/>
      <c r="DC62" s="74"/>
      <c r="DS62" s="98"/>
      <c r="DV62" s="73"/>
      <c r="DX62" s="74"/>
      <c r="EQ62" s="72"/>
      <c r="ER62" s="74"/>
      <c r="FI62" s="53"/>
      <c r="FK62" s="73"/>
      <c r="FM62" s="74"/>
      <c r="GF62" s="72"/>
      <c r="GG62" s="74"/>
      <c r="GX62" s="53"/>
      <c r="GZ62" s="73"/>
      <c r="HB62" s="74"/>
      <c r="HU62" s="72"/>
      <c r="HV62" s="74"/>
      <c r="IM62" s="53"/>
      <c r="IN62" s="53"/>
      <c r="IO62" s="53"/>
      <c r="IP62" s="53"/>
    </row>
    <row r="63" spans="1:250" s="15" customFormat="1" ht="16.5" customHeight="1" x14ac:dyDescent="0.3">
      <c r="A63" s="52"/>
      <c r="C63" s="69"/>
      <c r="F63" s="49"/>
      <c r="K63" s="74"/>
      <c r="L63" s="74"/>
      <c r="M63" s="74"/>
      <c r="N63" s="52"/>
      <c r="O63" s="52"/>
      <c r="Z63" s="49"/>
      <c r="AE63" s="73"/>
      <c r="AG63" s="74"/>
      <c r="AH63" s="74"/>
      <c r="AI63" s="74"/>
      <c r="AJ63" s="52"/>
      <c r="AK63" s="52"/>
      <c r="AL63" s="52"/>
      <c r="AM63" s="52"/>
      <c r="AN63" s="52"/>
      <c r="AP63" s="53"/>
      <c r="AQ63" s="53"/>
      <c r="AS63" s="76"/>
      <c r="AU63" s="74"/>
      <c r="AV63" s="74"/>
      <c r="AW63" s="74"/>
      <c r="AX63" s="48"/>
      <c r="AY63" s="48"/>
      <c r="AZ63" s="48"/>
      <c r="BJ63" s="73"/>
      <c r="BL63" s="75"/>
      <c r="BM63" s="76"/>
      <c r="BO63" s="48"/>
      <c r="BP63" s="48"/>
      <c r="BQ63" s="48"/>
      <c r="BR63" s="48"/>
      <c r="BS63" s="48"/>
      <c r="BT63" s="48"/>
      <c r="BU63" s="48"/>
      <c r="BV63" s="52"/>
      <c r="CG63" s="69"/>
      <c r="CI63" s="76"/>
      <c r="CK63" s="74"/>
      <c r="CL63" s="74"/>
      <c r="CM63" s="74"/>
      <c r="CN63" s="48"/>
      <c r="CO63" s="48"/>
      <c r="CP63" s="48"/>
      <c r="CZ63" s="73"/>
      <c r="DB63" s="75"/>
      <c r="DC63" s="76"/>
      <c r="DE63" s="48"/>
      <c r="DF63" s="48"/>
      <c r="DG63" s="48"/>
      <c r="DH63" s="48"/>
      <c r="DI63" s="48"/>
      <c r="DJ63" s="48"/>
      <c r="DK63" s="48"/>
      <c r="DL63" s="52"/>
      <c r="DS63" s="98"/>
      <c r="DV63" s="69"/>
      <c r="DX63" s="76"/>
      <c r="DZ63" s="74"/>
      <c r="EA63" s="74"/>
      <c r="EB63" s="74"/>
      <c r="EC63" s="48"/>
      <c r="ED63" s="48"/>
      <c r="EE63" s="48"/>
      <c r="EO63" s="73"/>
      <c r="EQ63" s="75"/>
      <c r="ER63" s="76"/>
      <c r="ET63" s="48"/>
      <c r="EU63" s="48"/>
      <c r="EV63" s="48"/>
      <c r="EW63" s="48"/>
      <c r="EX63" s="48"/>
      <c r="EY63" s="48"/>
      <c r="EZ63" s="48"/>
      <c r="FA63" s="52"/>
      <c r="FI63" s="53"/>
      <c r="FK63" s="69"/>
      <c r="FM63" s="76"/>
      <c r="FO63" s="74"/>
      <c r="FP63" s="74"/>
      <c r="FQ63" s="74"/>
      <c r="FR63" s="48"/>
      <c r="FS63" s="48"/>
      <c r="FT63" s="48"/>
      <c r="GD63" s="73"/>
      <c r="GF63" s="75"/>
      <c r="GG63" s="76"/>
      <c r="GI63" s="48"/>
      <c r="GJ63" s="48"/>
      <c r="GK63" s="48"/>
      <c r="GL63" s="48"/>
      <c r="GM63" s="48"/>
      <c r="GN63" s="48"/>
      <c r="GO63" s="48"/>
      <c r="GP63" s="52"/>
      <c r="GX63" s="53"/>
      <c r="GZ63" s="69"/>
      <c r="HB63" s="76"/>
      <c r="HD63" s="74"/>
      <c r="HE63" s="74"/>
      <c r="HF63" s="74"/>
      <c r="HG63" s="48"/>
      <c r="HH63" s="48"/>
      <c r="HI63" s="48"/>
      <c r="HS63" s="73"/>
      <c r="HU63" s="75"/>
      <c r="HV63" s="76"/>
      <c r="HX63" s="48"/>
      <c r="HY63" s="48"/>
      <c r="HZ63" s="48"/>
      <c r="IA63" s="48"/>
      <c r="IB63" s="48"/>
      <c r="IC63" s="48"/>
      <c r="ID63" s="48"/>
      <c r="IE63" s="52"/>
      <c r="IM63" s="53"/>
      <c r="IN63" s="53"/>
      <c r="IO63" s="53"/>
      <c r="IP63" s="53"/>
    </row>
    <row r="64" spans="1:250" s="15" customFormat="1" ht="16.5" customHeight="1" x14ac:dyDescent="0.3">
      <c r="C64" s="69"/>
      <c r="AL64" s="52"/>
      <c r="AP64" s="53"/>
      <c r="AQ64" s="53"/>
      <c r="AS64" s="74"/>
      <c r="AU64" s="74"/>
      <c r="AV64" s="74"/>
      <c r="AW64" s="74"/>
      <c r="AX64" s="52"/>
      <c r="AY64" s="52"/>
      <c r="AZ64" s="52"/>
      <c r="BJ64" s="73"/>
      <c r="BL64" s="72"/>
      <c r="BM64" s="74"/>
      <c r="BO64" s="52"/>
      <c r="BP64" s="52"/>
      <c r="BQ64" s="52"/>
      <c r="BR64" s="52"/>
      <c r="BS64" s="52"/>
      <c r="BT64" s="52"/>
      <c r="BU64" s="52"/>
      <c r="BV64" s="52"/>
      <c r="CG64" s="73"/>
      <c r="CI64" s="74"/>
      <c r="CK64" s="74"/>
      <c r="CL64" s="74"/>
      <c r="CM64" s="74"/>
      <c r="CN64" s="52"/>
      <c r="CO64" s="52"/>
      <c r="CP64" s="52"/>
      <c r="CZ64" s="73"/>
      <c r="DB64" s="72"/>
      <c r="DC64" s="74"/>
      <c r="DE64" s="52"/>
      <c r="DF64" s="52"/>
      <c r="DG64" s="52"/>
      <c r="DH64" s="52"/>
      <c r="DI64" s="52"/>
      <c r="DJ64" s="52"/>
      <c r="DK64" s="52"/>
      <c r="DL64" s="52"/>
      <c r="DS64" s="98"/>
      <c r="DV64" s="73"/>
      <c r="DX64" s="74"/>
      <c r="DZ64" s="74"/>
      <c r="EA64" s="74"/>
      <c r="EB64" s="74"/>
      <c r="EC64" s="52"/>
      <c r="ED64" s="52"/>
      <c r="EE64" s="52"/>
      <c r="EO64" s="73"/>
      <c r="EQ64" s="72"/>
      <c r="ER64" s="74"/>
      <c r="ET64" s="52"/>
      <c r="EU64" s="52"/>
      <c r="EV64" s="52"/>
      <c r="EW64" s="52"/>
      <c r="EX64" s="52"/>
      <c r="EY64" s="52"/>
      <c r="EZ64" s="52"/>
      <c r="FA64" s="52"/>
      <c r="FI64" s="53"/>
      <c r="FK64" s="73"/>
      <c r="FM64" s="74"/>
      <c r="FO64" s="74"/>
      <c r="FP64" s="74"/>
      <c r="FQ64" s="74"/>
      <c r="FR64" s="52"/>
      <c r="FS64" s="52"/>
      <c r="FT64" s="52"/>
      <c r="GD64" s="73"/>
      <c r="GF64" s="72"/>
      <c r="GG64" s="74"/>
      <c r="GI64" s="52"/>
      <c r="GJ64" s="52"/>
      <c r="GK64" s="52"/>
      <c r="GL64" s="52"/>
      <c r="GM64" s="52"/>
      <c r="GN64" s="52"/>
      <c r="GO64" s="52"/>
      <c r="GP64" s="52"/>
      <c r="GX64" s="53"/>
      <c r="GZ64" s="73"/>
      <c r="HB64" s="74"/>
      <c r="HD64" s="74"/>
      <c r="HE64" s="74"/>
      <c r="HF64" s="74"/>
      <c r="HG64" s="52"/>
      <c r="HH64" s="52"/>
      <c r="HI64" s="52"/>
      <c r="HS64" s="73"/>
      <c r="HU64" s="72"/>
      <c r="HV64" s="74"/>
      <c r="HX64" s="52"/>
      <c r="HY64" s="52"/>
      <c r="HZ64" s="52"/>
      <c r="IA64" s="52"/>
      <c r="IB64" s="52"/>
      <c r="IC64" s="52"/>
      <c r="ID64" s="52"/>
      <c r="IE64" s="52"/>
      <c r="IM64" s="53"/>
      <c r="IN64" s="53"/>
      <c r="IO64" s="53"/>
      <c r="IP64" s="53"/>
    </row>
    <row r="65" spans="1:250" s="15" customFormat="1" ht="16.5" customHeight="1" x14ac:dyDescent="0.3">
      <c r="C65" s="69"/>
      <c r="F65" s="49"/>
      <c r="M65" s="49"/>
      <c r="Z65" s="49"/>
      <c r="AG65" s="51"/>
      <c r="AL65" s="52"/>
      <c r="AP65" s="53"/>
      <c r="AQ65" s="53"/>
      <c r="AS65" s="74"/>
      <c r="AU65" s="76"/>
      <c r="AV65" s="76"/>
      <c r="AW65" s="76"/>
      <c r="AX65" s="70"/>
      <c r="AY65" s="70"/>
      <c r="AZ65" s="70"/>
      <c r="BJ65" s="69"/>
      <c r="BL65" s="72"/>
      <c r="BM65" s="74"/>
      <c r="BO65" s="70"/>
      <c r="BP65" s="70"/>
      <c r="BQ65" s="70"/>
      <c r="BR65" s="70"/>
      <c r="BS65" s="70"/>
      <c r="BT65" s="70"/>
      <c r="BU65" s="70"/>
      <c r="BV65" s="70"/>
      <c r="CG65" s="73"/>
      <c r="CI65" s="74"/>
      <c r="CK65" s="76"/>
      <c r="CL65" s="76"/>
      <c r="CM65" s="76"/>
      <c r="CN65" s="70"/>
      <c r="CO65" s="70"/>
      <c r="CP65" s="70"/>
      <c r="CZ65" s="69"/>
      <c r="DB65" s="72"/>
      <c r="DC65" s="74"/>
      <c r="DE65" s="70"/>
      <c r="DF65" s="70"/>
      <c r="DG65" s="70"/>
      <c r="DH65" s="70"/>
      <c r="DI65" s="70"/>
      <c r="DJ65" s="70"/>
      <c r="DK65" s="70"/>
      <c r="DL65" s="70"/>
      <c r="DS65" s="98"/>
      <c r="DV65" s="73"/>
      <c r="DX65" s="74"/>
      <c r="DZ65" s="76"/>
      <c r="EA65" s="76"/>
      <c r="EB65" s="76"/>
      <c r="EC65" s="70"/>
      <c r="ED65" s="70"/>
      <c r="EE65" s="70"/>
      <c r="EO65" s="69"/>
      <c r="EQ65" s="72"/>
      <c r="ER65" s="74"/>
      <c r="ET65" s="70"/>
      <c r="EU65" s="70"/>
      <c r="EV65" s="70"/>
      <c r="EW65" s="70"/>
      <c r="EX65" s="70"/>
      <c r="EY65" s="70"/>
      <c r="EZ65" s="70"/>
      <c r="FA65" s="70"/>
      <c r="FI65" s="53"/>
      <c r="FK65" s="73"/>
      <c r="FM65" s="74"/>
      <c r="FO65" s="76"/>
      <c r="FP65" s="76"/>
      <c r="FQ65" s="76"/>
      <c r="FR65" s="70"/>
      <c r="FS65" s="70"/>
      <c r="FT65" s="70"/>
      <c r="GD65" s="69"/>
      <c r="GF65" s="72"/>
      <c r="GG65" s="74"/>
      <c r="GI65" s="70"/>
      <c r="GJ65" s="70"/>
      <c r="GK65" s="70"/>
      <c r="GL65" s="70"/>
      <c r="GM65" s="70"/>
      <c r="GN65" s="70"/>
      <c r="GO65" s="70"/>
      <c r="GP65" s="70"/>
      <c r="GX65" s="53"/>
      <c r="GZ65" s="73"/>
      <c r="HB65" s="74"/>
      <c r="HD65" s="76"/>
      <c r="HE65" s="76"/>
      <c r="HF65" s="76"/>
      <c r="HG65" s="70"/>
      <c r="HH65" s="70"/>
      <c r="HI65" s="70"/>
      <c r="HS65" s="69"/>
      <c r="HU65" s="72"/>
      <c r="HV65" s="74"/>
      <c r="HX65" s="70"/>
      <c r="HY65" s="70"/>
      <c r="HZ65" s="70"/>
      <c r="IA65" s="70"/>
      <c r="IB65" s="70"/>
      <c r="IC65" s="70"/>
      <c r="ID65" s="70"/>
      <c r="IE65" s="70"/>
      <c r="IM65" s="53"/>
      <c r="IN65" s="53"/>
      <c r="IO65" s="53"/>
      <c r="IP65" s="53"/>
    </row>
    <row r="66" spans="1:250" s="15" customFormat="1" ht="16.5" customHeight="1" x14ac:dyDescent="0.3">
      <c r="A66" s="64"/>
      <c r="C66" s="69"/>
      <c r="K66" s="64"/>
      <c r="L66" s="64"/>
      <c r="M66" s="64"/>
      <c r="N66" s="64"/>
      <c r="O66" s="64"/>
      <c r="AG66" s="64"/>
      <c r="AH66" s="64"/>
      <c r="AI66" s="64"/>
      <c r="AJ66" s="64"/>
      <c r="AK66" s="64"/>
      <c r="AL66" s="52"/>
      <c r="AM66" s="64"/>
      <c r="AN66" s="64"/>
      <c r="AP66" s="53"/>
      <c r="AQ66" s="53"/>
      <c r="AS66" s="76"/>
      <c r="AU66" s="74"/>
      <c r="AV66" s="74"/>
      <c r="AW66" s="74"/>
      <c r="AX66" s="52"/>
      <c r="AY66" s="52"/>
      <c r="AZ66" s="52"/>
      <c r="BJ66" s="73"/>
      <c r="BL66" s="75"/>
      <c r="BM66" s="76"/>
      <c r="BO66" s="52"/>
      <c r="BP66" s="52"/>
      <c r="BQ66" s="52"/>
      <c r="BR66" s="52"/>
      <c r="BS66" s="52"/>
      <c r="BT66" s="52"/>
      <c r="BU66" s="52"/>
      <c r="BV66" s="52"/>
      <c r="CG66" s="69"/>
      <c r="CI66" s="76"/>
      <c r="CK66" s="74"/>
      <c r="CL66" s="74"/>
      <c r="CM66" s="74"/>
      <c r="CN66" s="52"/>
      <c r="CO66" s="52"/>
      <c r="CP66" s="52"/>
      <c r="CZ66" s="73"/>
      <c r="DB66" s="75"/>
      <c r="DC66" s="76"/>
      <c r="DE66" s="52"/>
      <c r="DF66" s="52"/>
      <c r="DG66" s="52"/>
      <c r="DH66" s="52"/>
      <c r="DI66" s="52"/>
      <c r="DJ66" s="52"/>
      <c r="DK66" s="52"/>
      <c r="DL66" s="52"/>
      <c r="DS66" s="98"/>
      <c r="DV66" s="69"/>
      <c r="DX66" s="76"/>
      <c r="DZ66" s="74"/>
      <c r="EA66" s="74"/>
      <c r="EB66" s="74"/>
      <c r="EC66" s="52"/>
      <c r="ED66" s="52"/>
      <c r="EE66" s="52"/>
      <c r="EO66" s="73"/>
      <c r="EQ66" s="75"/>
      <c r="ER66" s="76"/>
      <c r="ET66" s="52"/>
      <c r="EU66" s="52"/>
      <c r="EV66" s="52"/>
      <c r="EW66" s="52"/>
      <c r="EX66" s="52"/>
      <c r="EY66" s="52"/>
      <c r="EZ66" s="52"/>
      <c r="FA66" s="52"/>
      <c r="FI66" s="53"/>
      <c r="FK66" s="69"/>
      <c r="FM66" s="76"/>
      <c r="FO66" s="74"/>
      <c r="FP66" s="74"/>
      <c r="FQ66" s="74"/>
      <c r="FR66" s="52"/>
      <c r="FS66" s="52"/>
      <c r="FT66" s="52"/>
      <c r="GD66" s="73"/>
      <c r="GF66" s="75"/>
      <c r="GG66" s="76"/>
      <c r="GI66" s="52"/>
      <c r="GJ66" s="52"/>
      <c r="GK66" s="52"/>
      <c r="GL66" s="52"/>
      <c r="GM66" s="52"/>
      <c r="GN66" s="52"/>
      <c r="GO66" s="52"/>
      <c r="GP66" s="52"/>
      <c r="GX66" s="53"/>
      <c r="GZ66" s="69"/>
      <c r="HB66" s="76"/>
      <c r="HD66" s="74"/>
      <c r="HE66" s="74"/>
      <c r="HF66" s="74"/>
      <c r="HG66" s="52"/>
      <c r="HH66" s="52"/>
      <c r="HI66" s="52"/>
      <c r="HS66" s="73"/>
      <c r="HU66" s="75"/>
      <c r="HV66" s="76"/>
      <c r="HX66" s="52"/>
      <c r="HY66" s="52"/>
      <c r="HZ66" s="52"/>
      <c r="IA66" s="52"/>
      <c r="IB66" s="52"/>
      <c r="IC66" s="52"/>
      <c r="ID66" s="52"/>
      <c r="IE66" s="52"/>
      <c r="IM66" s="53"/>
      <c r="IN66" s="53"/>
      <c r="IO66" s="53"/>
      <c r="IP66" s="53"/>
    </row>
    <row r="67" spans="1:250" s="15" customFormat="1" ht="16.5" customHeight="1" x14ac:dyDescent="0.3">
      <c r="A67" s="64"/>
      <c r="C67" s="69"/>
      <c r="F67" s="49"/>
      <c r="K67" s="64"/>
      <c r="L67" s="64"/>
      <c r="M67" s="64"/>
      <c r="N67" s="64"/>
      <c r="O67" s="64"/>
      <c r="Z67" s="49"/>
      <c r="AE67" s="69"/>
      <c r="AG67" s="64"/>
      <c r="AH67" s="64"/>
      <c r="AI67" s="64"/>
      <c r="AJ67" s="64"/>
      <c r="AK67" s="64"/>
      <c r="AL67" s="52"/>
      <c r="AM67" s="64"/>
      <c r="AN67" s="64"/>
      <c r="AP67" s="52"/>
      <c r="AQ67" s="53"/>
      <c r="AS67" s="74"/>
      <c r="AU67" s="74"/>
      <c r="AV67" s="74"/>
      <c r="AW67" s="74"/>
      <c r="AX67" s="52"/>
      <c r="AY67" s="52"/>
      <c r="AZ67" s="52"/>
      <c r="BJ67" s="73"/>
      <c r="BL67" s="72"/>
      <c r="BM67" s="74"/>
      <c r="BO67" s="52"/>
      <c r="BP67" s="52"/>
      <c r="BQ67" s="52"/>
      <c r="BR67" s="52"/>
      <c r="BS67" s="52"/>
      <c r="BT67" s="52"/>
      <c r="BU67" s="52"/>
      <c r="BV67" s="52"/>
      <c r="CG67" s="73"/>
      <c r="CI67" s="74"/>
      <c r="CK67" s="74"/>
      <c r="CL67" s="74"/>
      <c r="CM67" s="74"/>
      <c r="CN67" s="52"/>
      <c r="CO67" s="52"/>
      <c r="CP67" s="52"/>
      <c r="CZ67" s="73"/>
      <c r="DB67" s="72"/>
      <c r="DC67" s="74"/>
      <c r="DE67" s="52"/>
      <c r="DF67" s="52"/>
      <c r="DG67" s="52"/>
      <c r="DH67" s="52"/>
      <c r="DI67" s="52"/>
      <c r="DJ67" s="52"/>
      <c r="DK67" s="52"/>
      <c r="DL67" s="52"/>
      <c r="DS67" s="98"/>
      <c r="DV67" s="73"/>
      <c r="DX67" s="74"/>
      <c r="DZ67" s="74"/>
      <c r="EA67" s="74"/>
      <c r="EB67" s="74"/>
      <c r="EC67" s="52"/>
      <c r="ED67" s="52"/>
      <c r="EE67" s="52"/>
      <c r="EO67" s="73"/>
      <c r="EQ67" s="72"/>
      <c r="ER67" s="74"/>
      <c r="ET67" s="52"/>
      <c r="EU67" s="52"/>
      <c r="EV67" s="52"/>
      <c r="EW67" s="52"/>
      <c r="EX67" s="52"/>
      <c r="EY67" s="52"/>
      <c r="EZ67" s="52"/>
      <c r="FA67" s="52"/>
      <c r="FI67" s="53"/>
      <c r="FK67" s="73"/>
      <c r="FM67" s="74"/>
      <c r="FO67" s="74"/>
      <c r="FP67" s="74"/>
      <c r="FQ67" s="74"/>
      <c r="FR67" s="52"/>
      <c r="FS67" s="52"/>
      <c r="FT67" s="52"/>
      <c r="GD67" s="73"/>
      <c r="GF67" s="72"/>
      <c r="GG67" s="74"/>
      <c r="GI67" s="52"/>
      <c r="GJ67" s="52"/>
      <c r="GK67" s="52"/>
      <c r="GL67" s="52"/>
      <c r="GM67" s="52"/>
      <c r="GN67" s="52"/>
      <c r="GO67" s="52"/>
      <c r="GP67" s="52"/>
      <c r="GX67" s="53"/>
      <c r="GZ67" s="73"/>
      <c r="HB67" s="74"/>
      <c r="HD67" s="74"/>
      <c r="HE67" s="74"/>
      <c r="HF67" s="74"/>
      <c r="HG67" s="52"/>
      <c r="HH67" s="52"/>
      <c r="HI67" s="52"/>
      <c r="HS67" s="73"/>
      <c r="HU67" s="72"/>
      <c r="HV67" s="74"/>
      <c r="HX67" s="52"/>
      <c r="HY67" s="52"/>
      <c r="HZ67" s="52"/>
      <c r="IA67" s="52"/>
      <c r="IB67" s="52"/>
      <c r="IC67" s="52"/>
      <c r="ID67" s="52"/>
      <c r="IE67" s="52"/>
      <c r="IM67" s="53"/>
      <c r="IN67" s="53"/>
      <c r="IO67" s="53"/>
      <c r="IP67" s="53"/>
    </row>
    <row r="68" spans="1:250" s="15" customFormat="1" ht="16.5" customHeight="1" x14ac:dyDescent="0.3">
      <c r="C68" s="69"/>
      <c r="G68" s="64"/>
      <c r="H68" s="64"/>
      <c r="I68" s="64"/>
      <c r="J68" s="64"/>
      <c r="K68" s="64"/>
      <c r="L68" s="64"/>
      <c r="M68" s="64"/>
      <c r="N68" s="64"/>
      <c r="O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52"/>
      <c r="AG68" s="52"/>
      <c r="AH68" s="64"/>
      <c r="AP68" s="52"/>
      <c r="AQ68" s="53"/>
      <c r="AS68" s="74"/>
      <c r="AU68" s="76"/>
      <c r="AV68" s="76"/>
      <c r="AW68" s="76"/>
      <c r="AX68" s="70"/>
      <c r="AY68" s="70"/>
      <c r="AZ68" s="70"/>
      <c r="BJ68" s="69"/>
      <c r="BL68" s="72"/>
      <c r="BM68" s="74"/>
      <c r="BO68" s="70"/>
      <c r="BP68" s="70"/>
      <c r="BQ68" s="70"/>
      <c r="BR68" s="70"/>
      <c r="BS68" s="70"/>
      <c r="BT68" s="70"/>
      <c r="BU68" s="70"/>
      <c r="BV68" s="70"/>
      <c r="CG68" s="73"/>
      <c r="CI68" s="74"/>
      <c r="CK68" s="76"/>
      <c r="CL68" s="76"/>
      <c r="CM68" s="76"/>
      <c r="CN68" s="70"/>
      <c r="CO68" s="70"/>
      <c r="CP68" s="70"/>
      <c r="CZ68" s="69"/>
      <c r="DB68" s="72"/>
      <c r="DC68" s="74"/>
      <c r="DE68" s="70"/>
      <c r="DF68" s="70"/>
      <c r="DG68" s="70"/>
      <c r="DH68" s="70"/>
      <c r="DI68" s="70"/>
      <c r="DJ68" s="70"/>
      <c r="DK68" s="70"/>
      <c r="DL68" s="70"/>
      <c r="DS68" s="98"/>
      <c r="DV68" s="73"/>
      <c r="DX68" s="74"/>
      <c r="DZ68" s="76"/>
      <c r="EA68" s="76"/>
      <c r="EB68" s="76"/>
      <c r="EC68" s="70"/>
      <c r="ED68" s="70"/>
      <c r="EE68" s="70"/>
      <c r="EO68" s="69"/>
      <c r="EQ68" s="72"/>
      <c r="ER68" s="74"/>
      <c r="ET68" s="70"/>
      <c r="EU68" s="70"/>
      <c r="EV68" s="70"/>
      <c r="EW68" s="70"/>
      <c r="EX68" s="70"/>
      <c r="EY68" s="70"/>
      <c r="EZ68" s="70"/>
      <c r="FA68" s="70"/>
      <c r="FI68" s="53"/>
      <c r="FK68" s="73"/>
      <c r="FM68" s="74"/>
      <c r="FO68" s="76"/>
      <c r="FP68" s="76"/>
      <c r="FQ68" s="76"/>
      <c r="FR68" s="70"/>
      <c r="FS68" s="70"/>
      <c r="FT68" s="70"/>
      <c r="GD68" s="69"/>
      <c r="GF68" s="72"/>
      <c r="GG68" s="74"/>
      <c r="GI68" s="70"/>
      <c r="GJ68" s="70"/>
      <c r="GK68" s="70"/>
      <c r="GL68" s="70"/>
      <c r="GM68" s="70"/>
      <c r="GN68" s="70"/>
      <c r="GO68" s="70"/>
      <c r="GP68" s="70"/>
      <c r="GX68" s="53"/>
      <c r="GZ68" s="73"/>
      <c r="HB68" s="74"/>
      <c r="HD68" s="76"/>
      <c r="HE68" s="76"/>
      <c r="HF68" s="76"/>
      <c r="HG68" s="70"/>
      <c r="HH68" s="70"/>
      <c r="HI68" s="70"/>
      <c r="HS68" s="69"/>
      <c r="HU68" s="72"/>
      <c r="HV68" s="74"/>
      <c r="HX68" s="70"/>
      <c r="HY68" s="70"/>
      <c r="HZ68" s="70"/>
      <c r="IA68" s="70"/>
      <c r="IB68" s="70"/>
      <c r="IC68" s="70"/>
      <c r="ID68" s="70"/>
      <c r="IE68" s="70"/>
      <c r="IM68" s="53"/>
      <c r="IN68" s="53"/>
      <c r="IO68" s="53"/>
      <c r="IP68" s="53"/>
    </row>
    <row r="69" spans="1:250" s="15" customFormat="1" ht="30" customHeight="1" x14ac:dyDescent="0.3">
      <c r="C69" s="69"/>
      <c r="G69" s="64"/>
      <c r="H69" s="64"/>
      <c r="I69" s="64"/>
      <c r="J69" s="64"/>
      <c r="K69" s="64"/>
      <c r="L69" s="64"/>
      <c r="M69" s="64"/>
      <c r="N69" s="64"/>
      <c r="O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52"/>
      <c r="AG69" s="52"/>
      <c r="AH69" s="64"/>
      <c r="AP69" s="52"/>
      <c r="AQ69" s="53"/>
      <c r="AS69" s="74"/>
      <c r="AU69" s="76"/>
      <c r="AV69" s="76"/>
      <c r="AW69" s="76"/>
      <c r="AX69" s="70"/>
      <c r="AY69" s="70"/>
      <c r="AZ69" s="70"/>
      <c r="BJ69" s="69"/>
      <c r="BL69" s="72"/>
      <c r="BM69" s="74"/>
      <c r="BO69" s="70"/>
      <c r="BP69" s="70"/>
      <c r="BQ69" s="70"/>
      <c r="BR69" s="70"/>
      <c r="BS69" s="70"/>
      <c r="BT69" s="70"/>
      <c r="BU69" s="70"/>
      <c r="BV69" s="70"/>
      <c r="CG69" s="73"/>
      <c r="CI69" s="74"/>
      <c r="CK69" s="76"/>
      <c r="CL69" s="76"/>
      <c r="CM69" s="76"/>
      <c r="CN69" s="70"/>
      <c r="CO69" s="70"/>
      <c r="CP69" s="70"/>
      <c r="CZ69" s="69"/>
      <c r="DB69" s="72"/>
      <c r="DC69" s="74"/>
      <c r="DE69" s="70"/>
      <c r="DF69" s="70"/>
      <c r="DG69" s="70"/>
      <c r="DH69" s="70"/>
      <c r="DI69" s="70"/>
      <c r="DJ69" s="70"/>
      <c r="DK69" s="70"/>
      <c r="DL69" s="70"/>
      <c r="DS69" s="98"/>
      <c r="DV69" s="73"/>
      <c r="DX69" s="74"/>
      <c r="DZ69" s="76"/>
      <c r="EA69" s="76"/>
      <c r="EB69" s="76"/>
      <c r="EC69" s="70"/>
      <c r="ED69" s="70"/>
      <c r="EE69" s="70"/>
      <c r="EO69" s="69"/>
      <c r="EQ69" s="72"/>
      <c r="ER69" s="74"/>
      <c r="ET69" s="70"/>
      <c r="EU69" s="70"/>
      <c r="EV69" s="70"/>
      <c r="EW69" s="70"/>
      <c r="EX69" s="70"/>
      <c r="EY69" s="70"/>
      <c r="EZ69" s="70"/>
      <c r="FA69" s="70"/>
      <c r="FI69" s="53"/>
      <c r="FK69" s="73"/>
      <c r="FM69" s="74"/>
      <c r="FO69" s="76"/>
      <c r="FP69" s="76"/>
      <c r="FQ69" s="76"/>
      <c r="FR69" s="70"/>
      <c r="FS69" s="70"/>
      <c r="FT69" s="70"/>
      <c r="GD69" s="69"/>
      <c r="GF69" s="72"/>
      <c r="GG69" s="74"/>
      <c r="GI69" s="70"/>
      <c r="GJ69" s="70"/>
      <c r="GK69" s="70"/>
      <c r="GL69" s="70"/>
      <c r="GM69" s="70"/>
      <c r="GN69" s="70"/>
      <c r="GO69" s="70"/>
      <c r="GP69" s="70"/>
      <c r="GX69" s="53"/>
      <c r="GZ69" s="73"/>
      <c r="HB69" s="74"/>
      <c r="HD69" s="76"/>
      <c r="HE69" s="76"/>
      <c r="HF69" s="76"/>
      <c r="HG69" s="70"/>
      <c r="HH69" s="70"/>
      <c r="HI69" s="70"/>
      <c r="HS69" s="69"/>
      <c r="HU69" s="72"/>
      <c r="HV69" s="74"/>
      <c r="HX69" s="70"/>
      <c r="HY69" s="70"/>
      <c r="HZ69" s="70"/>
      <c r="IA69" s="70"/>
      <c r="IB69" s="70"/>
      <c r="IC69" s="70"/>
      <c r="ID69" s="70"/>
      <c r="IE69" s="70"/>
      <c r="IM69" s="53"/>
      <c r="IN69" s="53"/>
      <c r="IO69" s="53"/>
      <c r="IP69" s="53"/>
    </row>
    <row r="70" spans="1:250" s="15" customFormat="1" ht="16.5" customHeight="1" x14ac:dyDescent="0.3">
      <c r="C70" s="69"/>
      <c r="E70" s="50"/>
      <c r="G70" s="64"/>
      <c r="H70" s="49"/>
      <c r="I70" s="64"/>
      <c r="J70" s="64"/>
      <c r="K70" s="64"/>
      <c r="L70" s="64"/>
      <c r="M70" s="64"/>
      <c r="N70" s="64"/>
      <c r="O70" s="64"/>
      <c r="R70" s="64"/>
      <c r="S70" s="64"/>
      <c r="T70" s="64"/>
      <c r="U70" s="64"/>
      <c r="V70" s="64"/>
      <c r="W70" s="64"/>
      <c r="X70" s="64"/>
      <c r="Y70" s="50"/>
      <c r="AA70" s="49"/>
      <c r="AC70" s="64"/>
      <c r="AD70" s="64"/>
      <c r="AE70" s="64"/>
      <c r="AF70" s="64"/>
      <c r="AG70" s="64"/>
      <c r="AH70" s="64"/>
      <c r="AI70" s="64"/>
      <c r="AP70" s="53"/>
      <c r="AQ70" s="53"/>
      <c r="AV70" s="73"/>
      <c r="AW70" s="74"/>
      <c r="AX70" s="74"/>
      <c r="AY70" s="74"/>
      <c r="AZ70" s="74"/>
      <c r="BA70" s="52"/>
      <c r="BB70" s="52"/>
      <c r="BC70" s="52"/>
      <c r="BS70" s="73"/>
      <c r="BU70" s="74"/>
      <c r="BV70" s="74"/>
      <c r="BW70" s="74"/>
      <c r="BX70" s="52"/>
      <c r="BY70" s="52"/>
      <c r="BZ70" s="52"/>
      <c r="CA70" s="52"/>
      <c r="CB70" s="52"/>
      <c r="CE70" s="52"/>
      <c r="CG70" s="69"/>
      <c r="CL70" s="73"/>
      <c r="CM70" s="74"/>
      <c r="CN70" s="74"/>
      <c r="CO70" s="74"/>
      <c r="CP70" s="74"/>
      <c r="CQ70" s="52"/>
      <c r="CR70" s="52"/>
      <c r="CS70" s="52"/>
      <c r="DI70" s="73"/>
      <c r="DK70" s="74"/>
      <c r="DL70" s="74"/>
      <c r="DM70" s="74"/>
      <c r="DN70" s="52"/>
      <c r="DO70" s="52"/>
      <c r="DP70" s="52"/>
      <c r="DQ70" s="52"/>
      <c r="DR70" s="52"/>
      <c r="DS70" s="98"/>
      <c r="DT70" s="52"/>
      <c r="DV70" s="69"/>
      <c r="EA70" s="73"/>
      <c r="EB70" s="74"/>
      <c r="EC70" s="74"/>
      <c r="ED70" s="74"/>
      <c r="EE70" s="74"/>
      <c r="EF70" s="52"/>
      <c r="EG70" s="52"/>
      <c r="EH70" s="52"/>
      <c r="EX70" s="73"/>
      <c r="EZ70" s="74"/>
      <c r="FA70" s="74"/>
      <c r="FB70" s="74"/>
      <c r="FC70" s="52"/>
      <c r="FD70" s="52"/>
      <c r="FE70" s="52"/>
      <c r="FF70" s="52"/>
      <c r="FI70" s="52"/>
      <c r="FK70" s="69"/>
      <c r="FP70" s="73"/>
      <c r="FQ70" s="74"/>
      <c r="FR70" s="74"/>
      <c r="FS70" s="74"/>
      <c r="FT70" s="74"/>
      <c r="FU70" s="52"/>
      <c r="FV70" s="52"/>
      <c r="FW70" s="52"/>
      <c r="GM70" s="73"/>
      <c r="GO70" s="74"/>
      <c r="GP70" s="74"/>
      <c r="GQ70" s="74"/>
      <c r="GR70" s="52"/>
      <c r="GS70" s="52"/>
      <c r="GT70" s="52"/>
      <c r="GU70" s="52"/>
      <c r="GV70" s="52"/>
      <c r="GX70" s="52"/>
      <c r="GZ70" s="69"/>
      <c r="HE70" s="73"/>
      <c r="HF70" s="74"/>
      <c r="HG70" s="74"/>
      <c r="HH70" s="74"/>
      <c r="HI70" s="74"/>
      <c r="HJ70" s="52"/>
      <c r="HK70" s="52"/>
      <c r="HL70" s="52"/>
      <c r="IB70" s="73"/>
      <c r="ID70" s="74"/>
      <c r="IE70" s="74"/>
      <c r="IF70" s="74"/>
      <c r="IG70" s="52"/>
      <c r="IH70" s="52"/>
      <c r="II70" s="52"/>
      <c r="IJ70" s="52"/>
      <c r="IK70" s="52"/>
      <c r="IM70" s="53"/>
      <c r="IN70" s="53"/>
      <c r="IO70" s="53"/>
      <c r="IP70" s="53"/>
    </row>
    <row r="71" spans="1:250" s="15" customFormat="1" ht="16.5" customHeight="1" x14ac:dyDescent="0.3">
      <c r="C71" s="69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P71" s="57"/>
      <c r="AQ71" s="53"/>
      <c r="BZ71" s="52"/>
      <c r="CG71" s="69"/>
      <c r="DP71" s="52"/>
      <c r="DS71" s="98"/>
      <c r="DV71" s="69"/>
      <c r="FE71" s="52"/>
      <c r="FI71" s="53"/>
      <c r="FK71" s="69"/>
      <c r="GT71" s="52"/>
      <c r="GX71" s="53"/>
      <c r="GZ71" s="69"/>
      <c r="II71" s="52"/>
      <c r="IM71" s="53"/>
      <c r="IN71" s="53"/>
      <c r="IO71" s="53"/>
      <c r="IP71" s="53"/>
    </row>
    <row r="72" spans="1:250" s="15" customFormat="1" ht="16.5" customHeight="1" x14ac:dyDescent="0.3">
      <c r="D72" s="155"/>
      <c r="F72" s="70"/>
      <c r="H72" s="71"/>
      <c r="K72" s="12"/>
      <c r="N72" s="12"/>
      <c r="O72" s="48"/>
      <c r="S72" s="12"/>
      <c r="T72" s="315"/>
      <c r="U72" s="70"/>
      <c r="W72" s="70"/>
      <c r="Y72" s="22"/>
      <c r="AB72" s="12"/>
      <c r="AC72" s="71"/>
      <c r="AE72" s="12"/>
      <c r="AF72" s="12"/>
      <c r="AG72" s="12"/>
      <c r="AH72" s="71"/>
      <c r="AL72" s="12"/>
      <c r="AM72" s="315"/>
      <c r="AP72" s="57"/>
      <c r="AQ72" s="53"/>
      <c r="AT72" s="49"/>
      <c r="BA72" s="49"/>
      <c r="BN72" s="49"/>
      <c r="BU72" s="51"/>
      <c r="BZ72" s="52"/>
      <c r="CG72" s="69"/>
      <c r="CJ72" s="49"/>
      <c r="CQ72" s="49"/>
      <c r="DD72" s="49"/>
      <c r="DK72" s="51"/>
      <c r="DP72" s="52"/>
      <c r="DS72" s="98"/>
      <c r="DV72" s="69"/>
      <c r="DY72" s="49"/>
      <c r="EF72" s="49"/>
      <c r="ES72" s="49"/>
      <c r="EZ72" s="51"/>
      <c r="FE72" s="52"/>
      <c r="FI72" s="53"/>
      <c r="FK72" s="69"/>
      <c r="FN72" s="49"/>
      <c r="FU72" s="49"/>
      <c r="GH72" s="49"/>
      <c r="GO72" s="51"/>
      <c r="GT72" s="52"/>
      <c r="GX72" s="53"/>
      <c r="GZ72" s="69"/>
      <c r="HC72" s="49"/>
      <c r="HJ72" s="49"/>
      <c r="HW72" s="49"/>
      <c r="ID72" s="51"/>
      <c r="II72" s="52"/>
      <c r="IM72" s="53"/>
      <c r="IN72" s="53"/>
      <c r="IO72" s="53"/>
      <c r="IP72" s="53"/>
    </row>
    <row r="73" spans="1:250" s="15" customFormat="1" ht="16.5" customHeight="1" x14ac:dyDescent="0.3">
      <c r="D73" s="22"/>
      <c r="E73" s="70"/>
      <c r="F73" s="70"/>
      <c r="G73" s="70"/>
      <c r="H73" s="315"/>
      <c r="I73" s="70"/>
      <c r="J73" s="65"/>
      <c r="K73" s="65"/>
      <c r="L73" s="65"/>
      <c r="M73" s="64"/>
      <c r="N73" s="64"/>
      <c r="O73" s="128"/>
      <c r="P73" s="65"/>
      <c r="Q73" s="188"/>
      <c r="R73" s="188"/>
      <c r="W73" s="70"/>
      <c r="X73" s="70"/>
      <c r="Y73" s="22"/>
      <c r="Z73" s="70"/>
      <c r="AA73" s="65"/>
      <c r="AB73" s="65"/>
      <c r="AC73" s="315"/>
      <c r="AD73" s="14"/>
      <c r="AE73" s="14"/>
      <c r="AF73" s="14"/>
      <c r="AG73" s="65"/>
      <c r="AH73" s="128"/>
      <c r="AI73" s="65"/>
      <c r="AJ73" s="188"/>
      <c r="AK73" s="188"/>
      <c r="AP73" s="57"/>
      <c r="AQ73" s="53"/>
      <c r="AY73" s="64"/>
      <c r="AZ73" s="64"/>
      <c r="BA73" s="64"/>
      <c r="BB73" s="64"/>
      <c r="BC73" s="64"/>
      <c r="BU73" s="64"/>
      <c r="BV73" s="64"/>
      <c r="BW73" s="64"/>
      <c r="BX73" s="64"/>
      <c r="BY73" s="64"/>
      <c r="BZ73" s="52"/>
      <c r="CA73" s="64"/>
      <c r="CB73" s="64"/>
      <c r="CE73" s="64"/>
      <c r="CG73" s="69"/>
      <c r="CO73" s="64"/>
      <c r="CP73" s="64"/>
      <c r="CQ73" s="64"/>
      <c r="CR73" s="64"/>
      <c r="CS73" s="64"/>
      <c r="DK73" s="64"/>
      <c r="DL73" s="64"/>
      <c r="DM73" s="64"/>
      <c r="DN73" s="64"/>
      <c r="DO73" s="64"/>
      <c r="DP73" s="52"/>
      <c r="DQ73" s="64"/>
      <c r="DR73" s="64"/>
      <c r="DS73" s="98"/>
      <c r="DT73" s="64"/>
      <c r="DV73" s="69"/>
      <c r="ED73" s="64"/>
      <c r="EE73" s="64"/>
      <c r="EF73" s="64"/>
      <c r="EG73" s="64"/>
      <c r="EH73" s="64"/>
      <c r="EZ73" s="64"/>
      <c r="FA73" s="64"/>
      <c r="FB73" s="64"/>
      <c r="FC73" s="64"/>
      <c r="FD73" s="64"/>
      <c r="FE73" s="52"/>
      <c r="FF73" s="64"/>
      <c r="FI73" s="57"/>
      <c r="FK73" s="69"/>
      <c r="FS73" s="64"/>
      <c r="FT73" s="64"/>
      <c r="FU73" s="64"/>
      <c r="FV73" s="64"/>
      <c r="FW73" s="64"/>
      <c r="GO73" s="64"/>
      <c r="GP73" s="64"/>
      <c r="GQ73" s="64"/>
      <c r="GR73" s="64"/>
      <c r="GS73" s="64"/>
      <c r="GT73" s="52"/>
      <c r="GU73" s="64"/>
      <c r="GV73" s="64"/>
      <c r="GX73" s="57"/>
      <c r="GZ73" s="69"/>
      <c r="HH73" s="64"/>
      <c r="HI73" s="64"/>
      <c r="HJ73" s="64"/>
      <c r="HK73" s="64"/>
      <c r="HL73" s="64"/>
      <c r="ID73" s="64"/>
      <c r="IE73" s="64"/>
      <c r="IF73" s="64"/>
      <c r="IG73" s="64"/>
      <c r="IH73" s="64"/>
      <c r="II73" s="52"/>
      <c r="IJ73" s="64"/>
      <c r="IK73" s="64"/>
      <c r="IM73" s="53"/>
      <c r="IN73" s="53"/>
      <c r="IO73" s="53"/>
      <c r="IP73" s="53"/>
    </row>
    <row r="74" spans="1:250" s="15" customFormat="1" ht="16.5" customHeight="1" x14ac:dyDescent="0.3">
      <c r="E74" s="70"/>
      <c r="F74" s="70"/>
      <c r="G74" s="70"/>
      <c r="H74" s="70"/>
      <c r="K74" s="12"/>
      <c r="L74" s="12"/>
      <c r="M74" s="64"/>
      <c r="N74" s="64"/>
      <c r="O74" s="64"/>
      <c r="V74" s="70"/>
      <c r="W74" s="70"/>
      <c r="X74" s="70"/>
      <c r="Y74" s="70"/>
      <c r="AB74" s="12"/>
      <c r="AC74" s="13"/>
      <c r="AD74" s="12"/>
      <c r="AE74" s="12"/>
      <c r="AF74" s="12"/>
      <c r="AH74" s="65"/>
      <c r="AP74" s="57"/>
      <c r="AQ74" s="53"/>
      <c r="AT74" s="49"/>
      <c r="AY74" s="64"/>
      <c r="AZ74" s="64"/>
      <c r="BA74" s="64"/>
      <c r="BB74" s="64"/>
      <c r="BC74" s="64"/>
      <c r="BN74" s="49"/>
      <c r="BS74" s="69"/>
      <c r="BU74" s="64"/>
      <c r="BV74" s="64"/>
      <c r="BW74" s="64"/>
      <c r="BX74" s="64"/>
      <c r="BY74" s="64"/>
      <c r="BZ74" s="52"/>
      <c r="CA74" s="64"/>
      <c r="CB74" s="64"/>
      <c r="CE74" s="64"/>
      <c r="CG74" s="69"/>
      <c r="CJ74" s="49"/>
      <c r="CO74" s="64"/>
      <c r="CP74" s="64"/>
      <c r="CQ74" s="64"/>
      <c r="CR74" s="64"/>
      <c r="CS74" s="64"/>
      <c r="DD74" s="49"/>
      <c r="DI74" s="69"/>
      <c r="DK74" s="64"/>
      <c r="DL74" s="64"/>
      <c r="DM74" s="64"/>
      <c r="DN74" s="64"/>
      <c r="DO74" s="64"/>
      <c r="DP74" s="52"/>
      <c r="DQ74" s="64"/>
      <c r="DR74" s="64"/>
      <c r="DS74" s="98"/>
      <c r="DT74" s="64"/>
      <c r="DV74" s="69"/>
      <c r="DY74" s="49"/>
      <c r="ED74" s="64"/>
      <c r="EE74" s="64"/>
      <c r="EF74" s="64"/>
      <c r="EG74" s="64"/>
      <c r="EH74" s="64"/>
      <c r="ES74" s="49"/>
      <c r="EX74" s="69"/>
      <c r="EZ74" s="64"/>
      <c r="FA74" s="64"/>
      <c r="FB74" s="64"/>
      <c r="FC74" s="64"/>
      <c r="FD74" s="64"/>
      <c r="FE74" s="52"/>
      <c r="FF74" s="64"/>
      <c r="FI74" s="57"/>
      <c r="FK74" s="69"/>
      <c r="FN74" s="49"/>
      <c r="FS74" s="64"/>
      <c r="FT74" s="64"/>
      <c r="FU74" s="64"/>
      <c r="FV74" s="64"/>
      <c r="FW74" s="64"/>
      <c r="GH74" s="49"/>
      <c r="GM74" s="69"/>
      <c r="GO74" s="64"/>
      <c r="GP74" s="64"/>
      <c r="GQ74" s="64"/>
      <c r="GR74" s="64"/>
      <c r="GS74" s="64"/>
      <c r="GT74" s="52"/>
      <c r="GU74" s="64"/>
      <c r="GV74" s="64"/>
      <c r="GX74" s="57"/>
      <c r="GZ74" s="69"/>
      <c r="HC74" s="49"/>
      <c r="HH74" s="64"/>
      <c r="HI74" s="64"/>
      <c r="HJ74" s="64"/>
      <c r="HK74" s="64"/>
      <c r="HL74" s="64"/>
      <c r="HW74" s="49"/>
      <c r="IB74" s="69"/>
      <c r="ID74" s="64"/>
      <c r="IE74" s="64"/>
      <c r="IF74" s="64"/>
      <c r="IG74" s="64"/>
      <c r="IH74" s="64"/>
      <c r="II74" s="52"/>
      <c r="IJ74" s="64"/>
      <c r="IK74" s="64"/>
      <c r="IM74" s="53"/>
      <c r="IN74" s="53"/>
      <c r="IO74" s="53"/>
      <c r="IP74" s="53"/>
    </row>
    <row r="75" spans="1:250" s="15" customFormat="1" ht="16.5" customHeight="1" x14ac:dyDescent="0.3">
      <c r="C75" s="73"/>
      <c r="E75" s="56"/>
      <c r="F75" s="92"/>
      <c r="G75" s="92"/>
      <c r="H75" s="53"/>
      <c r="I75" s="53"/>
      <c r="J75" s="53"/>
      <c r="L75" s="73"/>
      <c r="N75" s="56"/>
      <c r="O75" s="56"/>
      <c r="P75" s="56"/>
      <c r="Q75" s="56"/>
      <c r="R75" s="56"/>
      <c r="S75" s="53"/>
      <c r="X75" s="72"/>
      <c r="Y75" s="56"/>
      <c r="Z75" s="92"/>
      <c r="AA75" s="92"/>
      <c r="AB75" s="92"/>
      <c r="AC75" s="92"/>
      <c r="AD75" s="53"/>
      <c r="AE75" s="73"/>
      <c r="AG75" s="56"/>
      <c r="AH75" s="56"/>
      <c r="AI75" s="56"/>
      <c r="AJ75" s="56"/>
      <c r="AK75" s="56"/>
      <c r="AL75" s="56"/>
      <c r="AP75" s="53"/>
      <c r="AQ75" s="53"/>
      <c r="AT75" s="49"/>
      <c r="AY75" s="64"/>
      <c r="AZ75" s="64"/>
      <c r="BA75" s="64"/>
      <c r="BB75" s="64"/>
      <c r="BC75" s="64"/>
      <c r="BN75" s="49"/>
      <c r="BS75" s="69"/>
      <c r="BU75" s="64"/>
      <c r="BV75" s="64"/>
      <c r="BW75" s="64"/>
      <c r="BX75" s="64"/>
      <c r="BY75" s="64"/>
      <c r="BZ75" s="52"/>
      <c r="CA75" s="64"/>
      <c r="CB75" s="64"/>
      <c r="CE75" s="64"/>
      <c r="CG75" s="69"/>
      <c r="CJ75" s="49"/>
      <c r="CO75" s="64"/>
      <c r="CP75" s="64"/>
      <c r="CQ75" s="64"/>
      <c r="CR75" s="64"/>
      <c r="CS75" s="64"/>
      <c r="DB75" s="64"/>
      <c r="DC75" s="64"/>
      <c r="DD75" s="64"/>
      <c r="DE75" s="64"/>
      <c r="DF75" s="64"/>
      <c r="DG75" s="64"/>
      <c r="DH75" s="64"/>
      <c r="DI75" s="64"/>
      <c r="DJ75" s="52"/>
      <c r="DK75" s="52"/>
      <c r="DL75" s="64"/>
      <c r="DS75" s="98"/>
      <c r="DT75" s="64"/>
      <c r="FI75" s="53"/>
      <c r="GX75" s="53"/>
      <c r="IM75" s="53"/>
      <c r="IN75" s="53"/>
      <c r="IO75" s="53"/>
      <c r="IP75" s="53"/>
    </row>
    <row r="76" spans="1:250" s="15" customFormat="1" ht="16.5" customHeight="1" x14ac:dyDescent="0.3">
      <c r="C76" s="69"/>
      <c r="L76" s="12"/>
      <c r="AP76" s="53"/>
      <c r="AQ76" s="53"/>
      <c r="AS76" s="50"/>
      <c r="AU76" s="64"/>
      <c r="AV76" s="49"/>
      <c r="AW76" s="64"/>
      <c r="AX76" s="64"/>
      <c r="AY76" s="64"/>
      <c r="AZ76" s="64"/>
      <c r="BA76" s="64"/>
      <c r="BB76" s="64"/>
      <c r="BC76" s="64"/>
      <c r="BF76" s="64"/>
      <c r="BG76" s="64"/>
      <c r="BH76" s="64"/>
      <c r="BI76" s="64"/>
      <c r="BJ76" s="64"/>
      <c r="BK76" s="64"/>
      <c r="BL76" s="64"/>
      <c r="BM76" s="50"/>
      <c r="BO76" s="49"/>
      <c r="BQ76" s="64"/>
      <c r="BR76" s="64"/>
      <c r="BS76" s="64"/>
      <c r="BT76" s="64"/>
      <c r="BU76" s="64"/>
      <c r="BV76" s="64"/>
      <c r="BW76" s="64"/>
      <c r="CA76" s="64"/>
      <c r="CB76" s="64"/>
      <c r="CG76" s="69"/>
      <c r="CI76" s="50"/>
      <c r="CK76" s="64"/>
      <c r="CL76" s="49"/>
      <c r="CM76" s="64"/>
      <c r="CN76" s="64"/>
      <c r="CO76" s="64"/>
      <c r="CP76" s="64"/>
      <c r="CQ76" s="64"/>
      <c r="CR76" s="64"/>
      <c r="CS76" s="64"/>
      <c r="CV76" s="64"/>
      <c r="CW76" s="64"/>
      <c r="CX76" s="64"/>
      <c r="CY76" s="64"/>
      <c r="CZ76" s="64"/>
      <c r="DA76" s="64"/>
      <c r="DB76" s="64"/>
      <c r="DC76" s="50"/>
      <c r="DE76" s="49"/>
      <c r="DG76" s="64"/>
      <c r="DH76" s="64"/>
      <c r="DI76" s="64"/>
      <c r="DJ76" s="64"/>
      <c r="DK76" s="64"/>
      <c r="DL76" s="64"/>
      <c r="DM76" s="64"/>
      <c r="DQ76" s="64"/>
      <c r="DR76" s="64"/>
      <c r="DS76" s="98"/>
      <c r="DV76" s="69"/>
      <c r="DX76" s="50"/>
      <c r="DZ76" s="64"/>
      <c r="EA76" s="49"/>
      <c r="EB76" s="64"/>
      <c r="EC76" s="64"/>
      <c r="ED76" s="64"/>
      <c r="EE76" s="64"/>
      <c r="EF76" s="64"/>
      <c r="EG76" s="64"/>
      <c r="EH76" s="64"/>
      <c r="EK76" s="64"/>
      <c r="EL76" s="64"/>
      <c r="EM76" s="64"/>
      <c r="EN76" s="64"/>
      <c r="EO76" s="64"/>
      <c r="EP76" s="64"/>
      <c r="EQ76" s="64"/>
      <c r="ER76" s="50"/>
      <c r="ET76" s="49"/>
      <c r="EV76" s="64"/>
      <c r="EW76" s="64"/>
      <c r="EX76" s="64"/>
      <c r="EY76" s="64"/>
      <c r="EZ76" s="64"/>
      <c r="FA76" s="64"/>
      <c r="FB76" s="64"/>
      <c r="FK76" s="69"/>
      <c r="FM76" s="50"/>
      <c r="FO76" s="64"/>
      <c r="FP76" s="49"/>
      <c r="FQ76" s="64"/>
      <c r="FR76" s="64"/>
      <c r="FS76" s="64"/>
      <c r="FT76" s="64"/>
      <c r="FU76" s="64"/>
      <c r="FV76" s="64"/>
      <c r="FW76" s="64"/>
      <c r="FZ76" s="64"/>
      <c r="GA76" s="64"/>
      <c r="GB76" s="64"/>
      <c r="GC76" s="64"/>
      <c r="GD76" s="64"/>
      <c r="GE76" s="64"/>
      <c r="GZ76" s="69"/>
      <c r="HB76" s="50"/>
      <c r="HD76" s="64"/>
      <c r="HE76" s="49"/>
      <c r="HF76" s="64"/>
      <c r="HG76" s="64"/>
      <c r="HH76" s="64"/>
      <c r="HI76" s="64"/>
      <c r="HJ76" s="64"/>
      <c r="HK76" s="64"/>
      <c r="HL76" s="64"/>
      <c r="HO76" s="64"/>
      <c r="HP76" s="64"/>
      <c r="HQ76" s="64"/>
      <c r="HR76" s="64"/>
      <c r="HS76" s="64"/>
      <c r="HT76" s="64"/>
      <c r="IM76" s="53"/>
      <c r="IN76" s="53"/>
      <c r="IO76" s="53"/>
      <c r="IP76" s="53"/>
    </row>
    <row r="77" spans="1:250" s="15" customFormat="1" ht="16.5" customHeight="1" x14ac:dyDescent="0.3">
      <c r="C77" s="73"/>
      <c r="E77" s="74"/>
      <c r="V77" s="73"/>
      <c r="X77" s="72"/>
      <c r="Y77" s="74"/>
      <c r="AC77" s="13"/>
      <c r="AD77" s="12"/>
      <c r="AE77" s="12"/>
      <c r="AF77" s="50"/>
      <c r="AP77" s="53"/>
      <c r="AQ77" s="53"/>
      <c r="AT77" s="49"/>
      <c r="AY77" s="64"/>
      <c r="AZ77" s="64"/>
      <c r="BA77" s="64"/>
      <c r="BB77" s="64"/>
      <c r="BC77" s="64"/>
      <c r="BN77" s="49"/>
      <c r="BS77" s="69"/>
      <c r="BU77" s="64"/>
      <c r="BV77" s="64"/>
      <c r="BW77" s="64"/>
      <c r="BX77" s="64"/>
      <c r="BY77" s="64"/>
      <c r="BZ77" s="52"/>
      <c r="CA77" s="64"/>
      <c r="CB77" s="64"/>
      <c r="CE77" s="64"/>
      <c r="CG77" s="69"/>
      <c r="CJ77" s="49"/>
      <c r="CO77" s="64"/>
      <c r="CP77" s="64"/>
      <c r="CQ77" s="64"/>
      <c r="CR77" s="64"/>
      <c r="CS77" s="64"/>
      <c r="DD77" s="49"/>
      <c r="DI77" s="69"/>
      <c r="DK77" s="64"/>
      <c r="DL77" s="64"/>
      <c r="DM77" s="64"/>
      <c r="DN77" s="64"/>
      <c r="DO77" s="64"/>
      <c r="DP77" s="52"/>
      <c r="DQ77" s="64"/>
      <c r="DR77" s="64"/>
      <c r="DS77" s="98"/>
      <c r="DT77" s="64"/>
      <c r="DV77" s="69"/>
      <c r="DY77" s="49"/>
      <c r="ED77" s="64"/>
      <c r="EE77" s="64"/>
      <c r="EF77" s="64"/>
      <c r="EG77" s="64"/>
      <c r="EH77" s="64"/>
      <c r="ES77" s="49"/>
      <c r="EX77" s="69"/>
      <c r="EZ77" s="64"/>
      <c r="FA77" s="64"/>
      <c r="FB77" s="64"/>
      <c r="FC77" s="64"/>
      <c r="FD77" s="64"/>
      <c r="FE77" s="52"/>
      <c r="FF77" s="64"/>
      <c r="FG77" s="64"/>
      <c r="FI77" s="53"/>
      <c r="GX77" s="53"/>
      <c r="IM77" s="53"/>
      <c r="IN77" s="53"/>
      <c r="IO77" s="53"/>
      <c r="IP77" s="53"/>
    </row>
    <row r="78" spans="1:250" s="15" customFormat="1" ht="16.5" customHeight="1" x14ac:dyDescent="0.3">
      <c r="C78" s="73"/>
      <c r="E78" s="74"/>
      <c r="X78" s="72"/>
      <c r="Y78" s="74"/>
      <c r="AP78" s="53"/>
      <c r="AQ78" s="53"/>
      <c r="AR78" s="22"/>
      <c r="AT78" s="70"/>
      <c r="AV78" s="71"/>
      <c r="AY78" s="12"/>
      <c r="BB78" s="12"/>
      <c r="BC78" s="48"/>
      <c r="BG78" s="12"/>
      <c r="BH78" s="225"/>
      <c r="BI78" s="135"/>
      <c r="BK78" s="70"/>
      <c r="BM78" s="22"/>
      <c r="BP78" s="12"/>
      <c r="BQ78" s="71"/>
      <c r="BS78" s="12"/>
      <c r="BT78" s="12"/>
      <c r="BV78" s="12"/>
      <c r="BW78" s="225"/>
      <c r="BZ78" s="12"/>
      <c r="CA78" s="225"/>
      <c r="CB78" s="134"/>
      <c r="CH78" s="155"/>
      <c r="CL78" s="71"/>
      <c r="CR78" s="12"/>
      <c r="CS78" s="48"/>
      <c r="CW78" s="12"/>
      <c r="CX78" s="225"/>
      <c r="CY78" s="70"/>
      <c r="DA78" s="70"/>
      <c r="DC78" s="22"/>
      <c r="DD78" s="70"/>
      <c r="DG78" s="71"/>
      <c r="DJ78" s="70"/>
      <c r="DK78" s="12"/>
      <c r="DL78" s="71"/>
      <c r="DP78" s="12"/>
      <c r="DQ78" s="225"/>
      <c r="DR78" s="12"/>
      <c r="DS78" s="98"/>
      <c r="FI78" s="53"/>
      <c r="GX78" s="53"/>
      <c r="IM78" s="53"/>
      <c r="IN78" s="53"/>
      <c r="IO78" s="53"/>
      <c r="IP78" s="53"/>
    </row>
    <row r="79" spans="1:250" s="15" customFormat="1" ht="16.5" customHeight="1" x14ac:dyDescent="0.3">
      <c r="C79" s="69"/>
      <c r="E79" s="76"/>
      <c r="G79" s="74"/>
      <c r="H79" s="74"/>
      <c r="I79" s="74"/>
      <c r="J79" s="48"/>
      <c r="K79" s="48"/>
      <c r="L79" s="48"/>
      <c r="V79" s="73"/>
      <c r="X79" s="75"/>
      <c r="Y79" s="76"/>
      <c r="AA79" s="48"/>
      <c r="AB79" s="48"/>
      <c r="AC79" s="48"/>
      <c r="AD79" s="48"/>
      <c r="AE79" s="48"/>
      <c r="AF79" s="48"/>
      <c r="AG79" s="48"/>
      <c r="AH79" s="52"/>
      <c r="AP79" s="53"/>
      <c r="AQ79" s="53"/>
      <c r="AR79" s="22"/>
      <c r="AS79" s="70"/>
      <c r="AT79" s="70"/>
      <c r="AU79" s="135"/>
      <c r="AV79" s="135"/>
      <c r="AW79" s="134"/>
      <c r="AX79" s="128"/>
      <c r="AY79" s="128"/>
      <c r="AZ79" s="128"/>
      <c r="BA79" s="128"/>
      <c r="BB79" s="128"/>
      <c r="BC79" s="128"/>
      <c r="BD79" s="134"/>
      <c r="BE79" s="134"/>
      <c r="BF79" s="134"/>
      <c r="BG79" s="134"/>
      <c r="BH79" s="134"/>
      <c r="BI79" s="134"/>
      <c r="BJ79" s="134"/>
      <c r="BK79" s="134"/>
      <c r="BL79" s="134"/>
      <c r="BM79" s="22"/>
      <c r="BN79" s="134"/>
      <c r="BO79" s="134"/>
      <c r="BP79" s="135"/>
      <c r="BQ79" s="135"/>
      <c r="BR79" s="134"/>
      <c r="BT79" s="70"/>
      <c r="BU79" s="70"/>
      <c r="BV79" s="70"/>
      <c r="BW79" s="70"/>
      <c r="BX79" s="65"/>
      <c r="BY79" s="65"/>
      <c r="CH79" s="22"/>
      <c r="CI79" s="70"/>
      <c r="CJ79" s="70"/>
      <c r="CK79" s="70"/>
      <c r="CL79" s="225"/>
      <c r="CM79" s="70"/>
      <c r="CN79" s="65"/>
      <c r="CO79" s="65"/>
      <c r="CP79" s="65"/>
      <c r="CQ79" s="64"/>
      <c r="CR79" s="64"/>
      <c r="CS79" s="64"/>
      <c r="DA79" s="70"/>
      <c r="DB79" s="22"/>
      <c r="DC79" s="22"/>
      <c r="DG79" s="225"/>
      <c r="DH79" s="70"/>
      <c r="DI79" s="70"/>
      <c r="DJ79" s="70"/>
      <c r="DK79" s="70"/>
      <c r="DL79" s="65"/>
      <c r="DM79" s="65"/>
      <c r="DN79" s="65"/>
      <c r="DO79" s="64"/>
      <c r="DP79" s="64"/>
      <c r="DQ79" s="64"/>
      <c r="DS79" s="98"/>
      <c r="FI79" s="53"/>
      <c r="GX79" s="53"/>
      <c r="IM79" s="53"/>
      <c r="IN79" s="53"/>
      <c r="IO79" s="53"/>
      <c r="IP79" s="53"/>
    </row>
    <row r="80" spans="1:250" s="15" customFormat="1" ht="16.5" customHeight="1" x14ac:dyDescent="0.3">
      <c r="C80" s="73"/>
      <c r="E80" s="74"/>
      <c r="G80" s="74"/>
      <c r="H80" s="74"/>
      <c r="I80" s="74"/>
      <c r="J80" s="52"/>
      <c r="K80" s="52"/>
      <c r="L80" s="52"/>
      <c r="V80" s="73"/>
      <c r="X80" s="72"/>
      <c r="Y80" s="74"/>
      <c r="AA80" s="52"/>
      <c r="AB80" s="52"/>
      <c r="AC80" s="52"/>
      <c r="AD80" s="52"/>
      <c r="AE80" s="52"/>
      <c r="AF80" s="52"/>
      <c r="AG80" s="52"/>
      <c r="AH80" s="52"/>
      <c r="AP80" s="53"/>
      <c r="AQ80" s="53"/>
      <c r="AS80" s="70"/>
      <c r="AT80" s="70"/>
      <c r="AU80" s="70"/>
      <c r="AV80" s="70"/>
      <c r="AY80" s="12"/>
      <c r="AZ80" s="12"/>
      <c r="BA80" s="64"/>
      <c r="BB80" s="64"/>
      <c r="BC80" s="64"/>
      <c r="BJ80" s="70"/>
      <c r="BK80" s="70"/>
      <c r="BL80" s="70"/>
      <c r="BU80" s="70"/>
      <c r="BV80" s="70"/>
      <c r="BY80" s="12"/>
      <c r="CI80" s="70"/>
      <c r="CJ80" s="70"/>
      <c r="CK80" s="70"/>
      <c r="CL80" s="70"/>
      <c r="CO80" s="12"/>
      <c r="CP80" s="12"/>
      <c r="CQ80" s="64"/>
      <c r="CR80" s="64"/>
      <c r="CS80" s="64"/>
      <c r="CZ80" s="70"/>
      <c r="DA80" s="70"/>
      <c r="DI80" s="70"/>
      <c r="DJ80" s="70"/>
      <c r="DS80" s="98"/>
      <c r="FI80" s="53"/>
      <c r="GX80" s="53"/>
      <c r="IM80" s="53"/>
      <c r="IN80" s="53"/>
      <c r="IO80" s="53"/>
      <c r="IP80" s="53"/>
    </row>
    <row r="81" spans="1:250" s="15" customFormat="1" ht="16.5" customHeight="1" x14ac:dyDescent="0.3">
      <c r="C81" s="73"/>
      <c r="E81" s="74"/>
      <c r="G81" s="76"/>
      <c r="H81" s="76"/>
      <c r="I81" s="76"/>
      <c r="J81" s="70"/>
      <c r="K81" s="70"/>
      <c r="L81" s="70"/>
      <c r="V81" s="69"/>
      <c r="X81" s="72"/>
      <c r="Y81" s="74"/>
      <c r="AA81" s="70"/>
      <c r="AB81" s="70"/>
      <c r="AC81" s="70"/>
      <c r="AD81" s="70"/>
      <c r="AE81" s="70"/>
      <c r="AF81" s="70"/>
      <c r="AG81" s="70"/>
      <c r="AH81" s="70"/>
      <c r="AP81" s="53"/>
      <c r="AQ81" s="53"/>
      <c r="AS81" s="56"/>
      <c r="AT81" s="92"/>
      <c r="AU81" s="92"/>
      <c r="AV81" s="53"/>
      <c r="AW81" s="53"/>
      <c r="AX81" s="53"/>
      <c r="AZ81" s="73"/>
      <c r="BB81" s="56"/>
      <c r="BC81" s="56"/>
      <c r="BD81" s="56"/>
      <c r="BE81" s="56"/>
      <c r="BF81" s="56"/>
      <c r="BG81" s="53"/>
      <c r="BL81" s="72"/>
      <c r="BM81" s="56"/>
      <c r="BN81" s="53"/>
      <c r="BO81" s="53"/>
      <c r="BP81" s="53"/>
      <c r="BQ81" s="53"/>
      <c r="BR81" s="53"/>
      <c r="BS81" s="73"/>
      <c r="BU81" s="56"/>
      <c r="BV81" s="53"/>
      <c r="BW81" s="53"/>
      <c r="BX81" s="53"/>
      <c r="BY81" s="53"/>
      <c r="CG81" s="73"/>
      <c r="CI81" s="56"/>
      <c r="CJ81" s="92"/>
      <c r="CK81" s="92"/>
      <c r="CL81" s="53"/>
      <c r="CM81" s="53"/>
      <c r="CN81" s="53"/>
      <c r="CP81" s="73"/>
      <c r="CR81" s="56"/>
      <c r="CS81" s="56"/>
      <c r="CT81" s="56"/>
      <c r="CU81" s="56"/>
      <c r="CV81" s="56"/>
      <c r="CW81" s="53"/>
      <c r="DB81" s="72"/>
      <c r="DC81" s="56"/>
      <c r="DD81" s="92"/>
      <c r="DE81" s="92"/>
      <c r="DF81" s="53"/>
      <c r="DG81" s="53"/>
      <c r="DH81" s="53"/>
      <c r="DI81" s="73"/>
      <c r="DK81" s="56"/>
      <c r="DL81" s="56"/>
      <c r="DM81" s="56"/>
      <c r="DN81" s="56"/>
      <c r="DO81" s="56"/>
      <c r="DP81" s="53"/>
      <c r="DS81" s="98"/>
      <c r="FI81" s="53"/>
      <c r="GX81" s="53"/>
      <c r="IM81" s="53"/>
      <c r="IN81" s="53"/>
      <c r="IO81" s="53"/>
      <c r="IP81" s="53"/>
    </row>
    <row r="82" spans="1:250" s="15" customFormat="1" ht="16.5" customHeight="1" x14ac:dyDescent="0.3">
      <c r="C82" s="69"/>
      <c r="E82" s="76"/>
      <c r="G82" s="74"/>
      <c r="H82" s="74"/>
      <c r="I82" s="74"/>
      <c r="J82" s="52"/>
      <c r="K82" s="52"/>
      <c r="L82" s="52"/>
      <c r="V82" s="73"/>
      <c r="X82" s="75"/>
      <c r="Y82" s="76"/>
      <c r="AA82" s="52"/>
      <c r="AB82" s="52"/>
      <c r="AC82" s="52"/>
      <c r="AD82" s="52"/>
      <c r="AE82" s="52"/>
      <c r="AF82" s="52"/>
      <c r="AG82" s="52"/>
      <c r="AH82" s="52"/>
      <c r="AP82" s="53"/>
      <c r="AQ82" s="53"/>
      <c r="AZ82" s="12"/>
      <c r="CG82" s="69"/>
      <c r="CP82" s="12"/>
      <c r="DS82" s="98"/>
      <c r="FI82" s="53"/>
      <c r="GX82" s="53"/>
      <c r="IM82" s="53"/>
      <c r="IN82" s="53"/>
      <c r="IO82" s="53"/>
      <c r="IP82" s="53"/>
    </row>
    <row r="83" spans="1:250" s="15" customFormat="1" ht="16.5" customHeight="1" x14ac:dyDescent="0.3">
      <c r="C83" s="73"/>
      <c r="E83" s="74"/>
      <c r="G83" s="74"/>
      <c r="H83" s="74"/>
      <c r="I83" s="74"/>
      <c r="J83" s="52"/>
      <c r="K83" s="52"/>
      <c r="L83" s="52"/>
      <c r="V83" s="73"/>
      <c r="X83" s="72"/>
      <c r="Y83" s="74"/>
      <c r="AA83" s="52"/>
      <c r="AB83" s="52"/>
      <c r="AC83" s="52"/>
      <c r="AD83" s="52"/>
      <c r="AE83" s="52"/>
      <c r="AF83" s="52"/>
      <c r="AG83" s="52"/>
      <c r="AH83" s="52"/>
      <c r="AP83" s="53"/>
      <c r="AQ83" s="53"/>
      <c r="AS83" s="74"/>
      <c r="BJ83" s="73"/>
      <c r="BL83" s="72"/>
      <c r="BM83" s="74"/>
      <c r="BQ83" s="13"/>
      <c r="BR83" s="12"/>
      <c r="BS83" s="12"/>
      <c r="BT83" s="50"/>
      <c r="CG83" s="73"/>
      <c r="CI83" s="74"/>
      <c r="CZ83" s="73"/>
      <c r="DB83" s="72"/>
      <c r="DC83" s="74"/>
      <c r="DF83" s="73"/>
      <c r="DP83" s="13"/>
      <c r="DQ83" s="12"/>
      <c r="DR83" s="12"/>
      <c r="DS83" s="98"/>
      <c r="FI83" s="53"/>
      <c r="GX83" s="53"/>
      <c r="IM83" s="53"/>
      <c r="IN83" s="53"/>
      <c r="IO83" s="53"/>
      <c r="IP83" s="53"/>
    </row>
    <row r="84" spans="1:250" s="15" customFormat="1" ht="16.5" customHeight="1" x14ac:dyDescent="0.3">
      <c r="C84" s="73"/>
      <c r="E84" s="74"/>
      <c r="G84" s="76"/>
      <c r="H84" s="76"/>
      <c r="I84" s="76"/>
      <c r="J84" s="70"/>
      <c r="K84" s="70"/>
      <c r="L84" s="70"/>
      <c r="V84" s="69"/>
      <c r="X84" s="72"/>
      <c r="Y84" s="74"/>
      <c r="AA84" s="70"/>
      <c r="AB84" s="70"/>
      <c r="AC84" s="70"/>
      <c r="AD84" s="70"/>
      <c r="AE84" s="70"/>
      <c r="AF84" s="70"/>
      <c r="AG84" s="70"/>
      <c r="AH84" s="70"/>
      <c r="AP84" s="53"/>
      <c r="AQ84" s="53"/>
      <c r="AS84" s="74"/>
      <c r="BL84" s="72"/>
      <c r="BM84" s="74"/>
      <c r="CG84" s="73"/>
      <c r="CI84" s="74"/>
      <c r="DB84" s="72"/>
      <c r="DC84" s="74"/>
      <c r="DS84" s="98"/>
      <c r="FI84" s="53"/>
      <c r="GX84" s="53"/>
      <c r="IM84" s="53"/>
      <c r="IN84" s="53"/>
      <c r="IO84" s="53"/>
      <c r="IP84" s="53"/>
    </row>
    <row r="85" spans="1:250" s="15" customFormat="1" ht="16.5" customHeight="1" x14ac:dyDescent="0.3">
      <c r="A85" s="52"/>
      <c r="C85" s="69"/>
      <c r="H85" s="73"/>
      <c r="I85" s="74"/>
      <c r="J85" s="74"/>
      <c r="K85" s="74"/>
      <c r="L85" s="74"/>
      <c r="M85" s="52"/>
      <c r="N85" s="52"/>
      <c r="O85" s="52"/>
      <c r="AE85" s="73"/>
      <c r="AG85" s="74"/>
      <c r="AH85" s="74"/>
      <c r="AI85" s="74"/>
      <c r="AJ85" s="52"/>
      <c r="AK85" s="52"/>
      <c r="AL85" s="52"/>
      <c r="AM85" s="52"/>
      <c r="AN85" s="52"/>
      <c r="AP85" s="53"/>
      <c r="AQ85" s="53"/>
      <c r="AS85" s="76"/>
      <c r="AU85" s="74"/>
      <c r="AV85" s="74"/>
      <c r="AW85" s="74"/>
      <c r="AX85" s="48"/>
      <c r="AY85" s="48"/>
      <c r="AZ85" s="48"/>
      <c r="BJ85" s="73"/>
      <c r="BL85" s="75"/>
      <c r="BM85" s="76"/>
      <c r="BO85" s="48"/>
      <c r="BP85" s="48"/>
      <c r="BQ85" s="48"/>
      <c r="BR85" s="48"/>
      <c r="BS85" s="48"/>
      <c r="BT85" s="48"/>
      <c r="BU85" s="48"/>
      <c r="BV85" s="52"/>
      <c r="CG85" s="69"/>
      <c r="CI85" s="76"/>
      <c r="CK85" s="74"/>
      <c r="CL85" s="74"/>
      <c r="CM85" s="74"/>
      <c r="CN85" s="48"/>
      <c r="CO85" s="48"/>
      <c r="CP85" s="48"/>
      <c r="CZ85" s="73"/>
      <c r="DB85" s="75"/>
      <c r="DC85" s="76"/>
      <c r="DF85" s="73"/>
      <c r="DH85" s="74"/>
      <c r="DL85" s="74"/>
      <c r="DM85" s="74"/>
      <c r="DN85" s="48"/>
      <c r="DO85" s="48"/>
      <c r="DP85" s="48"/>
      <c r="DQ85" s="48"/>
      <c r="DR85" s="48"/>
      <c r="DS85" s="98"/>
      <c r="FI85" s="53"/>
      <c r="GX85" s="53"/>
      <c r="IM85" s="53"/>
      <c r="IN85" s="53"/>
      <c r="IO85" s="53"/>
      <c r="IP85" s="53"/>
    </row>
    <row r="86" spans="1:250" s="15" customFormat="1" ht="16.5" customHeight="1" x14ac:dyDescent="0.3">
      <c r="A86" s="52"/>
      <c r="C86" s="69"/>
      <c r="F86" s="49"/>
      <c r="K86" s="74"/>
      <c r="L86" s="74"/>
      <c r="M86" s="74"/>
      <c r="N86" s="52"/>
      <c r="O86" s="52"/>
      <c r="Z86" s="49"/>
      <c r="AE86" s="73"/>
      <c r="AG86" s="74"/>
      <c r="AH86" s="74"/>
      <c r="AI86" s="74"/>
      <c r="AJ86" s="52"/>
      <c r="AK86" s="52"/>
      <c r="AL86" s="52"/>
      <c r="AM86" s="52"/>
      <c r="AN86" s="52"/>
      <c r="AP86" s="53"/>
      <c r="AQ86" s="53"/>
      <c r="AS86" s="74"/>
      <c r="AU86" s="74"/>
      <c r="AV86" s="74"/>
      <c r="AW86" s="74"/>
      <c r="AX86" s="52"/>
      <c r="AY86" s="52"/>
      <c r="AZ86" s="52"/>
      <c r="BJ86" s="73"/>
      <c r="BL86" s="72"/>
      <c r="BM86" s="74"/>
      <c r="BO86" s="52"/>
      <c r="BP86" s="52"/>
      <c r="BQ86" s="52"/>
      <c r="BR86" s="52"/>
      <c r="BS86" s="52"/>
      <c r="BT86" s="52"/>
      <c r="BU86" s="52"/>
      <c r="BV86" s="52"/>
      <c r="CG86" s="73"/>
      <c r="CI86" s="74"/>
      <c r="CK86" s="74"/>
      <c r="CL86" s="74"/>
      <c r="CM86" s="74"/>
      <c r="CN86" s="52"/>
      <c r="CO86" s="52"/>
      <c r="CP86" s="52"/>
      <c r="CZ86" s="73"/>
      <c r="DB86" s="72"/>
      <c r="DC86" s="74"/>
      <c r="DF86" s="73"/>
      <c r="DH86" s="74"/>
      <c r="DL86" s="74"/>
      <c r="DM86" s="74"/>
      <c r="DN86" s="52"/>
      <c r="DO86" s="52"/>
      <c r="DP86" s="52"/>
      <c r="DQ86" s="52"/>
      <c r="DR86" s="52"/>
      <c r="DS86" s="98"/>
      <c r="FI86" s="53"/>
      <c r="GX86" s="53"/>
      <c r="IM86" s="53"/>
      <c r="IN86" s="53"/>
      <c r="IO86" s="53"/>
      <c r="IP86" s="53"/>
    </row>
    <row r="87" spans="1:250" s="15" customFormat="1" ht="16.5" customHeight="1" x14ac:dyDescent="0.3">
      <c r="C87" s="69"/>
      <c r="AL87" s="52"/>
      <c r="AP87" s="53"/>
      <c r="AQ87" s="53"/>
      <c r="AS87" s="74"/>
      <c r="AU87" s="76"/>
      <c r="AV87" s="76"/>
      <c r="AW87" s="76"/>
      <c r="AX87" s="70"/>
      <c r="AY87" s="70"/>
      <c r="AZ87" s="70"/>
      <c r="BJ87" s="69"/>
      <c r="BL87" s="72"/>
      <c r="BM87" s="74"/>
      <c r="BO87" s="70"/>
      <c r="BP87" s="70"/>
      <c r="BQ87" s="70"/>
      <c r="BR87" s="70"/>
      <c r="BS87" s="70"/>
      <c r="BT87" s="70"/>
      <c r="BU87" s="70"/>
      <c r="BV87" s="70"/>
      <c r="CG87" s="73"/>
      <c r="CI87" s="74"/>
      <c r="CK87" s="76"/>
      <c r="CL87" s="76"/>
      <c r="CM87" s="76"/>
      <c r="CN87" s="70"/>
      <c r="CO87" s="70"/>
      <c r="CP87" s="70"/>
      <c r="CZ87" s="69"/>
      <c r="DB87" s="72"/>
      <c r="DC87" s="74"/>
      <c r="DF87" s="69"/>
      <c r="DH87" s="76"/>
      <c r="DL87" s="76"/>
      <c r="DM87" s="76"/>
      <c r="DN87" s="70"/>
      <c r="DO87" s="70"/>
      <c r="DP87" s="70"/>
      <c r="DQ87" s="70"/>
      <c r="DR87" s="70"/>
      <c r="DS87" s="98"/>
      <c r="FI87" s="53"/>
      <c r="GX87" s="53"/>
      <c r="IM87" s="53"/>
      <c r="IN87" s="53"/>
      <c r="IO87" s="53"/>
      <c r="IP87" s="53"/>
    </row>
    <row r="88" spans="1:250" s="15" customFormat="1" ht="16.5" customHeight="1" x14ac:dyDescent="0.3">
      <c r="C88" s="69"/>
      <c r="F88" s="49"/>
      <c r="M88" s="49"/>
      <c r="Z88" s="49"/>
      <c r="AG88" s="51"/>
      <c r="AL88" s="52"/>
      <c r="AP88" s="52"/>
      <c r="AQ88" s="53"/>
      <c r="AS88" s="76"/>
      <c r="AU88" s="74"/>
      <c r="AV88" s="74"/>
      <c r="AW88" s="74"/>
      <c r="AX88" s="52"/>
      <c r="AY88" s="52"/>
      <c r="AZ88" s="52"/>
      <c r="BJ88" s="73"/>
      <c r="BL88" s="75"/>
      <c r="BM88" s="76"/>
      <c r="BO88" s="52"/>
      <c r="BP88" s="52"/>
      <c r="BQ88" s="52"/>
      <c r="BR88" s="52"/>
      <c r="BS88" s="52"/>
      <c r="BT88" s="52"/>
      <c r="BU88" s="52"/>
      <c r="BV88" s="52"/>
      <c r="CG88" s="69"/>
      <c r="CI88" s="76"/>
      <c r="CK88" s="74"/>
      <c r="CL88" s="74"/>
      <c r="CM88" s="74"/>
      <c r="CN88" s="52"/>
      <c r="CO88" s="52"/>
      <c r="CP88" s="52"/>
      <c r="CZ88" s="73"/>
      <c r="DB88" s="75"/>
      <c r="DC88" s="76"/>
      <c r="DF88" s="73"/>
      <c r="DH88" s="74"/>
      <c r="DL88" s="74"/>
      <c r="DM88" s="74"/>
      <c r="DN88" s="52"/>
      <c r="DO88" s="52"/>
      <c r="DP88" s="52"/>
      <c r="DQ88" s="52"/>
      <c r="DR88" s="52"/>
      <c r="DS88" s="98"/>
      <c r="FI88" s="52"/>
      <c r="GX88" s="52"/>
      <c r="IM88" s="53"/>
      <c r="IN88" s="53"/>
      <c r="IO88" s="53"/>
      <c r="IP88" s="53"/>
    </row>
    <row r="89" spans="1:250" s="15" customFormat="1" ht="16.5" customHeight="1" x14ac:dyDescent="0.3">
      <c r="A89" s="64"/>
      <c r="C89" s="69"/>
      <c r="K89" s="64"/>
      <c r="L89" s="64"/>
      <c r="M89" s="64"/>
      <c r="N89" s="64"/>
      <c r="O89" s="64"/>
      <c r="AG89" s="64"/>
      <c r="AH89" s="64"/>
      <c r="AI89" s="64"/>
      <c r="AJ89" s="64"/>
      <c r="AK89" s="64"/>
      <c r="AL89" s="52"/>
      <c r="AM89" s="64"/>
      <c r="AN89" s="64"/>
      <c r="AP89" s="52"/>
      <c r="AQ89" s="53"/>
      <c r="AS89" s="74"/>
      <c r="AU89" s="74"/>
      <c r="AV89" s="74"/>
      <c r="AW89" s="74"/>
      <c r="AX89" s="52"/>
      <c r="AY89" s="52"/>
      <c r="AZ89" s="52"/>
      <c r="BJ89" s="73"/>
      <c r="BL89" s="72"/>
      <c r="BM89" s="74"/>
      <c r="BO89" s="52"/>
      <c r="BP89" s="52"/>
      <c r="BQ89" s="52"/>
      <c r="BR89" s="52"/>
      <c r="BS89" s="52"/>
      <c r="BT89" s="52"/>
      <c r="BU89" s="52"/>
      <c r="BV89" s="52"/>
      <c r="CG89" s="73"/>
      <c r="CI89" s="74"/>
      <c r="CK89" s="74"/>
      <c r="CL89" s="74"/>
      <c r="CM89" s="74"/>
      <c r="CN89" s="52"/>
      <c r="CO89" s="52"/>
      <c r="CP89" s="52"/>
      <c r="CZ89" s="73"/>
      <c r="DB89" s="72"/>
      <c r="DC89" s="74"/>
      <c r="DF89" s="73"/>
      <c r="DH89" s="74"/>
      <c r="DL89" s="74"/>
      <c r="DM89" s="74"/>
      <c r="DN89" s="52"/>
      <c r="DO89" s="52"/>
      <c r="DP89" s="52"/>
      <c r="DQ89" s="52"/>
      <c r="DR89" s="52"/>
      <c r="DS89" s="98"/>
      <c r="FI89" s="52"/>
      <c r="GX89" s="52"/>
      <c r="IM89" s="53"/>
      <c r="IN89" s="53"/>
      <c r="IO89" s="53"/>
      <c r="IP89" s="53"/>
    </row>
    <row r="90" spans="1:250" s="15" customFormat="1" ht="16.5" customHeight="1" x14ac:dyDescent="0.3">
      <c r="A90" s="64"/>
      <c r="C90" s="69"/>
      <c r="F90" s="49"/>
      <c r="K90" s="64"/>
      <c r="L90" s="64"/>
      <c r="M90" s="64"/>
      <c r="N90" s="64"/>
      <c r="O90" s="64"/>
      <c r="Z90" s="49"/>
      <c r="AE90" s="69"/>
      <c r="AG90" s="64"/>
      <c r="AH90" s="64"/>
      <c r="AI90" s="64"/>
      <c r="AJ90" s="64"/>
      <c r="AK90" s="64"/>
      <c r="AL90" s="52"/>
      <c r="AM90" s="64"/>
      <c r="AN90" s="64"/>
      <c r="AP90" s="53"/>
      <c r="AQ90" s="53"/>
      <c r="AS90" s="74"/>
      <c r="AU90" s="76"/>
      <c r="AV90" s="76"/>
      <c r="AW90" s="76"/>
      <c r="AX90" s="70"/>
      <c r="AY90" s="70"/>
      <c r="AZ90" s="70"/>
      <c r="BJ90" s="69"/>
      <c r="BL90" s="72"/>
      <c r="BM90" s="74"/>
      <c r="BO90" s="70"/>
      <c r="BP90" s="70"/>
      <c r="BQ90" s="70"/>
      <c r="BR90" s="70"/>
      <c r="BS90" s="70"/>
      <c r="BT90" s="70"/>
      <c r="BU90" s="70"/>
      <c r="BV90" s="70"/>
      <c r="CG90" s="73"/>
      <c r="CI90" s="74"/>
      <c r="CK90" s="76"/>
      <c r="CL90" s="76"/>
      <c r="CM90" s="76"/>
      <c r="CN90" s="70"/>
      <c r="CO90" s="70"/>
      <c r="CP90" s="70"/>
      <c r="CZ90" s="69"/>
      <c r="DB90" s="72"/>
      <c r="DC90" s="74"/>
      <c r="DF90" s="69"/>
      <c r="DH90" s="76"/>
      <c r="DL90" s="76"/>
      <c r="DM90" s="76"/>
      <c r="DN90" s="70"/>
      <c r="DO90" s="70"/>
      <c r="DP90" s="70"/>
      <c r="DQ90" s="70"/>
      <c r="DR90" s="70"/>
      <c r="DS90" s="98"/>
      <c r="FI90" s="53"/>
      <c r="GX90" s="53"/>
      <c r="IM90" s="53"/>
      <c r="IN90" s="53"/>
      <c r="IO90" s="53"/>
      <c r="IP90" s="53"/>
    </row>
    <row r="91" spans="1:250" s="15" customFormat="1" ht="16.5" customHeight="1" x14ac:dyDescent="0.3">
      <c r="A91" s="64"/>
      <c r="C91" s="69"/>
      <c r="F91" s="49"/>
      <c r="K91" s="64"/>
      <c r="L91" s="64"/>
      <c r="M91" s="64"/>
      <c r="N91" s="64"/>
      <c r="O91" s="64"/>
      <c r="Z91" s="49"/>
      <c r="AE91" s="69"/>
      <c r="AG91" s="64"/>
      <c r="AH91" s="64"/>
      <c r="AI91" s="64"/>
      <c r="AJ91" s="64"/>
      <c r="AK91" s="64"/>
      <c r="AL91" s="52"/>
      <c r="AM91" s="64"/>
      <c r="AN91" s="64"/>
      <c r="AP91" s="53"/>
      <c r="AQ91" s="53"/>
      <c r="AV91" s="73"/>
      <c r="AW91" s="74"/>
      <c r="AX91" s="74"/>
      <c r="AY91" s="74"/>
      <c r="AZ91" s="74"/>
      <c r="BA91" s="52"/>
      <c r="BB91" s="52"/>
      <c r="BC91" s="52"/>
      <c r="BS91" s="73"/>
      <c r="BU91" s="74"/>
      <c r="BV91" s="74"/>
      <c r="BW91" s="74"/>
      <c r="BX91" s="52"/>
      <c r="BY91" s="52"/>
      <c r="BZ91" s="52"/>
      <c r="CA91" s="52"/>
      <c r="CB91" s="52"/>
      <c r="CE91" s="52"/>
      <c r="CL91" s="73"/>
      <c r="CM91" s="74"/>
      <c r="CN91" s="74"/>
      <c r="CO91" s="74"/>
      <c r="CP91" s="74"/>
      <c r="CQ91" s="52"/>
      <c r="CR91" s="52"/>
      <c r="CS91" s="52"/>
      <c r="DI91" s="73"/>
      <c r="DK91" s="74"/>
      <c r="DL91" s="74"/>
      <c r="DM91" s="74"/>
      <c r="DN91" s="52"/>
      <c r="DO91" s="52"/>
      <c r="DP91" s="52"/>
      <c r="DQ91" s="52"/>
      <c r="DR91" s="52"/>
      <c r="DS91" s="98"/>
      <c r="DT91" s="52"/>
      <c r="FI91" s="53"/>
      <c r="GX91" s="53"/>
      <c r="IM91" s="53"/>
      <c r="IN91" s="53"/>
      <c r="IO91" s="53"/>
      <c r="IP91" s="53"/>
    </row>
    <row r="92" spans="1:250" s="15" customFormat="1" ht="16.5" customHeight="1" x14ac:dyDescent="0.3">
      <c r="D92" s="155"/>
      <c r="F92" s="70"/>
      <c r="H92" s="71"/>
      <c r="K92" s="12"/>
      <c r="N92" s="12"/>
      <c r="O92" s="48"/>
      <c r="S92" s="12"/>
      <c r="T92" s="315"/>
      <c r="U92" s="70"/>
      <c r="W92" s="70"/>
      <c r="Y92" s="22"/>
      <c r="AB92" s="12"/>
      <c r="AC92" s="71"/>
      <c r="AE92" s="12"/>
      <c r="AF92" s="12"/>
      <c r="AG92" s="12"/>
      <c r="AH92" s="71"/>
      <c r="AL92" s="12"/>
      <c r="AM92" s="315"/>
      <c r="AP92" s="53"/>
      <c r="AQ92" s="53"/>
      <c r="AT92" s="49"/>
      <c r="BA92" s="49"/>
      <c r="BN92" s="49"/>
      <c r="BU92" s="51"/>
      <c r="BZ92" s="52"/>
      <c r="CJ92" s="49"/>
      <c r="CQ92" s="49"/>
      <c r="DD92" s="49"/>
      <c r="DK92" s="51"/>
      <c r="DP92" s="52"/>
      <c r="DS92" s="98"/>
      <c r="FI92" s="53"/>
      <c r="GX92" s="53"/>
      <c r="IM92" s="53"/>
      <c r="IN92" s="53"/>
      <c r="IO92" s="53"/>
      <c r="IP92" s="53"/>
    </row>
    <row r="93" spans="1:250" s="15" customFormat="1" ht="16.5" customHeight="1" x14ac:dyDescent="0.3">
      <c r="D93" s="22"/>
      <c r="E93" s="70"/>
      <c r="F93" s="70"/>
      <c r="G93" s="70"/>
      <c r="H93" s="315"/>
      <c r="I93" s="70"/>
      <c r="J93" s="65"/>
      <c r="K93" s="65"/>
      <c r="L93" s="65"/>
      <c r="M93" s="64"/>
      <c r="N93" s="64"/>
      <c r="O93" s="128"/>
      <c r="P93" s="65"/>
      <c r="Q93" s="188"/>
      <c r="R93" s="188"/>
      <c r="W93" s="70"/>
      <c r="X93" s="70"/>
      <c r="Y93" s="22"/>
      <c r="Z93" s="70"/>
      <c r="AA93" s="65"/>
      <c r="AB93" s="65"/>
      <c r="AC93" s="315"/>
      <c r="AD93" s="14"/>
      <c r="AE93" s="14"/>
      <c r="AF93" s="14"/>
      <c r="AG93" s="65"/>
      <c r="AH93" s="128"/>
      <c r="AI93" s="65"/>
      <c r="AJ93" s="188"/>
      <c r="AK93" s="188"/>
      <c r="AP93" s="53"/>
      <c r="AQ93" s="53"/>
      <c r="AY93" s="64"/>
      <c r="AZ93" s="64"/>
      <c r="BA93" s="64"/>
      <c r="BB93" s="64"/>
      <c r="BC93" s="64"/>
      <c r="BU93" s="64"/>
      <c r="BV93" s="64"/>
      <c r="BW93" s="64"/>
      <c r="BX93" s="64"/>
      <c r="BY93" s="64"/>
      <c r="BZ93" s="52"/>
      <c r="CA93" s="64"/>
      <c r="CB93" s="64"/>
      <c r="CE93" s="64"/>
      <c r="CO93" s="64"/>
      <c r="CP93" s="64"/>
      <c r="CQ93" s="64"/>
      <c r="CR93" s="64"/>
      <c r="CS93" s="64"/>
      <c r="DK93" s="64"/>
      <c r="DL93" s="64"/>
      <c r="DM93" s="64"/>
      <c r="DN93" s="64"/>
      <c r="DO93" s="64"/>
      <c r="DP93" s="52"/>
      <c r="DQ93" s="64"/>
      <c r="DR93" s="64"/>
      <c r="DS93" s="98"/>
      <c r="DT93" s="64"/>
      <c r="FI93" s="53"/>
      <c r="GX93" s="53"/>
      <c r="IM93" s="53"/>
      <c r="IN93" s="53"/>
      <c r="IO93" s="53"/>
      <c r="IP93" s="53"/>
    </row>
    <row r="94" spans="1:250" s="15" customFormat="1" ht="16.5" customHeight="1" x14ac:dyDescent="0.3">
      <c r="E94" s="70"/>
      <c r="F94" s="70"/>
      <c r="G94" s="70"/>
      <c r="H94" s="70"/>
      <c r="K94" s="12"/>
      <c r="L94" s="12"/>
      <c r="M94" s="64"/>
      <c r="N94" s="64"/>
      <c r="O94" s="64"/>
      <c r="V94" s="70"/>
      <c r="W94" s="70"/>
      <c r="X94" s="70"/>
      <c r="Y94" s="70"/>
      <c r="AB94" s="12"/>
      <c r="AC94" s="13"/>
      <c r="AD94" s="12"/>
      <c r="AE94" s="12"/>
      <c r="AF94" s="12"/>
      <c r="AH94" s="65"/>
      <c r="AP94" s="53"/>
      <c r="AQ94" s="53"/>
      <c r="AT94" s="49"/>
      <c r="AY94" s="64"/>
      <c r="AZ94" s="64"/>
      <c r="BA94" s="64"/>
      <c r="BB94" s="64"/>
      <c r="BC94" s="64"/>
      <c r="BN94" s="49"/>
      <c r="BS94" s="69"/>
      <c r="BU94" s="64"/>
      <c r="BV94" s="64"/>
      <c r="BW94" s="64"/>
      <c r="BX94" s="64"/>
      <c r="BY94" s="64"/>
      <c r="BZ94" s="52"/>
      <c r="CA94" s="64"/>
      <c r="CB94" s="64"/>
      <c r="CE94" s="64"/>
      <c r="CJ94" s="49"/>
      <c r="CO94" s="64"/>
      <c r="CP94" s="64"/>
      <c r="CQ94" s="64"/>
      <c r="CR94" s="64"/>
      <c r="CS94" s="64"/>
      <c r="DD94" s="49"/>
      <c r="DI94" s="69"/>
      <c r="DK94" s="64"/>
      <c r="DL94" s="64"/>
      <c r="DM94" s="64"/>
      <c r="DN94" s="64"/>
      <c r="DO94" s="64"/>
      <c r="DP94" s="52"/>
      <c r="DQ94" s="64"/>
      <c r="DR94" s="64"/>
      <c r="DS94" s="98"/>
      <c r="DT94" s="64"/>
      <c r="FI94" s="53"/>
      <c r="GX94" s="53"/>
      <c r="IM94" s="53"/>
      <c r="IN94" s="53"/>
      <c r="IO94" s="53"/>
      <c r="IP94" s="53"/>
    </row>
    <row r="95" spans="1:250" s="15" customFormat="1" ht="16.5" customHeight="1" x14ac:dyDescent="0.3">
      <c r="C95" s="73"/>
      <c r="E95" s="56"/>
      <c r="F95" s="92"/>
      <c r="G95" s="92"/>
      <c r="H95" s="53"/>
      <c r="I95" s="53"/>
      <c r="J95" s="53"/>
      <c r="L95" s="73"/>
      <c r="N95" s="56"/>
      <c r="O95" s="56"/>
      <c r="P95" s="56"/>
      <c r="Q95" s="56"/>
      <c r="R95" s="56"/>
      <c r="S95" s="53"/>
      <c r="X95" s="72"/>
      <c r="Y95" s="56"/>
      <c r="Z95" s="92"/>
      <c r="AA95" s="92"/>
      <c r="AB95" s="92"/>
      <c r="AC95" s="92"/>
      <c r="AD95" s="53"/>
      <c r="AE95" s="73"/>
      <c r="AG95" s="56"/>
      <c r="AH95" s="56"/>
      <c r="AI95" s="56"/>
      <c r="AJ95" s="56"/>
      <c r="AK95" s="56"/>
      <c r="AL95" s="56"/>
      <c r="AP95" s="53"/>
      <c r="AQ95" s="53"/>
      <c r="AU95" s="64"/>
      <c r="AV95" s="64"/>
      <c r="AW95" s="64"/>
      <c r="AX95" s="64"/>
      <c r="AY95" s="64"/>
      <c r="AZ95" s="64"/>
      <c r="BA95" s="64"/>
      <c r="BB95" s="64"/>
      <c r="BC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52"/>
      <c r="BU95" s="52"/>
      <c r="BV95" s="64"/>
      <c r="CJ95" s="49"/>
      <c r="CO95" s="64"/>
      <c r="CP95" s="64"/>
      <c r="CQ95" s="64"/>
      <c r="CR95" s="64"/>
      <c r="CS95" s="64"/>
      <c r="CZ95" s="64"/>
      <c r="DA95" s="64"/>
      <c r="DD95" s="49"/>
      <c r="DI95" s="69"/>
      <c r="DK95" s="64"/>
      <c r="DL95" s="64"/>
      <c r="DM95" s="64"/>
      <c r="DN95" s="64"/>
      <c r="DO95" s="64"/>
      <c r="DP95" s="52"/>
      <c r="DQ95" s="64"/>
      <c r="DR95" s="64"/>
      <c r="DS95" s="98"/>
      <c r="FI95" s="53"/>
      <c r="GX95" s="53"/>
      <c r="IM95" s="53"/>
      <c r="IN95" s="53"/>
      <c r="IO95" s="53"/>
      <c r="IP95" s="53"/>
    </row>
    <row r="96" spans="1:250" s="15" customFormat="1" ht="16.5" customHeight="1" x14ac:dyDescent="0.3">
      <c r="C96" s="69"/>
      <c r="L96" s="12"/>
      <c r="AP96" s="53"/>
      <c r="AQ96" s="53"/>
      <c r="AS96" s="50"/>
      <c r="AU96" s="64"/>
      <c r="AV96" s="49"/>
      <c r="AW96" s="64"/>
      <c r="AX96" s="64"/>
      <c r="AY96" s="64"/>
      <c r="AZ96" s="64"/>
      <c r="BA96" s="64"/>
      <c r="BB96" s="64"/>
      <c r="BC96" s="64"/>
      <c r="BF96" s="64"/>
      <c r="BG96" s="64"/>
      <c r="BH96" s="64"/>
      <c r="BI96" s="64"/>
      <c r="BJ96" s="64"/>
      <c r="BK96" s="64"/>
      <c r="BL96" s="64"/>
      <c r="BM96" s="50"/>
      <c r="BO96" s="49"/>
      <c r="BQ96" s="64"/>
      <c r="BR96" s="64"/>
      <c r="BS96" s="64"/>
      <c r="BT96" s="64"/>
      <c r="BU96" s="64"/>
      <c r="BV96" s="64"/>
      <c r="BW96" s="64"/>
      <c r="CG96" s="69"/>
      <c r="CI96" s="50"/>
      <c r="CK96" s="64"/>
      <c r="CL96" s="49"/>
      <c r="CM96" s="64"/>
      <c r="CN96" s="64"/>
      <c r="CO96" s="64"/>
      <c r="CP96" s="64"/>
      <c r="CQ96" s="64"/>
      <c r="CR96" s="64"/>
      <c r="CS96" s="64"/>
      <c r="CV96" s="64"/>
      <c r="CW96" s="64"/>
      <c r="CX96" s="64"/>
      <c r="CY96" s="64"/>
      <c r="CZ96" s="64"/>
      <c r="DA96" s="64"/>
      <c r="DB96" s="64"/>
      <c r="DC96" s="50"/>
      <c r="DE96" s="49"/>
      <c r="DG96" s="64"/>
      <c r="DH96" s="64"/>
      <c r="DI96" s="64"/>
      <c r="DJ96" s="64"/>
      <c r="DK96" s="64"/>
      <c r="DL96" s="64"/>
      <c r="DM96" s="64"/>
      <c r="DS96" s="98"/>
      <c r="FI96" s="53"/>
      <c r="GX96" s="53"/>
      <c r="IM96" s="53"/>
      <c r="IN96" s="53"/>
      <c r="IO96" s="53"/>
      <c r="IP96" s="53"/>
    </row>
    <row r="97" spans="1:250" s="15" customFormat="1" ht="16.5" customHeight="1" x14ac:dyDescent="0.3">
      <c r="C97" s="73"/>
      <c r="E97" s="74"/>
      <c r="V97" s="73"/>
      <c r="X97" s="72"/>
      <c r="Y97" s="74"/>
      <c r="AC97" s="13"/>
      <c r="AD97" s="12"/>
      <c r="AE97" s="12"/>
      <c r="AF97" s="50"/>
      <c r="AP97" s="53"/>
      <c r="AQ97" s="53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S97" s="98"/>
      <c r="FI97" s="53"/>
      <c r="GX97" s="53"/>
      <c r="IM97" s="53"/>
      <c r="IN97" s="53"/>
      <c r="IO97" s="53"/>
      <c r="IP97" s="53"/>
    </row>
    <row r="98" spans="1:250" s="15" customFormat="1" ht="16.5" customHeight="1" x14ac:dyDescent="0.3">
      <c r="C98" s="73"/>
      <c r="E98" s="74"/>
      <c r="X98" s="72"/>
      <c r="Y98" s="74"/>
      <c r="AP98" s="53"/>
      <c r="AQ98" s="53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S98" s="98"/>
      <c r="FI98" s="53"/>
      <c r="GX98" s="53"/>
      <c r="IM98" s="53"/>
      <c r="IN98" s="53"/>
      <c r="IO98" s="53"/>
      <c r="IP98" s="53"/>
    </row>
    <row r="99" spans="1:250" s="15" customFormat="1" ht="16.5" customHeight="1" x14ac:dyDescent="0.3">
      <c r="C99" s="69"/>
      <c r="E99" s="76"/>
      <c r="G99" s="74"/>
      <c r="H99" s="74"/>
      <c r="I99" s="74"/>
      <c r="J99" s="48"/>
      <c r="K99" s="48"/>
      <c r="L99" s="48"/>
      <c r="V99" s="73"/>
      <c r="X99" s="75"/>
      <c r="Y99" s="76"/>
      <c r="AA99" s="48"/>
      <c r="AB99" s="48"/>
      <c r="AC99" s="48"/>
      <c r="AD99" s="48"/>
      <c r="AE99" s="48"/>
      <c r="AF99" s="48"/>
      <c r="AG99" s="48"/>
      <c r="AH99" s="52"/>
      <c r="AP99" s="53"/>
      <c r="AQ99" s="53"/>
      <c r="AR99" s="22"/>
      <c r="AT99" s="70"/>
      <c r="AV99" s="71"/>
      <c r="AY99" s="12"/>
      <c r="BB99" s="12"/>
      <c r="BC99" s="48"/>
      <c r="BG99" s="12"/>
      <c r="BH99" s="225"/>
      <c r="BI99" s="134"/>
      <c r="BK99" s="70"/>
      <c r="BM99" s="22"/>
      <c r="BP99" s="12"/>
      <c r="BQ99" s="71"/>
      <c r="BS99" s="12"/>
      <c r="BT99" s="12"/>
      <c r="BV99" s="12"/>
      <c r="BW99" s="225"/>
      <c r="BZ99" s="12"/>
      <c r="CA99" s="225"/>
      <c r="CB99" s="134"/>
      <c r="CG99" s="22"/>
      <c r="CH99" s="155"/>
      <c r="CK99" s="70"/>
      <c r="CL99" s="71"/>
      <c r="CP99" s="70"/>
      <c r="CR99" s="12"/>
      <c r="CS99" s="48"/>
      <c r="CT99" s="64"/>
      <c r="CU99" s="64"/>
      <c r="CV99" s="64"/>
      <c r="CW99" s="12"/>
      <c r="CX99" s="225"/>
      <c r="DA99" s="70"/>
      <c r="DC99" s="22"/>
      <c r="DD99" s="70"/>
      <c r="DG99" s="71"/>
      <c r="DJ99" s="70"/>
      <c r="DK99" s="12"/>
      <c r="DL99" s="71"/>
      <c r="DP99" s="12"/>
      <c r="DQ99" s="225"/>
      <c r="DR99" s="64"/>
      <c r="DS99" s="98"/>
      <c r="IM99" s="53"/>
      <c r="IN99" s="53"/>
      <c r="IO99" s="53"/>
      <c r="IP99" s="53"/>
    </row>
    <row r="100" spans="1:250" s="15" customFormat="1" ht="16.5" customHeight="1" x14ac:dyDescent="0.3">
      <c r="C100" s="73"/>
      <c r="E100" s="74"/>
      <c r="G100" s="74"/>
      <c r="H100" s="74"/>
      <c r="I100" s="74"/>
      <c r="J100" s="52"/>
      <c r="K100" s="52"/>
      <c r="L100" s="52"/>
      <c r="V100" s="73"/>
      <c r="X100" s="72"/>
      <c r="Y100" s="74"/>
      <c r="AA100" s="52"/>
      <c r="AB100" s="52"/>
      <c r="AC100" s="52"/>
      <c r="AD100" s="52"/>
      <c r="AE100" s="52"/>
      <c r="AF100" s="52"/>
      <c r="AG100" s="52"/>
      <c r="AH100" s="52"/>
      <c r="AP100" s="53"/>
      <c r="AQ100" s="53"/>
      <c r="AR100" s="22"/>
      <c r="AU100" s="135"/>
      <c r="AV100" s="135"/>
      <c r="AW100" s="134"/>
      <c r="AX100" s="134"/>
      <c r="AY100" s="134"/>
      <c r="AZ100" s="134"/>
      <c r="BA100" s="128"/>
      <c r="BB100" s="128"/>
      <c r="BC100" s="128"/>
      <c r="BD100" s="128"/>
      <c r="BE100" s="128"/>
      <c r="BF100" s="128"/>
      <c r="BG100" s="134"/>
      <c r="BH100" s="134"/>
      <c r="BI100" s="134"/>
      <c r="BJ100" s="134"/>
      <c r="BK100" s="134"/>
      <c r="BL100" s="134"/>
      <c r="BM100" s="22"/>
      <c r="BN100" s="134"/>
      <c r="BO100" s="134"/>
      <c r="BP100" s="135"/>
      <c r="BQ100" s="135"/>
      <c r="BR100" s="134"/>
      <c r="BT100" s="70"/>
      <c r="BU100" s="70"/>
      <c r="BV100" s="70"/>
      <c r="BW100" s="70"/>
      <c r="BX100" s="65"/>
      <c r="BY100" s="65"/>
      <c r="CG100" s="22"/>
      <c r="CH100" s="22"/>
      <c r="CL100" s="225"/>
      <c r="CM100" s="70"/>
      <c r="CN100" s="70"/>
      <c r="CO100" s="70"/>
      <c r="CP100" s="70"/>
      <c r="CQ100" s="65"/>
      <c r="CR100" s="65"/>
      <c r="CS100" s="65"/>
      <c r="CT100" s="64"/>
      <c r="CU100" s="64"/>
      <c r="CV100" s="64"/>
      <c r="DA100" s="70"/>
      <c r="DC100" s="22"/>
      <c r="DG100" s="225"/>
      <c r="DJ100" s="70"/>
      <c r="DK100" s="70"/>
      <c r="DL100" s="70"/>
      <c r="DM100" s="70"/>
      <c r="DN100" s="65"/>
      <c r="DO100" s="65"/>
      <c r="DP100" s="14"/>
      <c r="DS100" s="98"/>
      <c r="IM100" s="53"/>
      <c r="IN100" s="53"/>
      <c r="IO100" s="53"/>
      <c r="IP100" s="53"/>
    </row>
    <row r="101" spans="1:250" s="15" customFormat="1" ht="16.5" customHeight="1" x14ac:dyDescent="0.3">
      <c r="C101" s="73"/>
      <c r="E101" s="74"/>
      <c r="G101" s="76"/>
      <c r="H101" s="76"/>
      <c r="I101" s="76"/>
      <c r="J101" s="70"/>
      <c r="K101" s="70"/>
      <c r="L101" s="70"/>
      <c r="V101" s="69"/>
      <c r="X101" s="72"/>
      <c r="Y101" s="74"/>
      <c r="AA101" s="70"/>
      <c r="AB101" s="70"/>
      <c r="AC101" s="70"/>
      <c r="AD101" s="70"/>
      <c r="AE101" s="70"/>
      <c r="AF101" s="70"/>
      <c r="AG101" s="70"/>
      <c r="AH101" s="70"/>
      <c r="AP101" s="53"/>
      <c r="AQ101" s="53"/>
      <c r="AV101" s="70"/>
      <c r="AW101" s="70"/>
      <c r="AX101" s="70"/>
      <c r="AY101" s="70"/>
      <c r="BJ101" s="70"/>
      <c r="BK101" s="70"/>
      <c r="BL101" s="70"/>
      <c r="BU101" s="70"/>
      <c r="BV101" s="70"/>
      <c r="BY101" s="12"/>
      <c r="CM101" s="70"/>
      <c r="CN101" s="70"/>
      <c r="CO101" s="70"/>
      <c r="DA101" s="70"/>
      <c r="DK101" s="70"/>
      <c r="DL101" s="70"/>
      <c r="DO101" s="12"/>
      <c r="DP101" s="13"/>
      <c r="DS101" s="98"/>
      <c r="IM101" s="53"/>
      <c r="IN101" s="53"/>
      <c r="IO101" s="53"/>
      <c r="IP101" s="53"/>
    </row>
    <row r="102" spans="1:250" s="15" customFormat="1" ht="16.5" customHeight="1" x14ac:dyDescent="0.3">
      <c r="C102" s="69"/>
      <c r="E102" s="76"/>
      <c r="G102" s="74"/>
      <c r="H102" s="74"/>
      <c r="I102" s="74"/>
      <c r="J102" s="52"/>
      <c r="K102" s="52"/>
      <c r="L102" s="52"/>
      <c r="V102" s="73"/>
      <c r="X102" s="75"/>
      <c r="Y102" s="76"/>
      <c r="AA102" s="52"/>
      <c r="AB102" s="52"/>
      <c r="AC102" s="52"/>
      <c r="AD102" s="52"/>
      <c r="AE102" s="52"/>
      <c r="AF102" s="52"/>
      <c r="AG102" s="52"/>
      <c r="AH102" s="52"/>
      <c r="AP102" s="53"/>
      <c r="AQ102" s="53"/>
      <c r="AR102" s="72"/>
      <c r="AS102" s="56"/>
      <c r="AT102" s="92"/>
      <c r="AU102" s="92"/>
      <c r="AV102" s="53"/>
      <c r="AW102" s="53"/>
      <c r="AX102" s="53"/>
      <c r="AZ102" s="73"/>
      <c r="BB102" s="56"/>
      <c r="BC102" s="56"/>
      <c r="BD102" s="56"/>
      <c r="BE102" s="56"/>
      <c r="BF102" s="56"/>
      <c r="BG102" s="53"/>
      <c r="BL102" s="72"/>
      <c r="BM102" s="56"/>
      <c r="BN102" s="53"/>
      <c r="BO102" s="53"/>
      <c r="BP102" s="53"/>
      <c r="BQ102" s="53"/>
      <c r="BR102" s="53"/>
      <c r="BS102" s="73"/>
      <c r="BU102" s="56"/>
      <c r="BV102" s="53"/>
      <c r="BW102" s="53"/>
      <c r="BX102" s="53"/>
      <c r="BY102" s="53"/>
      <c r="CG102" s="73"/>
      <c r="CH102" s="72"/>
      <c r="CI102" s="56"/>
      <c r="CJ102" s="92"/>
      <c r="CK102" s="92"/>
      <c r="CL102" s="53"/>
      <c r="CM102" s="53"/>
      <c r="CN102" s="53"/>
      <c r="CP102" s="73"/>
      <c r="CR102" s="56"/>
      <c r="CS102" s="56"/>
      <c r="CT102" s="56"/>
      <c r="CU102" s="56"/>
      <c r="CV102" s="56"/>
      <c r="CW102" s="53"/>
      <c r="DB102" s="72"/>
      <c r="DC102" s="56"/>
      <c r="DD102" s="53"/>
      <c r="DE102" s="53"/>
      <c r="DF102" s="53"/>
      <c r="DG102" s="53"/>
      <c r="DH102" s="53"/>
      <c r="DI102" s="73"/>
      <c r="DK102" s="56"/>
      <c r="DL102" s="53"/>
      <c r="DM102" s="53"/>
      <c r="DN102" s="53"/>
      <c r="DO102" s="53"/>
      <c r="DP102" s="13"/>
      <c r="DS102" s="98"/>
      <c r="IM102" s="53"/>
      <c r="IN102" s="53"/>
      <c r="IO102" s="53"/>
      <c r="IP102" s="53"/>
    </row>
    <row r="103" spans="1:250" s="15" customFormat="1" ht="16.5" customHeight="1" x14ac:dyDescent="0.3">
      <c r="C103" s="73"/>
      <c r="E103" s="74"/>
      <c r="G103" s="74"/>
      <c r="H103" s="74"/>
      <c r="I103" s="74"/>
      <c r="J103" s="52"/>
      <c r="K103" s="52"/>
      <c r="L103" s="52"/>
      <c r="V103" s="73"/>
      <c r="X103" s="72"/>
      <c r="Y103" s="74"/>
      <c r="AA103" s="52"/>
      <c r="AB103" s="52"/>
      <c r="AC103" s="52"/>
      <c r="AD103" s="52"/>
      <c r="AE103" s="52"/>
      <c r="AF103" s="52"/>
      <c r="AG103" s="52"/>
      <c r="AH103" s="52"/>
      <c r="AP103" s="53"/>
      <c r="AQ103" s="53"/>
      <c r="AZ103" s="12"/>
      <c r="CG103" s="69"/>
      <c r="CS103" s="12"/>
      <c r="DS103" s="98"/>
      <c r="IM103" s="53"/>
      <c r="IN103" s="53"/>
      <c r="IO103" s="53"/>
      <c r="IP103" s="53"/>
    </row>
    <row r="104" spans="1:250" s="15" customFormat="1" ht="16.5" customHeight="1" x14ac:dyDescent="0.3">
      <c r="C104" s="73"/>
      <c r="E104" s="74"/>
      <c r="G104" s="76"/>
      <c r="H104" s="76"/>
      <c r="I104" s="76"/>
      <c r="J104" s="70"/>
      <c r="K104" s="70"/>
      <c r="L104" s="70"/>
      <c r="V104" s="69"/>
      <c r="X104" s="72"/>
      <c r="Y104" s="74"/>
      <c r="AA104" s="70"/>
      <c r="AB104" s="70"/>
      <c r="AC104" s="70"/>
      <c r="AD104" s="70"/>
      <c r="AE104" s="70"/>
      <c r="AF104" s="70"/>
      <c r="AG104" s="70"/>
      <c r="AH104" s="70"/>
      <c r="AP104" s="53"/>
      <c r="AQ104" s="53"/>
      <c r="AS104" s="74"/>
      <c r="BJ104" s="73"/>
      <c r="BL104" s="72"/>
      <c r="BM104" s="74"/>
      <c r="BQ104" s="13"/>
      <c r="BR104" s="12"/>
      <c r="BS104" s="12"/>
      <c r="BT104" s="50"/>
      <c r="CG104" s="73"/>
      <c r="CH104" s="72"/>
      <c r="CI104" s="74"/>
      <c r="CL104" s="73"/>
      <c r="DB104" s="72"/>
      <c r="DC104" s="74"/>
      <c r="DF104" s="73"/>
      <c r="DP104" s="13"/>
      <c r="DS104" s="98"/>
      <c r="IM104" s="53"/>
      <c r="IN104" s="53"/>
      <c r="IO104" s="53"/>
      <c r="IP104" s="53"/>
    </row>
    <row r="105" spans="1:250" s="15" customFormat="1" ht="16.5" customHeight="1" x14ac:dyDescent="0.3">
      <c r="A105" s="52"/>
      <c r="C105" s="69"/>
      <c r="H105" s="73"/>
      <c r="I105" s="74"/>
      <c r="J105" s="74"/>
      <c r="K105" s="74"/>
      <c r="L105" s="74"/>
      <c r="M105" s="52"/>
      <c r="N105" s="52"/>
      <c r="O105" s="52"/>
      <c r="AE105" s="73"/>
      <c r="AG105" s="74"/>
      <c r="AH105" s="74"/>
      <c r="AI105" s="74"/>
      <c r="AJ105" s="52"/>
      <c r="AK105" s="52"/>
      <c r="AL105" s="52"/>
      <c r="AM105" s="52"/>
      <c r="AN105" s="52"/>
      <c r="AP105" s="53"/>
      <c r="AQ105" s="53"/>
      <c r="AS105" s="74"/>
      <c r="BL105" s="72"/>
      <c r="BM105" s="74"/>
      <c r="CG105" s="73"/>
      <c r="CH105" s="72"/>
      <c r="CI105" s="74"/>
      <c r="DB105" s="72"/>
      <c r="DC105" s="74"/>
      <c r="DS105" s="98"/>
      <c r="IM105" s="53"/>
      <c r="IN105" s="53"/>
      <c r="IO105" s="53"/>
      <c r="IP105" s="53"/>
    </row>
    <row r="106" spans="1:250" s="15" customFormat="1" ht="16.5" customHeight="1" x14ac:dyDescent="0.3">
      <c r="A106" s="52"/>
      <c r="C106" s="69"/>
      <c r="F106" s="49"/>
      <c r="K106" s="74"/>
      <c r="L106" s="74"/>
      <c r="M106" s="74"/>
      <c r="N106" s="52"/>
      <c r="O106" s="52"/>
      <c r="Z106" s="49"/>
      <c r="AE106" s="73"/>
      <c r="AG106" s="74"/>
      <c r="AH106" s="74"/>
      <c r="AI106" s="74"/>
      <c r="AJ106" s="52"/>
      <c r="AK106" s="52"/>
      <c r="AL106" s="52"/>
      <c r="AM106" s="52"/>
      <c r="AN106" s="52"/>
      <c r="AP106" s="53"/>
      <c r="AQ106" s="53"/>
      <c r="AS106" s="76"/>
      <c r="AU106" s="74"/>
      <c r="AV106" s="74"/>
      <c r="AW106" s="74"/>
      <c r="AX106" s="48"/>
      <c r="AY106" s="48"/>
      <c r="AZ106" s="48"/>
      <c r="BJ106" s="73"/>
      <c r="BL106" s="75"/>
      <c r="BM106" s="76"/>
      <c r="BO106" s="48"/>
      <c r="BP106" s="48"/>
      <c r="BQ106" s="48"/>
      <c r="BR106" s="48"/>
      <c r="BS106" s="48"/>
      <c r="BT106" s="48"/>
      <c r="BU106" s="48"/>
      <c r="BV106" s="52"/>
      <c r="CG106" s="69"/>
      <c r="CH106" s="75"/>
      <c r="CI106" s="76"/>
      <c r="CL106" s="73"/>
      <c r="CM106" s="74"/>
      <c r="CN106" s="74"/>
      <c r="CO106" s="74"/>
      <c r="CP106" s="74"/>
      <c r="CQ106" s="48"/>
      <c r="CR106" s="48"/>
      <c r="CS106" s="48"/>
      <c r="DB106" s="75"/>
      <c r="DC106" s="76"/>
      <c r="DF106" s="73"/>
      <c r="DH106" s="74"/>
      <c r="DL106" s="74"/>
      <c r="DM106" s="74"/>
      <c r="DN106" s="48"/>
      <c r="DO106" s="48"/>
      <c r="DP106" s="48"/>
      <c r="DS106" s="98"/>
      <c r="IM106" s="53"/>
      <c r="IN106" s="53"/>
      <c r="IO106" s="53"/>
      <c r="IP106" s="53"/>
    </row>
    <row r="107" spans="1:250" s="15" customFormat="1" ht="16.5" customHeight="1" x14ac:dyDescent="0.3">
      <c r="C107" s="69"/>
      <c r="AL107" s="52"/>
      <c r="AP107" s="52"/>
      <c r="AQ107" s="53"/>
      <c r="AS107" s="74"/>
      <c r="AU107" s="74"/>
      <c r="AV107" s="74"/>
      <c r="AW107" s="74"/>
      <c r="AX107" s="52"/>
      <c r="AY107" s="52"/>
      <c r="AZ107" s="52"/>
      <c r="BJ107" s="73"/>
      <c r="BL107" s="72"/>
      <c r="BM107" s="74"/>
      <c r="BO107" s="52"/>
      <c r="BP107" s="52"/>
      <c r="BQ107" s="52"/>
      <c r="BR107" s="52"/>
      <c r="BS107" s="52"/>
      <c r="BT107" s="52"/>
      <c r="BU107" s="52"/>
      <c r="BV107" s="52"/>
      <c r="CG107" s="73"/>
      <c r="CH107" s="72"/>
      <c r="CI107" s="74"/>
      <c r="CL107" s="73"/>
      <c r="CM107" s="74"/>
      <c r="CN107" s="74"/>
      <c r="CO107" s="74"/>
      <c r="CP107" s="74"/>
      <c r="CQ107" s="52"/>
      <c r="CR107" s="52"/>
      <c r="CS107" s="52"/>
      <c r="DB107" s="72"/>
      <c r="DC107" s="74"/>
      <c r="DF107" s="73"/>
      <c r="DH107" s="74"/>
      <c r="DL107" s="74"/>
      <c r="DM107" s="74"/>
      <c r="DN107" s="52"/>
      <c r="DO107" s="52"/>
      <c r="DP107" s="52"/>
      <c r="DS107" s="98"/>
      <c r="IM107" s="53"/>
      <c r="IN107" s="53"/>
      <c r="IO107" s="53"/>
      <c r="IP107" s="53"/>
    </row>
    <row r="108" spans="1:250" s="15" customFormat="1" ht="16.5" customHeight="1" x14ac:dyDescent="0.3">
      <c r="C108" s="69"/>
      <c r="F108" s="49"/>
      <c r="M108" s="49"/>
      <c r="Z108" s="49"/>
      <c r="AG108" s="51"/>
      <c r="AL108" s="52"/>
      <c r="AP108" s="52"/>
      <c r="AQ108" s="53"/>
      <c r="AS108" s="74"/>
      <c r="AU108" s="76"/>
      <c r="AV108" s="76"/>
      <c r="AW108" s="76"/>
      <c r="AX108" s="70"/>
      <c r="AY108" s="70"/>
      <c r="AZ108" s="70"/>
      <c r="BJ108" s="69"/>
      <c r="BL108" s="72"/>
      <c r="BM108" s="74"/>
      <c r="BO108" s="70"/>
      <c r="BP108" s="70"/>
      <c r="BQ108" s="70"/>
      <c r="BR108" s="70"/>
      <c r="BS108" s="70"/>
      <c r="BT108" s="70"/>
      <c r="BU108" s="70"/>
      <c r="BV108" s="70"/>
      <c r="CG108" s="73"/>
      <c r="CH108" s="72"/>
      <c r="CI108" s="74"/>
      <c r="CL108" s="69"/>
      <c r="CM108" s="76"/>
      <c r="CN108" s="76"/>
      <c r="CO108" s="76"/>
      <c r="CP108" s="76"/>
      <c r="CQ108" s="70"/>
      <c r="CR108" s="70"/>
      <c r="CS108" s="70"/>
      <c r="DB108" s="72"/>
      <c r="DC108" s="74"/>
      <c r="DF108" s="69"/>
      <c r="DH108" s="76"/>
      <c r="DL108" s="76"/>
      <c r="DM108" s="76"/>
      <c r="DN108" s="70"/>
      <c r="DO108" s="70"/>
      <c r="DP108" s="70"/>
      <c r="DS108" s="98"/>
      <c r="IM108" s="53"/>
      <c r="IN108" s="53"/>
      <c r="IO108" s="53"/>
      <c r="IP108" s="53"/>
    </row>
    <row r="109" spans="1:250" s="15" customFormat="1" ht="16.5" customHeight="1" x14ac:dyDescent="0.3">
      <c r="A109" s="64"/>
      <c r="C109" s="69"/>
      <c r="K109" s="64"/>
      <c r="L109" s="64"/>
      <c r="M109" s="64"/>
      <c r="N109" s="64"/>
      <c r="O109" s="64"/>
      <c r="AG109" s="64"/>
      <c r="AH109" s="64"/>
      <c r="AI109" s="64"/>
      <c r="AJ109" s="64"/>
      <c r="AK109" s="64"/>
      <c r="AL109" s="52"/>
      <c r="AM109" s="64"/>
      <c r="AN109" s="64"/>
      <c r="AP109" s="53"/>
      <c r="AQ109" s="53"/>
      <c r="AS109" s="76"/>
      <c r="AU109" s="74"/>
      <c r="AV109" s="74"/>
      <c r="AW109" s="74"/>
      <c r="AX109" s="52"/>
      <c r="AY109" s="52"/>
      <c r="AZ109" s="52"/>
      <c r="BJ109" s="73"/>
      <c r="BL109" s="75"/>
      <c r="BM109" s="76"/>
      <c r="BO109" s="52"/>
      <c r="BP109" s="52"/>
      <c r="BQ109" s="52"/>
      <c r="BR109" s="52"/>
      <c r="BS109" s="52"/>
      <c r="BT109" s="52"/>
      <c r="BU109" s="52"/>
      <c r="BV109" s="52"/>
      <c r="CG109" s="69"/>
      <c r="CH109" s="75"/>
      <c r="CI109" s="76"/>
      <c r="CL109" s="73"/>
      <c r="CM109" s="74"/>
      <c r="CN109" s="74"/>
      <c r="CO109" s="74"/>
      <c r="CP109" s="74"/>
      <c r="CQ109" s="52"/>
      <c r="CR109" s="52"/>
      <c r="CS109" s="52"/>
      <c r="DB109" s="75"/>
      <c r="DC109" s="76"/>
      <c r="DF109" s="73"/>
      <c r="DH109" s="74"/>
      <c r="DL109" s="74"/>
      <c r="DM109" s="74"/>
      <c r="DN109" s="52"/>
      <c r="DO109" s="52"/>
      <c r="DP109" s="52"/>
      <c r="DS109" s="98"/>
      <c r="IM109" s="53"/>
      <c r="IN109" s="53"/>
      <c r="IO109" s="53"/>
      <c r="IP109" s="53"/>
    </row>
    <row r="110" spans="1:250" s="15" customFormat="1" ht="16.5" customHeight="1" x14ac:dyDescent="0.3">
      <c r="A110" s="64"/>
      <c r="C110" s="69"/>
      <c r="F110" s="49"/>
      <c r="K110" s="64"/>
      <c r="L110" s="64"/>
      <c r="M110" s="64"/>
      <c r="N110" s="64"/>
      <c r="O110" s="64"/>
      <c r="Z110" s="49"/>
      <c r="AE110" s="69"/>
      <c r="AG110" s="64"/>
      <c r="AH110" s="64"/>
      <c r="AI110" s="64"/>
      <c r="AJ110" s="64"/>
      <c r="AK110" s="64"/>
      <c r="AL110" s="52"/>
      <c r="AM110" s="64"/>
      <c r="AN110" s="64"/>
      <c r="AP110" s="53"/>
      <c r="AQ110" s="53"/>
      <c r="AS110" s="74"/>
      <c r="AU110" s="74"/>
      <c r="AV110" s="74"/>
      <c r="AW110" s="74"/>
      <c r="AX110" s="52"/>
      <c r="AY110" s="52"/>
      <c r="AZ110" s="52"/>
      <c r="BJ110" s="73"/>
      <c r="BL110" s="72"/>
      <c r="BM110" s="74"/>
      <c r="BO110" s="52"/>
      <c r="BP110" s="52"/>
      <c r="BQ110" s="52"/>
      <c r="BR110" s="52"/>
      <c r="BS110" s="52"/>
      <c r="BT110" s="52"/>
      <c r="BU110" s="52"/>
      <c r="BV110" s="52"/>
      <c r="CG110" s="73"/>
      <c r="CH110" s="72"/>
      <c r="CI110" s="74"/>
      <c r="CL110" s="73"/>
      <c r="CM110" s="74"/>
      <c r="CN110" s="74"/>
      <c r="CO110" s="74"/>
      <c r="CP110" s="74"/>
      <c r="CQ110" s="52"/>
      <c r="CR110" s="52"/>
      <c r="CS110" s="52"/>
      <c r="DB110" s="72"/>
      <c r="DC110" s="74"/>
      <c r="DF110" s="73"/>
      <c r="DH110" s="74"/>
      <c r="DL110" s="74"/>
      <c r="DM110" s="74"/>
      <c r="DN110" s="52"/>
      <c r="DO110" s="52"/>
      <c r="DP110" s="52"/>
      <c r="DS110" s="98"/>
      <c r="IM110" s="53"/>
      <c r="IN110" s="53"/>
      <c r="IO110" s="53"/>
      <c r="IP110" s="53"/>
    </row>
    <row r="111" spans="1:250" s="15" customFormat="1" ht="16.5" customHeight="1" x14ac:dyDescent="0.3">
      <c r="C111" s="69"/>
      <c r="G111" s="64"/>
      <c r="H111" s="64"/>
      <c r="I111" s="64"/>
      <c r="J111" s="64"/>
      <c r="K111" s="64"/>
      <c r="L111" s="64"/>
      <c r="M111" s="64"/>
      <c r="N111" s="64"/>
      <c r="O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52"/>
      <c r="AG111" s="52"/>
      <c r="AH111" s="64"/>
      <c r="AP111" s="57"/>
      <c r="AQ111" s="53"/>
      <c r="AS111" s="74"/>
      <c r="AU111" s="76"/>
      <c r="AV111" s="76"/>
      <c r="AW111" s="76"/>
      <c r="AX111" s="70"/>
      <c r="AY111" s="70"/>
      <c r="AZ111" s="70"/>
      <c r="BJ111" s="69"/>
      <c r="BL111" s="72"/>
      <c r="BM111" s="74"/>
      <c r="BO111" s="70"/>
      <c r="BP111" s="70"/>
      <c r="BQ111" s="70"/>
      <c r="BR111" s="70"/>
      <c r="BS111" s="70"/>
      <c r="BT111" s="70"/>
      <c r="BU111" s="70"/>
      <c r="BV111" s="70"/>
      <c r="CG111" s="73"/>
      <c r="CH111" s="72"/>
      <c r="CI111" s="74"/>
      <c r="CL111" s="69"/>
      <c r="CM111" s="76"/>
      <c r="CN111" s="76"/>
      <c r="CO111" s="76"/>
      <c r="CP111" s="76"/>
      <c r="CQ111" s="70"/>
      <c r="CR111" s="70"/>
      <c r="CS111" s="70"/>
      <c r="DB111" s="72"/>
      <c r="DC111" s="74"/>
      <c r="DF111" s="69"/>
      <c r="DH111" s="76"/>
      <c r="DL111" s="76"/>
      <c r="DM111" s="76"/>
      <c r="DN111" s="70"/>
      <c r="DO111" s="70"/>
      <c r="DP111" s="70"/>
      <c r="DS111" s="98"/>
      <c r="IM111" s="53"/>
      <c r="IN111" s="53"/>
      <c r="IO111" s="53"/>
      <c r="IP111" s="53"/>
    </row>
    <row r="112" spans="1:250" s="15" customFormat="1" ht="30" customHeight="1" x14ac:dyDescent="0.3">
      <c r="C112" s="69"/>
      <c r="G112" s="64"/>
      <c r="H112" s="64"/>
      <c r="I112" s="64"/>
      <c r="J112" s="64"/>
      <c r="K112" s="64"/>
      <c r="L112" s="64"/>
      <c r="M112" s="64"/>
      <c r="N112" s="64"/>
      <c r="O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52"/>
      <c r="AG112" s="52"/>
      <c r="AH112" s="64"/>
      <c r="AP112" s="57"/>
      <c r="AQ112" s="53"/>
      <c r="AS112" s="74"/>
      <c r="AU112" s="76"/>
      <c r="AV112" s="76"/>
      <c r="AW112" s="76"/>
      <c r="AX112" s="70"/>
      <c r="AY112" s="70"/>
      <c r="AZ112" s="70"/>
      <c r="BJ112" s="69"/>
      <c r="BL112" s="72"/>
      <c r="BM112" s="74"/>
      <c r="BO112" s="70"/>
      <c r="BP112" s="70"/>
      <c r="BQ112" s="70"/>
      <c r="BR112" s="70"/>
      <c r="BS112" s="70"/>
      <c r="BT112" s="70"/>
      <c r="BU112" s="70"/>
      <c r="BV112" s="70"/>
      <c r="CG112" s="73"/>
      <c r="CH112" s="72"/>
      <c r="CI112" s="74"/>
      <c r="CL112" s="69"/>
      <c r="CM112" s="76"/>
      <c r="CN112" s="76"/>
      <c r="CO112" s="76"/>
      <c r="CP112" s="76"/>
      <c r="CQ112" s="70"/>
      <c r="CR112" s="70"/>
      <c r="CS112" s="70"/>
      <c r="DB112" s="72"/>
      <c r="DC112" s="74"/>
      <c r="DF112" s="69"/>
      <c r="DH112" s="76"/>
      <c r="DL112" s="76"/>
      <c r="DM112" s="76"/>
      <c r="DN112" s="70"/>
      <c r="DO112" s="70"/>
      <c r="DP112" s="70"/>
      <c r="DS112" s="98"/>
      <c r="IM112" s="53"/>
      <c r="IN112" s="53"/>
      <c r="IO112" s="53"/>
      <c r="IP112" s="53"/>
    </row>
    <row r="113" spans="1:250" s="15" customFormat="1" ht="16.5" customHeight="1" x14ac:dyDescent="0.3">
      <c r="C113" s="69"/>
      <c r="E113" s="50"/>
      <c r="G113" s="64"/>
      <c r="H113" s="49"/>
      <c r="I113" s="64"/>
      <c r="J113" s="64"/>
      <c r="K113" s="64"/>
      <c r="L113" s="64"/>
      <c r="M113" s="64"/>
      <c r="N113" s="64"/>
      <c r="O113" s="64"/>
      <c r="R113" s="64"/>
      <c r="S113" s="64"/>
      <c r="T113" s="64"/>
      <c r="U113" s="64"/>
      <c r="V113" s="64"/>
      <c r="W113" s="64"/>
      <c r="X113" s="64"/>
      <c r="Y113" s="50"/>
      <c r="AA113" s="49"/>
      <c r="AC113" s="64"/>
      <c r="AD113" s="64"/>
      <c r="AE113" s="64"/>
      <c r="AF113" s="64"/>
      <c r="AG113" s="64"/>
      <c r="AH113" s="64"/>
      <c r="AI113" s="64"/>
      <c r="AP113" s="57"/>
      <c r="AQ113" s="53"/>
      <c r="AV113" s="73"/>
      <c r="AW113" s="74"/>
      <c r="AX113" s="74"/>
      <c r="AY113" s="74"/>
      <c r="AZ113" s="74"/>
      <c r="BA113" s="52"/>
      <c r="BB113" s="52"/>
      <c r="BC113" s="52"/>
      <c r="BS113" s="73"/>
      <c r="BU113" s="74"/>
      <c r="BV113" s="74"/>
      <c r="BW113" s="74"/>
      <c r="BX113" s="52"/>
      <c r="BY113" s="52"/>
      <c r="BZ113" s="52"/>
      <c r="CA113" s="52"/>
      <c r="CB113" s="52"/>
      <c r="CE113" s="52"/>
      <c r="CL113" s="73"/>
      <c r="CM113" s="74"/>
      <c r="CN113" s="74"/>
      <c r="CO113" s="74"/>
      <c r="CP113" s="74"/>
      <c r="CQ113" s="52"/>
      <c r="CR113" s="52"/>
      <c r="CS113" s="52"/>
      <c r="DI113" s="73"/>
      <c r="DK113" s="74"/>
      <c r="DL113" s="74"/>
      <c r="DM113" s="74"/>
      <c r="DN113" s="52"/>
      <c r="DO113" s="52"/>
      <c r="DP113" s="52"/>
      <c r="DS113" s="98"/>
      <c r="IM113" s="53"/>
      <c r="IN113" s="53"/>
      <c r="IO113" s="53"/>
      <c r="IP113" s="53"/>
    </row>
    <row r="114" spans="1:250" s="15" customFormat="1" ht="16.5" customHeight="1" x14ac:dyDescent="0.3"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P114" s="57"/>
      <c r="AQ114" s="53"/>
      <c r="BZ114" s="52"/>
      <c r="DP114" s="52"/>
      <c r="DS114" s="98"/>
      <c r="IM114" s="53"/>
      <c r="IN114" s="53"/>
      <c r="IO114" s="53"/>
      <c r="IP114" s="53"/>
    </row>
    <row r="115" spans="1:250" s="15" customFormat="1" ht="16.5" customHeight="1" x14ac:dyDescent="0.3">
      <c r="D115" s="155"/>
      <c r="F115" s="70"/>
      <c r="H115" s="71"/>
      <c r="K115" s="12"/>
      <c r="N115" s="12"/>
      <c r="O115" s="48"/>
      <c r="S115" s="12"/>
      <c r="T115" s="315"/>
      <c r="U115" s="70"/>
      <c r="W115" s="70"/>
      <c r="Y115" s="22"/>
      <c r="AB115" s="12"/>
      <c r="AC115" s="71"/>
      <c r="AE115" s="12"/>
      <c r="AF115" s="12"/>
      <c r="AG115" s="12"/>
      <c r="AH115" s="71"/>
      <c r="AL115" s="12"/>
      <c r="AM115" s="315"/>
      <c r="AP115" s="53"/>
      <c r="AQ115" s="53"/>
      <c r="AT115" s="49"/>
      <c r="BA115" s="49"/>
      <c r="BN115" s="49"/>
      <c r="BU115" s="51"/>
      <c r="BZ115" s="52"/>
      <c r="CJ115" s="49"/>
      <c r="CQ115" s="49"/>
      <c r="DD115" s="49"/>
      <c r="DK115" s="51"/>
      <c r="DP115" s="52"/>
      <c r="DS115" s="98"/>
      <c r="IM115" s="53"/>
      <c r="IN115" s="53"/>
      <c r="IO115" s="53"/>
      <c r="IP115" s="53"/>
    </row>
    <row r="116" spans="1:250" s="15" customFormat="1" ht="16.5" customHeight="1" x14ac:dyDescent="0.3">
      <c r="D116" s="22"/>
      <c r="E116" s="70"/>
      <c r="F116" s="70"/>
      <c r="G116" s="70"/>
      <c r="H116" s="315"/>
      <c r="I116" s="70"/>
      <c r="J116" s="65"/>
      <c r="K116" s="65"/>
      <c r="L116" s="65"/>
      <c r="M116" s="64"/>
      <c r="N116" s="64"/>
      <c r="O116" s="128"/>
      <c r="P116" s="65"/>
      <c r="Q116" s="188"/>
      <c r="R116" s="188"/>
      <c r="W116" s="70"/>
      <c r="X116" s="70"/>
      <c r="Y116" s="22"/>
      <c r="Z116" s="70"/>
      <c r="AA116" s="65"/>
      <c r="AB116" s="65"/>
      <c r="AC116" s="315"/>
      <c r="AD116" s="14"/>
      <c r="AE116" s="14"/>
      <c r="AF116" s="14"/>
      <c r="AG116" s="65"/>
      <c r="AH116" s="128"/>
      <c r="AI116" s="65"/>
      <c r="AJ116" s="188"/>
      <c r="AK116" s="188"/>
      <c r="AP116" s="14"/>
      <c r="AQ116" s="53"/>
      <c r="AY116" s="64"/>
      <c r="AZ116" s="64"/>
      <c r="BA116" s="64"/>
      <c r="BB116" s="64"/>
      <c r="BC116" s="64"/>
      <c r="BU116" s="64"/>
      <c r="BV116" s="64"/>
      <c r="BW116" s="64"/>
      <c r="BX116" s="64"/>
      <c r="BY116" s="64"/>
      <c r="BZ116" s="52"/>
      <c r="CA116" s="64"/>
      <c r="CB116" s="64"/>
      <c r="CE116" s="64"/>
      <c r="CO116" s="64"/>
      <c r="CP116" s="64"/>
      <c r="CQ116" s="64"/>
      <c r="CR116" s="64"/>
      <c r="CS116" s="64"/>
      <c r="DK116" s="64"/>
      <c r="DL116" s="64"/>
      <c r="DM116" s="64"/>
      <c r="DN116" s="64"/>
      <c r="DO116" s="64"/>
      <c r="DP116" s="52"/>
      <c r="DS116" s="98"/>
      <c r="IM116" s="53"/>
      <c r="IN116" s="53"/>
      <c r="IO116" s="53"/>
      <c r="IP116" s="53"/>
    </row>
    <row r="117" spans="1:250" s="15" customFormat="1" ht="16.5" customHeight="1" x14ac:dyDescent="0.3">
      <c r="E117" s="70"/>
      <c r="F117" s="70"/>
      <c r="G117" s="70"/>
      <c r="H117" s="70"/>
      <c r="K117" s="12"/>
      <c r="L117" s="12"/>
      <c r="M117" s="64"/>
      <c r="N117" s="64"/>
      <c r="O117" s="64"/>
      <c r="V117" s="70"/>
      <c r="W117" s="70"/>
      <c r="X117" s="70"/>
      <c r="Y117" s="70"/>
      <c r="AB117" s="12"/>
      <c r="AC117" s="13"/>
      <c r="AD117" s="12"/>
      <c r="AE117" s="12"/>
      <c r="AF117" s="12"/>
      <c r="AH117" s="65"/>
      <c r="AP117" s="12"/>
      <c r="AQ117" s="53"/>
      <c r="AT117" s="49"/>
      <c r="AY117" s="64"/>
      <c r="AZ117" s="64"/>
      <c r="BA117" s="64"/>
      <c r="BB117" s="64"/>
      <c r="BC117" s="64"/>
      <c r="BN117" s="49"/>
      <c r="BS117" s="69"/>
      <c r="BU117" s="64"/>
      <c r="BV117" s="64"/>
      <c r="BW117" s="64"/>
      <c r="BX117" s="64"/>
      <c r="BY117" s="64"/>
      <c r="BZ117" s="52"/>
      <c r="CA117" s="64"/>
      <c r="CB117" s="64"/>
      <c r="CE117" s="64"/>
      <c r="CJ117" s="49"/>
      <c r="CO117" s="64"/>
      <c r="CP117" s="64"/>
      <c r="CQ117" s="64"/>
      <c r="CR117" s="64"/>
      <c r="CS117" s="64"/>
      <c r="DD117" s="49"/>
      <c r="DI117" s="69"/>
      <c r="DK117" s="64"/>
      <c r="DL117" s="64"/>
      <c r="DM117" s="64"/>
      <c r="DN117" s="64"/>
      <c r="DO117" s="64"/>
      <c r="DP117" s="52"/>
      <c r="DS117" s="98"/>
      <c r="IM117" s="53"/>
      <c r="IN117" s="53"/>
      <c r="IO117" s="53"/>
      <c r="IP117" s="53"/>
    </row>
    <row r="118" spans="1:250" s="15" customFormat="1" ht="16.5" customHeight="1" x14ac:dyDescent="0.3">
      <c r="C118" s="73"/>
      <c r="E118" s="56"/>
      <c r="F118" s="92"/>
      <c r="G118" s="92"/>
      <c r="H118" s="53"/>
      <c r="I118" s="53"/>
      <c r="J118" s="53"/>
      <c r="L118" s="73"/>
      <c r="N118" s="56"/>
      <c r="O118" s="56"/>
      <c r="P118" s="56"/>
      <c r="Q118" s="56"/>
      <c r="R118" s="56"/>
      <c r="S118" s="53"/>
      <c r="X118" s="72"/>
      <c r="Y118" s="56"/>
      <c r="Z118" s="92"/>
      <c r="AA118" s="92"/>
      <c r="AB118" s="92"/>
      <c r="AC118" s="92"/>
      <c r="AD118" s="53"/>
      <c r="AE118" s="73"/>
      <c r="AG118" s="56"/>
      <c r="AH118" s="56"/>
      <c r="AI118" s="56"/>
      <c r="AJ118" s="56"/>
      <c r="AK118" s="56"/>
      <c r="AL118" s="56"/>
      <c r="AP118" s="315"/>
      <c r="AQ118" s="53"/>
      <c r="AT118" s="49"/>
      <c r="AY118" s="64"/>
      <c r="AZ118" s="64"/>
      <c r="BA118" s="64"/>
      <c r="BB118" s="64"/>
      <c r="BC118" s="64"/>
      <c r="BN118" s="49"/>
      <c r="BS118" s="69"/>
      <c r="BU118" s="64"/>
      <c r="BV118" s="64"/>
      <c r="BW118" s="64"/>
      <c r="BX118" s="64"/>
      <c r="BY118" s="64"/>
      <c r="BZ118" s="52"/>
      <c r="CA118" s="64"/>
      <c r="CB118" s="64"/>
      <c r="CE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52"/>
      <c r="DS118" s="98"/>
      <c r="DT118" s="98"/>
      <c r="DU118" s="98"/>
      <c r="DV118" s="98"/>
      <c r="DW118" s="98"/>
      <c r="DX118" s="98"/>
      <c r="DY118" s="98"/>
      <c r="DZ118" s="98"/>
      <c r="EA118" s="98"/>
      <c r="EB118" s="98"/>
      <c r="EC118" s="98"/>
      <c r="ED118" s="98"/>
      <c r="EE118" s="98"/>
      <c r="EF118" s="98"/>
      <c r="EG118" s="98"/>
      <c r="EH118" s="98"/>
      <c r="EI118" s="98"/>
      <c r="EJ118" s="98"/>
      <c r="EK118" s="98"/>
      <c r="EL118" s="98"/>
      <c r="EM118" s="98"/>
      <c r="EN118" s="98"/>
      <c r="EO118" s="98"/>
      <c r="EP118" s="98"/>
      <c r="EQ118" s="98"/>
      <c r="ER118" s="98"/>
      <c r="ES118" s="98"/>
      <c r="ET118" s="98"/>
      <c r="EU118" s="98"/>
      <c r="EV118" s="98"/>
      <c r="EW118" s="98"/>
      <c r="EX118" s="98"/>
      <c r="EY118" s="98"/>
      <c r="EZ118" s="98"/>
      <c r="FA118" s="98"/>
      <c r="FB118" s="98"/>
      <c r="FC118" s="98"/>
      <c r="FD118" s="98"/>
      <c r="FE118" s="98"/>
      <c r="FF118" s="98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  <c r="HA118" s="98"/>
      <c r="HB118" s="98"/>
      <c r="HC118" s="98"/>
      <c r="HD118" s="98"/>
      <c r="HE118" s="98"/>
      <c r="HF118" s="98"/>
      <c r="HG118" s="98"/>
      <c r="HH118" s="98"/>
      <c r="HI118" s="98"/>
      <c r="HJ118" s="98"/>
      <c r="HK118" s="98"/>
      <c r="HL118" s="98"/>
      <c r="HM118" s="98"/>
      <c r="HN118" s="98"/>
      <c r="HO118" s="98"/>
      <c r="HP118" s="98"/>
      <c r="HQ118" s="98"/>
      <c r="HR118" s="98"/>
      <c r="HS118" s="98"/>
      <c r="HT118" s="98"/>
      <c r="HU118" s="98"/>
      <c r="HV118" s="98"/>
      <c r="HW118" s="98"/>
      <c r="HX118" s="98"/>
      <c r="HY118" s="98"/>
      <c r="HZ118" s="98"/>
      <c r="IA118" s="98"/>
      <c r="IB118" s="98"/>
      <c r="IC118" s="98"/>
      <c r="ID118" s="98"/>
      <c r="IE118" s="98"/>
      <c r="IF118" s="98"/>
      <c r="IG118" s="98"/>
      <c r="IH118" s="98"/>
      <c r="II118" s="98"/>
      <c r="IJ118" s="98"/>
      <c r="IK118" s="98"/>
      <c r="IL118" s="98"/>
      <c r="IM118" s="53"/>
      <c r="IN118" s="53"/>
      <c r="IO118" s="53"/>
      <c r="IP118" s="53"/>
    </row>
    <row r="119" spans="1:250" s="15" customFormat="1" ht="16.5" customHeight="1" x14ac:dyDescent="0.3">
      <c r="C119" s="69"/>
      <c r="L119" s="12"/>
      <c r="AP119" s="53"/>
      <c r="AQ119" s="53"/>
      <c r="AS119" s="50"/>
      <c r="AU119" s="64"/>
      <c r="AV119" s="49"/>
      <c r="AW119" s="64"/>
      <c r="AX119" s="64"/>
      <c r="AY119" s="64"/>
      <c r="AZ119" s="64"/>
      <c r="BA119" s="64"/>
      <c r="BB119" s="64"/>
      <c r="BC119" s="64"/>
      <c r="BF119" s="64"/>
      <c r="BG119" s="64"/>
      <c r="BH119" s="64"/>
      <c r="BI119" s="64"/>
      <c r="BJ119" s="64"/>
      <c r="BK119" s="64"/>
      <c r="BL119" s="64"/>
      <c r="BM119" s="50"/>
      <c r="BO119" s="49"/>
      <c r="BQ119" s="64"/>
      <c r="BR119" s="64"/>
      <c r="BS119" s="64"/>
      <c r="BT119" s="64"/>
      <c r="BU119" s="64"/>
      <c r="BV119" s="64"/>
      <c r="BW119" s="64"/>
      <c r="CA119" s="64"/>
      <c r="CB119" s="64"/>
      <c r="CG119" s="69"/>
      <c r="CI119" s="50"/>
      <c r="CK119" s="64"/>
      <c r="CL119" s="49"/>
      <c r="CM119" s="64"/>
      <c r="CN119" s="64"/>
      <c r="CO119" s="64"/>
      <c r="CP119" s="64"/>
      <c r="CQ119" s="64"/>
      <c r="CR119" s="64"/>
      <c r="CS119" s="64"/>
      <c r="CV119" s="64"/>
      <c r="CW119" s="64"/>
      <c r="CX119" s="64"/>
      <c r="CY119" s="64"/>
      <c r="CZ119" s="64"/>
      <c r="DA119" s="64"/>
      <c r="DB119" s="64"/>
      <c r="DC119" s="50"/>
      <c r="DE119" s="49"/>
      <c r="DG119" s="64"/>
      <c r="DH119" s="64"/>
      <c r="DI119" s="64"/>
      <c r="DJ119" s="64"/>
      <c r="DK119" s="64"/>
      <c r="DL119" s="64"/>
      <c r="DM119" s="64"/>
      <c r="DS119" s="98"/>
      <c r="DT119" s="98"/>
      <c r="DU119" s="98"/>
      <c r="DV119" s="98"/>
      <c r="DW119" s="98"/>
      <c r="DX119" s="98"/>
      <c r="DY119" s="98"/>
      <c r="DZ119" s="98"/>
      <c r="EA119" s="98"/>
      <c r="EB119" s="98"/>
      <c r="EC119" s="98"/>
      <c r="ED119" s="98"/>
      <c r="EE119" s="98"/>
      <c r="EF119" s="98"/>
      <c r="EG119" s="98"/>
      <c r="EH119" s="98"/>
      <c r="EI119" s="98"/>
      <c r="EJ119" s="98"/>
      <c r="EK119" s="98"/>
      <c r="EL119" s="98"/>
      <c r="EM119" s="98"/>
      <c r="EN119" s="98"/>
      <c r="EO119" s="98"/>
      <c r="EP119" s="98"/>
      <c r="EQ119" s="98"/>
      <c r="ER119" s="98"/>
      <c r="ES119" s="98"/>
      <c r="ET119" s="98"/>
      <c r="EU119" s="98"/>
      <c r="EV119" s="98"/>
      <c r="EW119" s="98"/>
      <c r="EX119" s="98"/>
      <c r="EY119" s="98"/>
      <c r="EZ119" s="98"/>
      <c r="FA119" s="98"/>
      <c r="FB119" s="98"/>
      <c r="FC119" s="98"/>
      <c r="FD119" s="98"/>
      <c r="FE119" s="98"/>
      <c r="FF119" s="98"/>
      <c r="FG119" s="98"/>
      <c r="FH119" s="98"/>
      <c r="FI119" s="98"/>
      <c r="FJ119" s="98"/>
      <c r="FK119" s="98"/>
      <c r="FL119" s="98"/>
      <c r="FM119" s="98"/>
      <c r="FN119" s="98"/>
      <c r="FO119" s="98"/>
      <c r="FP119" s="98"/>
      <c r="FQ119" s="98"/>
      <c r="FR119" s="98"/>
      <c r="FS119" s="98"/>
      <c r="FT119" s="98"/>
      <c r="FU119" s="98"/>
      <c r="FV119" s="98"/>
      <c r="FW119" s="98"/>
      <c r="FX119" s="98"/>
      <c r="FY119" s="98"/>
      <c r="FZ119" s="98"/>
      <c r="GA119" s="98"/>
      <c r="GB119" s="98"/>
      <c r="GC119" s="98"/>
      <c r="GD119" s="98"/>
      <c r="GE119" s="98"/>
      <c r="GF119" s="98"/>
      <c r="GG119" s="98"/>
      <c r="GH119" s="98"/>
      <c r="GI119" s="98"/>
      <c r="GJ119" s="98"/>
      <c r="GK119" s="98"/>
      <c r="GL119" s="98"/>
      <c r="GM119" s="98"/>
      <c r="GN119" s="98"/>
      <c r="GO119" s="98"/>
      <c r="GP119" s="98"/>
      <c r="GQ119" s="98"/>
      <c r="GR119" s="98"/>
      <c r="GS119" s="98"/>
      <c r="GT119" s="98"/>
      <c r="GU119" s="98"/>
      <c r="GV119" s="98"/>
      <c r="GW119" s="98"/>
      <c r="GX119" s="98"/>
      <c r="GY119" s="98"/>
      <c r="GZ119" s="98"/>
      <c r="HA119" s="98"/>
      <c r="HB119" s="98"/>
      <c r="HC119" s="98"/>
      <c r="HD119" s="98"/>
      <c r="HE119" s="98"/>
      <c r="HF119" s="98"/>
      <c r="HG119" s="98"/>
      <c r="HH119" s="98"/>
      <c r="HI119" s="98"/>
      <c r="HJ119" s="98"/>
      <c r="HK119" s="98"/>
      <c r="HL119" s="98"/>
      <c r="HM119" s="98"/>
      <c r="HN119" s="98"/>
      <c r="HO119" s="98"/>
      <c r="HP119" s="98"/>
      <c r="HQ119" s="98"/>
      <c r="HR119" s="98"/>
      <c r="HS119" s="98"/>
      <c r="HT119" s="98"/>
      <c r="HU119" s="98"/>
      <c r="HV119" s="98"/>
      <c r="HW119" s="98"/>
      <c r="HX119" s="98"/>
      <c r="HY119" s="98"/>
      <c r="HZ119" s="98"/>
      <c r="IA119" s="98"/>
      <c r="IB119" s="98"/>
      <c r="IC119" s="98"/>
      <c r="ID119" s="98"/>
      <c r="IE119" s="98"/>
      <c r="IF119" s="98"/>
      <c r="IG119" s="98"/>
      <c r="IH119" s="98"/>
      <c r="II119" s="98"/>
      <c r="IJ119" s="98"/>
      <c r="IK119" s="98"/>
      <c r="IL119" s="98"/>
      <c r="IM119" s="53"/>
      <c r="IN119" s="53"/>
      <c r="IO119" s="53"/>
      <c r="IP119" s="53"/>
    </row>
    <row r="120" spans="1:250" s="15" customFormat="1" ht="16.5" customHeight="1" x14ac:dyDescent="0.3">
      <c r="C120" s="73"/>
      <c r="E120" s="74"/>
      <c r="V120" s="73"/>
      <c r="X120" s="72"/>
      <c r="Y120" s="74"/>
      <c r="AC120" s="13"/>
      <c r="AD120" s="12"/>
      <c r="AE120" s="12"/>
      <c r="AF120" s="50"/>
      <c r="AP120" s="12"/>
      <c r="AQ120" s="53"/>
      <c r="AT120" s="49"/>
      <c r="AY120" s="64"/>
      <c r="AZ120" s="64"/>
      <c r="BA120" s="64"/>
      <c r="BB120" s="64"/>
      <c r="BC120" s="64"/>
      <c r="BN120" s="49"/>
      <c r="BS120" s="69"/>
      <c r="BU120" s="64"/>
      <c r="BV120" s="64"/>
      <c r="BW120" s="64"/>
      <c r="BX120" s="64"/>
      <c r="BY120" s="64"/>
      <c r="BZ120" s="52"/>
      <c r="CA120" s="64"/>
      <c r="CB120" s="64"/>
      <c r="CE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52"/>
      <c r="DS120" s="98"/>
      <c r="DT120" s="98"/>
      <c r="DU120" s="98"/>
      <c r="DV120" s="98"/>
      <c r="DW120" s="98"/>
      <c r="DX120" s="98"/>
      <c r="DY120" s="98"/>
      <c r="DZ120" s="98"/>
      <c r="EA120" s="98"/>
      <c r="EB120" s="98"/>
      <c r="EC120" s="98"/>
      <c r="ED120" s="98"/>
      <c r="EE120" s="98"/>
      <c r="EF120" s="98"/>
      <c r="EG120" s="98"/>
      <c r="EH120" s="98"/>
      <c r="EI120" s="98"/>
      <c r="EJ120" s="98"/>
      <c r="EK120" s="98"/>
      <c r="EL120" s="98"/>
      <c r="EM120" s="98"/>
      <c r="EN120" s="98"/>
      <c r="EO120" s="98"/>
      <c r="EP120" s="98"/>
      <c r="EQ120" s="98"/>
      <c r="ER120" s="98"/>
      <c r="ES120" s="98"/>
      <c r="ET120" s="98"/>
      <c r="EU120" s="98"/>
      <c r="EV120" s="98"/>
      <c r="EW120" s="98"/>
      <c r="EX120" s="98"/>
      <c r="EY120" s="98"/>
      <c r="EZ120" s="98"/>
      <c r="FA120" s="98"/>
      <c r="FB120" s="98"/>
      <c r="FC120" s="98"/>
      <c r="FD120" s="98"/>
      <c r="FE120" s="98"/>
      <c r="FF120" s="98"/>
      <c r="FG120" s="98"/>
      <c r="FH120" s="98"/>
      <c r="FI120" s="98"/>
      <c r="FJ120" s="98"/>
      <c r="FK120" s="98"/>
      <c r="FL120" s="98"/>
      <c r="FM120" s="98"/>
      <c r="FN120" s="98"/>
      <c r="FO120" s="98"/>
      <c r="FP120" s="98"/>
      <c r="FQ120" s="98"/>
      <c r="FR120" s="98"/>
      <c r="FS120" s="98"/>
      <c r="FT120" s="98"/>
      <c r="FU120" s="98"/>
      <c r="FV120" s="98"/>
      <c r="FW120" s="98"/>
      <c r="FX120" s="98"/>
      <c r="FY120" s="98"/>
      <c r="FZ120" s="98"/>
      <c r="GA120" s="98"/>
      <c r="GB120" s="98"/>
      <c r="GC120" s="98"/>
      <c r="GD120" s="98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  <c r="HA120" s="98"/>
      <c r="HB120" s="98"/>
      <c r="HC120" s="98"/>
      <c r="HD120" s="98"/>
      <c r="HE120" s="98"/>
      <c r="HF120" s="98"/>
      <c r="HG120" s="98"/>
      <c r="HH120" s="98"/>
      <c r="HI120" s="98"/>
      <c r="HJ120" s="98"/>
      <c r="HK120" s="98"/>
      <c r="HL120" s="98"/>
      <c r="HM120" s="98"/>
      <c r="HN120" s="98"/>
      <c r="HO120" s="98"/>
      <c r="HP120" s="98"/>
      <c r="HQ120" s="98"/>
      <c r="HR120" s="98"/>
      <c r="HS120" s="98"/>
      <c r="HT120" s="98"/>
      <c r="HU120" s="98"/>
      <c r="HV120" s="98"/>
      <c r="HW120" s="98"/>
      <c r="HX120" s="98"/>
      <c r="HY120" s="98"/>
      <c r="HZ120" s="98"/>
      <c r="IA120" s="98"/>
      <c r="IB120" s="98"/>
      <c r="IC120" s="98"/>
      <c r="ID120" s="98"/>
      <c r="IE120" s="98"/>
      <c r="IF120" s="98"/>
      <c r="IG120" s="98"/>
      <c r="IH120" s="98"/>
      <c r="II120" s="98"/>
      <c r="IJ120" s="98"/>
      <c r="IK120" s="98"/>
      <c r="IL120" s="98"/>
      <c r="IM120" s="53"/>
      <c r="IN120" s="53"/>
      <c r="IO120" s="53"/>
      <c r="IP120" s="53"/>
    </row>
    <row r="121" spans="1:250" s="15" customFormat="1" ht="16.5" customHeight="1" x14ac:dyDescent="0.3">
      <c r="C121" s="73"/>
      <c r="E121" s="74"/>
      <c r="X121" s="72"/>
      <c r="Y121" s="74"/>
      <c r="AP121" s="53"/>
      <c r="AQ121" s="53"/>
      <c r="AR121" s="22"/>
      <c r="AT121" s="70"/>
      <c r="AV121" s="71"/>
      <c r="AY121" s="12"/>
      <c r="BB121" s="12"/>
      <c r="BC121" s="48"/>
      <c r="BG121" s="12"/>
      <c r="BH121" s="225"/>
      <c r="BI121" s="134"/>
      <c r="BK121" s="70"/>
      <c r="BM121" s="22"/>
      <c r="BP121" s="12"/>
      <c r="BQ121" s="71"/>
      <c r="BS121" s="12"/>
      <c r="BT121" s="12"/>
      <c r="BV121" s="12"/>
      <c r="BW121" s="225"/>
      <c r="BZ121" s="12"/>
      <c r="CA121" s="225"/>
      <c r="CB121" s="134"/>
      <c r="CE121" s="12"/>
      <c r="CF121" s="22"/>
      <c r="CG121" s="22"/>
      <c r="CH121" s="155"/>
      <c r="CK121" s="70"/>
      <c r="CL121" s="71"/>
      <c r="CP121" s="70"/>
      <c r="CR121" s="12"/>
      <c r="CS121" s="48"/>
      <c r="CT121" s="64"/>
      <c r="CU121" s="64"/>
      <c r="CV121" s="64"/>
      <c r="CW121" s="12"/>
      <c r="CX121" s="225"/>
      <c r="DC121" s="22"/>
      <c r="DD121" s="70"/>
      <c r="DG121" s="71"/>
      <c r="DJ121" s="70"/>
      <c r="DK121" s="12"/>
      <c r="DL121" s="71"/>
      <c r="DP121" s="12"/>
      <c r="DQ121" s="225"/>
      <c r="DR121" s="12"/>
      <c r="DS121" s="98"/>
      <c r="DT121" s="98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Q121" s="98"/>
      <c r="ER121" s="98"/>
      <c r="ES121" s="98"/>
      <c r="ET121" s="98"/>
      <c r="EU121" s="98"/>
      <c r="EV121" s="98"/>
      <c r="EW121" s="98"/>
      <c r="EX121" s="98"/>
      <c r="EY121" s="98"/>
      <c r="EZ121" s="98"/>
      <c r="FA121" s="98"/>
      <c r="FB121" s="98"/>
      <c r="FC121" s="98"/>
      <c r="FD121" s="98"/>
      <c r="FE121" s="98"/>
      <c r="FF121" s="98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  <c r="HA121" s="98"/>
      <c r="HB121" s="98"/>
      <c r="HC121" s="98"/>
      <c r="HD121" s="98"/>
      <c r="HE121" s="98"/>
      <c r="HF121" s="98"/>
      <c r="HG121" s="98"/>
      <c r="HH121" s="98"/>
      <c r="HI121" s="98"/>
      <c r="HJ121" s="98"/>
      <c r="HK121" s="98"/>
      <c r="HL121" s="98"/>
      <c r="HM121" s="98"/>
      <c r="HN121" s="98"/>
      <c r="HO121" s="98"/>
      <c r="HP121" s="98"/>
      <c r="HQ121" s="98"/>
      <c r="HR121" s="98"/>
      <c r="HS121" s="98"/>
      <c r="HT121" s="98"/>
      <c r="HU121" s="98"/>
      <c r="HV121" s="98"/>
      <c r="HW121" s="98"/>
      <c r="HX121" s="98"/>
      <c r="HY121" s="98"/>
      <c r="HZ121" s="98"/>
      <c r="IA121" s="98"/>
      <c r="IB121" s="98"/>
      <c r="IC121" s="98"/>
      <c r="ID121" s="98"/>
      <c r="IE121" s="98"/>
      <c r="IF121" s="98"/>
      <c r="IG121" s="98"/>
      <c r="IH121" s="98"/>
      <c r="II121" s="98"/>
      <c r="IJ121" s="98"/>
      <c r="IK121" s="98"/>
      <c r="IL121" s="98"/>
      <c r="IM121" s="53"/>
      <c r="IN121" s="53"/>
      <c r="IO121" s="53"/>
      <c r="IP121" s="53"/>
    </row>
    <row r="122" spans="1:250" s="15" customFormat="1" ht="16.5" customHeight="1" x14ac:dyDescent="0.3">
      <c r="C122" s="69"/>
      <c r="E122" s="76"/>
      <c r="G122" s="74"/>
      <c r="H122" s="74"/>
      <c r="I122" s="74"/>
      <c r="J122" s="48"/>
      <c r="K122" s="48"/>
      <c r="L122" s="48"/>
      <c r="V122" s="73"/>
      <c r="X122" s="75"/>
      <c r="Y122" s="76"/>
      <c r="AA122" s="48"/>
      <c r="AB122" s="48"/>
      <c r="AC122" s="48"/>
      <c r="AD122" s="48"/>
      <c r="AE122" s="48"/>
      <c r="AF122" s="48"/>
      <c r="AG122" s="48"/>
      <c r="AH122" s="52"/>
      <c r="AP122" s="48"/>
      <c r="AQ122" s="53"/>
      <c r="AR122" s="22"/>
      <c r="AU122" s="135"/>
      <c r="AV122" s="135"/>
      <c r="AW122" s="134"/>
      <c r="AX122" s="134"/>
      <c r="AY122" s="134"/>
      <c r="AZ122" s="134"/>
      <c r="BA122" s="128"/>
      <c r="BB122" s="128"/>
      <c r="BC122" s="128"/>
      <c r="BD122" s="128"/>
      <c r="BE122" s="128"/>
      <c r="BF122" s="128"/>
      <c r="BG122" s="134"/>
      <c r="BH122" s="134"/>
      <c r="BI122" s="134"/>
      <c r="BJ122" s="134"/>
      <c r="BK122" s="134"/>
      <c r="BL122" s="134"/>
      <c r="BM122" s="22"/>
      <c r="BN122" s="134"/>
      <c r="BO122" s="134"/>
      <c r="BP122" s="135"/>
      <c r="BQ122" s="135"/>
      <c r="BR122" s="134"/>
      <c r="BT122" s="70"/>
      <c r="BU122" s="70"/>
      <c r="BV122" s="70"/>
      <c r="BW122" s="70"/>
      <c r="BX122" s="65"/>
      <c r="BY122" s="65"/>
      <c r="CB122" s="14"/>
      <c r="CE122" s="14"/>
      <c r="CF122" s="22"/>
      <c r="CG122" s="22"/>
      <c r="CH122" s="22"/>
      <c r="CL122" s="225"/>
      <c r="CM122" s="70"/>
      <c r="CN122" s="70"/>
      <c r="CO122" s="70"/>
      <c r="CP122" s="70"/>
      <c r="CQ122" s="65"/>
      <c r="CR122" s="65"/>
      <c r="CS122" s="65"/>
      <c r="CT122" s="64"/>
      <c r="CU122" s="64"/>
      <c r="CV122" s="64"/>
      <c r="DC122" s="22"/>
      <c r="DG122" s="225"/>
      <c r="DJ122" s="70"/>
      <c r="DK122" s="70"/>
      <c r="DL122" s="70"/>
      <c r="DM122" s="70"/>
      <c r="DN122" s="65"/>
      <c r="DO122" s="65"/>
      <c r="DP122" s="14"/>
      <c r="DR122" s="14"/>
      <c r="DS122" s="98"/>
      <c r="DT122" s="98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Q122" s="98"/>
      <c r="ER122" s="98"/>
      <c r="ES122" s="98"/>
      <c r="ET122" s="98"/>
      <c r="EU122" s="98"/>
      <c r="EV122" s="98"/>
      <c r="EW122" s="98"/>
      <c r="EX122" s="98"/>
      <c r="EY122" s="98"/>
      <c r="EZ122" s="98"/>
      <c r="FA122" s="98"/>
      <c r="FB122" s="98"/>
      <c r="FC122" s="98"/>
      <c r="FD122" s="98"/>
      <c r="FE122" s="98"/>
      <c r="FF122" s="98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  <c r="HA122" s="98"/>
      <c r="HB122" s="98"/>
      <c r="HC122" s="98"/>
      <c r="HD122" s="98"/>
      <c r="HE122" s="98"/>
      <c r="HF122" s="98"/>
      <c r="HG122" s="98"/>
      <c r="HH122" s="98"/>
      <c r="HI122" s="98"/>
      <c r="HJ122" s="98"/>
      <c r="HK122" s="98"/>
      <c r="HL122" s="98"/>
      <c r="HM122" s="98"/>
      <c r="HN122" s="98"/>
      <c r="HO122" s="98"/>
      <c r="HP122" s="98"/>
      <c r="HQ122" s="98"/>
      <c r="HR122" s="98"/>
      <c r="HS122" s="98"/>
      <c r="HT122" s="98"/>
      <c r="HU122" s="98"/>
      <c r="HV122" s="98"/>
      <c r="HW122" s="98"/>
      <c r="HX122" s="98"/>
      <c r="HY122" s="98"/>
      <c r="HZ122" s="98"/>
      <c r="IA122" s="98"/>
      <c r="IB122" s="98"/>
      <c r="IC122" s="98"/>
      <c r="ID122" s="98"/>
      <c r="IE122" s="98"/>
      <c r="IF122" s="98"/>
      <c r="IG122" s="98"/>
      <c r="IH122" s="98"/>
      <c r="II122" s="98"/>
      <c r="IJ122" s="98"/>
      <c r="IK122" s="98"/>
      <c r="IL122" s="98"/>
      <c r="IM122" s="53"/>
      <c r="IN122" s="53"/>
      <c r="IO122" s="53"/>
      <c r="IP122" s="53"/>
    </row>
    <row r="123" spans="1:250" s="15" customFormat="1" ht="16.5" customHeight="1" x14ac:dyDescent="0.3">
      <c r="C123" s="73"/>
      <c r="E123" s="74"/>
      <c r="G123" s="74"/>
      <c r="H123" s="74"/>
      <c r="I123" s="74"/>
      <c r="J123" s="52"/>
      <c r="K123" s="52"/>
      <c r="L123" s="52"/>
      <c r="V123" s="73"/>
      <c r="X123" s="72"/>
      <c r="Y123" s="74"/>
      <c r="AA123" s="52"/>
      <c r="AB123" s="52"/>
      <c r="AC123" s="52"/>
      <c r="AD123" s="52"/>
      <c r="AE123" s="52"/>
      <c r="AF123" s="52"/>
      <c r="AG123" s="52"/>
      <c r="AH123" s="52"/>
      <c r="AP123" s="52"/>
      <c r="AQ123" s="53"/>
      <c r="AV123" s="70"/>
      <c r="AW123" s="70"/>
      <c r="AX123" s="70"/>
      <c r="AY123" s="70"/>
      <c r="BU123" s="70"/>
      <c r="BV123" s="70"/>
      <c r="BY123" s="12"/>
      <c r="CB123" s="12"/>
      <c r="CD123" s="53"/>
      <c r="CE123" s="12"/>
      <c r="CL123" s="70"/>
      <c r="CM123" s="70"/>
      <c r="CN123" s="70"/>
      <c r="CO123" s="70"/>
      <c r="DK123" s="70"/>
      <c r="DL123" s="70"/>
      <c r="DO123" s="12"/>
      <c r="DP123" s="13"/>
      <c r="DR123" s="12"/>
      <c r="DS123" s="98"/>
      <c r="DT123" s="98"/>
      <c r="DU123" s="98"/>
      <c r="DV123" s="98"/>
      <c r="DW123" s="98"/>
      <c r="DX123" s="98"/>
      <c r="DY123" s="98"/>
      <c r="DZ123" s="98"/>
      <c r="EA123" s="98"/>
      <c r="EB123" s="98"/>
      <c r="EC123" s="98"/>
      <c r="ED123" s="98"/>
      <c r="EE123" s="98"/>
      <c r="EF123" s="98"/>
      <c r="EG123" s="98"/>
      <c r="EH123" s="98"/>
      <c r="EI123" s="98"/>
      <c r="EJ123" s="98"/>
      <c r="EK123" s="98"/>
      <c r="EL123" s="98"/>
      <c r="EM123" s="98"/>
      <c r="EN123" s="98"/>
      <c r="EO123" s="98"/>
      <c r="EP123" s="98"/>
      <c r="EQ123" s="98"/>
      <c r="ER123" s="98"/>
      <c r="ES123" s="98"/>
      <c r="ET123" s="98"/>
      <c r="EU123" s="98"/>
      <c r="EV123" s="98"/>
      <c r="EW123" s="98"/>
      <c r="EX123" s="98"/>
      <c r="EY123" s="98"/>
      <c r="EZ123" s="98"/>
      <c r="FA123" s="98"/>
      <c r="FB123" s="98"/>
      <c r="FC123" s="98"/>
      <c r="FD123" s="98"/>
      <c r="FE123" s="98"/>
      <c r="FF123" s="98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  <c r="HA123" s="98"/>
      <c r="HB123" s="98"/>
      <c r="HC123" s="98"/>
      <c r="HD123" s="98"/>
      <c r="HE123" s="98"/>
      <c r="HF123" s="98"/>
      <c r="HG123" s="98"/>
      <c r="HH123" s="98"/>
      <c r="HI123" s="98"/>
      <c r="HJ123" s="98"/>
      <c r="HK123" s="98"/>
      <c r="HL123" s="98"/>
      <c r="HM123" s="98"/>
      <c r="HN123" s="98"/>
      <c r="HO123" s="98"/>
      <c r="HP123" s="98"/>
      <c r="HQ123" s="98"/>
      <c r="HR123" s="98"/>
      <c r="HS123" s="98"/>
      <c r="HT123" s="98"/>
      <c r="HU123" s="98"/>
      <c r="HV123" s="98"/>
      <c r="HW123" s="98"/>
      <c r="HX123" s="98"/>
      <c r="HY123" s="98"/>
      <c r="HZ123" s="98"/>
      <c r="IA123" s="98"/>
      <c r="IB123" s="98"/>
      <c r="IC123" s="98"/>
      <c r="ID123" s="98"/>
      <c r="IE123" s="98"/>
      <c r="IF123" s="98"/>
      <c r="IG123" s="98"/>
      <c r="IH123" s="98"/>
      <c r="II123" s="98"/>
      <c r="IJ123" s="98"/>
      <c r="IK123" s="98"/>
      <c r="IL123" s="98"/>
      <c r="IM123" s="53"/>
      <c r="IN123" s="53"/>
      <c r="IO123" s="53"/>
      <c r="IP123" s="53"/>
    </row>
    <row r="124" spans="1:250" s="15" customFormat="1" ht="16.5" customHeight="1" x14ac:dyDescent="0.3">
      <c r="C124" s="73"/>
      <c r="E124" s="74"/>
      <c r="G124" s="76"/>
      <c r="H124" s="76"/>
      <c r="I124" s="76"/>
      <c r="J124" s="70"/>
      <c r="K124" s="70"/>
      <c r="L124" s="70"/>
      <c r="V124" s="69"/>
      <c r="X124" s="72"/>
      <c r="Y124" s="74"/>
      <c r="AA124" s="70"/>
      <c r="AB124" s="70"/>
      <c r="AC124" s="70"/>
      <c r="AD124" s="70"/>
      <c r="AE124" s="70"/>
      <c r="AF124" s="70"/>
      <c r="AG124" s="70"/>
      <c r="AH124" s="70"/>
      <c r="AP124" s="149"/>
      <c r="AQ124" s="53"/>
      <c r="AR124" s="72"/>
      <c r="AS124" s="56"/>
      <c r="AT124" s="92"/>
      <c r="AU124" s="92"/>
      <c r="AV124" s="53"/>
      <c r="AW124" s="53"/>
      <c r="AX124" s="53"/>
      <c r="AZ124" s="73"/>
      <c r="BB124" s="56"/>
      <c r="BC124" s="56"/>
      <c r="BD124" s="56"/>
      <c r="BE124" s="56"/>
      <c r="BF124" s="56"/>
      <c r="BG124" s="53"/>
      <c r="BL124" s="72"/>
      <c r="BM124" s="56"/>
      <c r="BN124" s="53"/>
      <c r="BO124" s="53"/>
      <c r="BP124" s="53"/>
      <c r="BQ124" s="53"/>
      <c r="BR124" s="53"/>
      <c r="BS124" s="73"/>
      <c r="BU124" s="56"/>
      <c r="BV124" s="53"/>
      <c r="BW124" s="53"/>
      <c r="BX124" s="53"/>
      <c r="BY124" s="53"/>
      <c r="CB124" s="225"/>
      <c r="CD124" s="53"/>
      <c r="CE124" s="225"/>
      <c r="CF124" s="72"/>
      <c r="CG124" s="73"/>
      <c r="CH124" s="72"/>
      <c r="CI124" s="56"/>
      <c r="CJ124" s="92"/>
      <c r="CK124" s="92"/>
      <c r="CL124" s="53"/>
      <c r="CM124" s="53"/>
      <c r="CN124" s="53"/>
      <c r="CP124" s="73"/>
      <c r="CR124" s="56"/>
      <c r="CS124" s="56"/>
      <c r="CT124" s="56"/>
      <c r="CU124" s="56"/>
      <c r="CV124" s="56"/>
      <c r="CW124" s="53"/>
      <c r="DB124" s="72"/>
      <c r="DC124" s="56"/>
      <c r="DD124" s="53"/>
      <c r="DE124" s="53"/>
      <c r="DF124" s="53"/>
      <c r="DG124" s="53"/>
      <c r="DH124" s="53"/>
      <c r="DI124" s="73"/>
      <c r="DK124" s="56"/>
      <c r="DL124" s="53"/>
      <c r="DM124" s="53"/>
      <c r="DN124" s="53"/>
      <c r="DO124" s="53"/>
      <c r="DP124" s="13"/>
      <c r="DR124" s="225"/>
      <c r="DS124" s="98"/>
      <c r="DT124" s="98"/>
      <c r="DU124" s="98"/>
      <c r="DV124" s="98"/>
      <c r="DW124" s="98"/>
      <c r="DX124" s="98"/>
      <c r="DY124" s="98"/>
      <c r="DZ124" s="98"/>
      <c r="EA124" s="98"/>
      <c r="EB124" s="98"/>
      <c r="EC124" s="98"/>
      <c r="ED124" s="98"/>
      <c r="EE124" s="98"/>
      <c r="EF124" s="98"/>
      <c r="EG124" s="98"/>
      <c r="EH124" s="98"/>
      <c r="EI124" s="98"/>
      <c r="EJ124" s="98"/>
      <c r="EK124" s="98"/>
      <c r="EL124" s="98"/>
      <c r="EM124" s="98"/>
      <c r="EN124" s="98"/>
      <c r="EO124" s="98"/>
      <c r="EP124" s="98"/>
      <c r="EQ124" s="98"/>
      <c r="ER124" s="98"/>
      <c r="ES124" s="98"/>
      <c r="ET124" s="98"/>
      <c r="EU124" s="98"/>
      <c r="EV124" s="98"/>
      <c r="EW124" s="98"/>
      <c r="EX124" s="98"/>
      <c r="EY124" s="98"/>
      <c r="EZ124" s="98"/>
      <c r="FA124" s="98"/>
      <c r="FB124" s="98"/>
      <c r="FC124" s="98"/>
      <c r="FD124" s="98"/>
      <c r="FE124" s="98"/>
      <c r="FF124" s="98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  <c r="HA124" s="98"/>
      <c r="HB124" s="98"/>
      <c r="HC124" s="98"/>
      <c r="HD124" s="98"/>
      <c r="HE124" s="98"/>
      <c r="HF124" s="98"/>
      <c r="HG124" s="98"/>
      <c r="HH124" s="98"/>
      <c r="HI124" s="98"/>
      <c r="HJ124" s="98"/>
      <c r="HK124" s="98"/>
      <c r="HL124" s="98"/>
      <c r="HM124" s="98"/>
      <c r="HN124" s="98"/>
      <c r="HO124" s="98"/>
      <c r="HP124" s="98"/>
      <c r="HQ124" s="98"/>
      <c r="HR124" s="98"/>
      <c r="HS124" s="98"/>
      <c r="HT124" s="98"/>
      <c r="HU124" s="98"/>
      <c r="HV124" s="98"/>
      <c r="HW124" s="98"/>
      <c r="HX124" s="98"/>
      <c r="HY124" s="98"/>
      <c r="HZ124" s="98"/>
      <c r="IA124" s="98"/>
      <c r="IB124" s="98"/>
      <c r="IC124" s="98"/>
      <c r="ID124" s="98"/>
      <c r="IE124" s="98"/>
      <c r="IF124" s="98"/>
      <c r="IG124" s="98"/>
      <c r="IH124" s="98"/>
      <c r="II124" s="98"/>
      <c r="IJ124" s="98"/>
      <c r="IK124" s="98"/>
      <c r="IL124" s="98"/>
      <c r="IM124" s="53"/>
      <c r="IN124" s="53"/>
      <c r="IO124" s="53"/>
      <c r="IP124" s="53"/>
    </row>
    <row r="125" spans="1:250" s="15" customFormat="1" ht="16.5" customHeight="1" x14ac:dyDescent="0.3">
      <c r="C125" s="69"/>
      <c r="E125" s="76"/>
      <c r="G125" s="74"/>
      <c r="H125" s="74"/>
      <c r="I125" s="74"/>
      <c r="J125" s="52"/>
      <c r="K125" s="52"/>
      <c r="L125" s="52"/>
      <c r="V125" s="73"/>
      <c r="X125" s="75"/>
      <c r="Y125" s="76"/>
      <c r="AA125" s="52"/>
      <c r="AB125" s="52"/>
      <c r="AC125" s="52"/>
      <c r="AD125" s="52"/>
      <c r="AE125" s="52"/>
      <c r="AF125" s="52"/>
      <c r="AG125" s="52"/>
      <c r="AH125" s="52"/>
      <c r="AP125" s="52"/>
      <c r="AQ125" s="53"/>
      <c r="BC125" s="12"/>
      <c r="CD125" s="53"/>
      <c r="CG125" s="69"/>
      <c r="CS125" s="12"/>
      <c r="DS125" s="98"/>
      <c r="DT125" s="98"/>
      <c r="DU125" s="98"/>
      <c r="DV125" s="98"/>
      <c r="DW125" s="98"/>
      <c r="DX125" s="98"/>
      <c r="DY125" s="98"/>
      <c r="DZ125" s="98"/>
      <c r="EA125" s="98"/>
      <c r="EB125" s="98"/>
      <c r="EC125" s="98"/>
      <c r="ED125" s="98"/>
      <c r="EE125" s="98"/>
      <c r="EF125" s="98"/>
      <c r="EG125" s="98"/>
      <c r="EH125" s="98"/>
      <c r="EI125" s="98"/>
      <c r="EJ125" s="98"/>
      <c r="EK125" s="98"/>
      <c r="EL125" s="98"/>
      <c r="EM125" s="98"/>
      <c r="EN125" s="98"/>
      <c r="EO125" s="98"/>
      <c r="EP125" s="98"/>
      <c r="EQ125" s="98"/>
      <c r="ER125" s="98"/>
      <c r="ES125" s="98"/>
      <c r="ET125" s="98"/>
      <c r="EU125" s="98"/>
      <c r="EV125" s="98"/>
      <c r="EW125" s="98"/>
      <c r="EX125" s="98"/>
      <c r="EY125" s="98"/>
      <c r="EZ125" s="98"/>
      <c r="FA125" s="98"/>
      <c r="FB125" s="98"/>
      <c r="FC125" s="98"/>
      <c r="FD125" s="98"/>
      <c r="FE125" s="98"/>
      <c r="FF125" s="98"/>
      <c r="FG125" s="98"/>
      <c r="FH125" s="98"/>
      <c r="FI125" s="98"/>
      <c r="FJ125" s="98"/>
      <c r="FK125" s="98"/>
      <c r="FL125" s="98"/>
      <c r="FM125" s="98"/>
      <c r="FN125" s="98"/>
      <c r="FO125" s="98"/>
      <c r="FP125" s="98"/>
      <c r="FQ125" s="98"/>
      <c r="FR125" s="98"/>
      <c r="FS125" s="98"/>
      <c r="FT125" s="98"/>
      <c r="FU125" s="98"/>
      <c r="FV125" s="98"/>
      <c r="FW125" s="98"/>
      <c r="FX125" s="98"/>
      <c r="FY125" s="98"/>
      <c r="FZ125" s="98"/>
      <c r="GA125" s="98"/>
      <c r="GB125" s="98"/>
      <c r="GC125" s="98"/>
      <c r="GD125" s="98"/>
      <c r="GE125" s="98"/>
      <c r="GF125" s="98"/>
      <c r="GG125" s="98"/>
      <c r="GH125" s="98"/>
      <c r="GI125" s="98"/>
      <c r="GJ125" s="98"/>
      <c r="GK125" s="98"/>
      <c r="GL125" s="98"/>
      <c r="GM125" s="98"/>
      <c r="GN125" s="98"/>
      <c r="GO125" s="98"/>
      <c r="GP125" s="98"/>
      <c r="GQ125" s="98"/>
      <c r="GR125" s="98"/>
      <c r="GS125" s="98"/>
      <c r="GT125" s="98"/>
      <c r="GU125" s="98"/>
      <c r="GV125" s="98"/>
      <c r="GW125" s="98"/>
      <c r="GX125" s="98"/>
      <c r="GY125" s="98"/>
      <c r="GZ125" s="98"/>
      <c r="HA125" s="98"/>
      <c r="HB125" s="98"/>
      <c r="HC125" s="98"/>
      <c r="HD125" s="98"/>
      <c r="HE125" s="98"/>
      <c r="HF125" s="98"/>
      <c r="HG125" s="98"/>
      <c r="HH125" s="98"/>
      <c r="HI125" s="98"/>
      <c r="HJ125" s="98"/>
      <c r="HK125" s="98"/>
      <c r="HL125" s="98"/>
      <c r="HM125" s="98"/>
      <c r="HN125" s="98"/>
      <c r="HO125" s="98"/>
      <c r="HP125" s="98"/>
      <c r="HQ125" s="98"/>
      <c r="HR125" s="98"/>
      <c r="HS125" s="98"/>
      <c r="HT125" s="98"/>
      <c r="HU125" s="98"/>
      <c r="HV125" s="98"/>
      <c r="HW125" s="98"/>
      <c r="HX125" s="98"/>
      <c r="HY125" s="98"/>
      <c r="HZ125" s="98"/>
      <c r="IA125" s="98"/>
      <c r="IB125" s="98"/>
      <c r="IC125" s="98"/>
      <c r="ID125" s="98"/>
      <c r="IE125" s="98"/>
      <c r="IF125" s="98"/>
      <c r="IG125" s="98"/>
      <c r="IH125" s="98"/>
      <c r="II125" s="98"/>
      <c r="IJ125" s="98"/>
      <c r="IK125" s="98"/>
      <c r="IL125" s="98"/>
      <c r="IM125" s="53"/>
      <c r="IN125" s="53"/>
      <c r="IO125" s="53"/>
      <c r="IP125" s="53"/>
    </row>
    <row r="126" spans="1:250" s="15" customFormat="1" ht="16.5" customHeight="1" x14ac:dyDescent="0.3">
      <c r="C126" s="73"/>
      <c r="E126" s="74"/>
      <c r="G126" s="74"/>
      <c r="H126" s="74"/>
      <c r="I126" s="74"/>
      <c r="J126" s="52"/>
      <c r="K126" s="52"/>
      <c r="L126" s="52"/>
      <c r="V126" s="73"/>
      <c r="X126" s="72"/>
      <c r="Y126" s="74"/>
      <c r="AA126" s="52"/>
      <c r="AB126" s="52"/>
      <c r="AC126" s="52"/>
      <c r="AD126" s="52"/>
      <c r="AE126" s="52"/>
      <c r="AF126" s="52"/>
      <c r="AG126" s="52"/>
      <c r="AH126" s="52"/>
      <c r="AP126" s="52"/>
      <c r="AQ126" s="53"/>
      <c r="AR126" s="72"/>
      <c r="AS126" s="74"/>
      <c r="AV126" s="73"/>
      <c r="BL126" s="72"/>
      <c r="BM126" s="74"/>
      <c r="BP126" s="73"/>
      <c r="BZ126" s="13"/>
      <c r="CA126" s="12"/>
      <c r="CB126" s="12"/>
      <c r="CD126" s="53"/>
      <c r="CE126" s="12"/>
      <c r="CF126" s="72"/>
      <c r="CG126" s="73"/>
      <c r="CH126" s="72"/>
      <c r="CI126" s="74"/>
      <c r="CL126" s="73"/>
      <c r="DB126" s="72"/>
      <c r="DC126" s="74"/>
      <c r="DF126" s="73"/>
      <c r="DP126" s="13"/>
      <c r="DQ126" s="12"/>
      <c r="DR126" s="12"/>
      <c r="DS126" s="98"/>
      <c r="DT126" s="98"/>
      <c r="DU126" s="98"/>
      <c r="DV126" s="98"/>
      <c r="DW126" s="98"/>
      <c r="DX126" s="98"/>
      <c r="DY126" s="98"/>
      <c r="DZ126" s="98"/>
      <c r="EA126" s="98"/>
      <c r="EB126" s="98"/>
      <c r="EC126" s="98"/>
      <c r="ED126" s="98"/>
      <c r="EE126" s="98"/>
      <c r="EF126" s="98"/>
      <c r="EG126" s="98"/>
      <c r="EH126" s="98"/>
      <c r="EI126" s="98"/>
      <c r="EJ126" s="98"/>
      <c r="EK126" s="98"/>
      <c r="EL126" s="98"/>
      <c r="EM126" s="98"/>
      <c r="EN126" s="98"/>
      <c r="EO126" s="98"/>
      <c r="EP126" s="98"/>
      <c r="EQ126" s="98"/>
      <c r="ER126" s="98"/>
      <c r="ES126" s="98"/>
      <c r="ET126" s="98"/>
      <c r="EU126" s="98"/>
      <c r="EV126" s="98"/>
      <c r="EW126" s="98"/>
      <c r="EX126" s="98"/>
      <c r="EY126" s="98"/>
      <c r="EZ126" s="98"/>
      <c r="FA126" s="98"/>
      <c r="FB126" s="98"/>
      <c r="FC126" s="98"/>
      <c r="FD126" s="98"/>
      <c r="FE126" s="98"/>
      <c r="FF126" s="98"/>
      <c r="FG126" s="98"/>
      <c r="FH126" s="98"/>
      <c r="FI126" s="98"/>
      <c r="FJ126" s="98"/>
      <c r="FK126" s="98"/>
      <c r="FL126" s="98"/>
      <c r="FM126" s="98"/>
      <c r="FN126" s="98"/>
      <c r="FO126" s="98"/>
      <c r="FP126" s="98"/>
      <c r="FQ126" s="98"/>
      <c r="FR126" s="98"/>
      <c r="FS126" s="98"/>
      <c r="FT126" s="98"/>
      <c r="FU126" s="98"/>
      <c r="FV126" s="98"/>
      <c r="FW126" s="98"/>
      <c r="FX126" s="98"/>
      <c r="FY126" s="98"/>
      <c r="FZ126" s="98"/>
      <c r="GA126" s="98"/>
      <c r="GB126" s="98"/>
      <c r="GC126" s="98"/>
      <c r="GD126" s="98"/>
      <c r="GE126" s="98"/>
      <c r="GF126" s="98"/>
      <c r="GG126" s="98"/>
      <c r="GH126" s="98"/>
      <c r="GI126" s="98"/>
      <c r="GJ126" s="98"/>
      <c r="GK126" s="98"/>
      <c r="GL126" s="98"/>
      <c r="GM126" s="98"/>
      <c r="GN126" s="98"/>
      <c r="GO126" s="98"/>
      <c r="GP126" s="98"/>
      <c r="GQ126" s="98"/>
      <c r="GR126" s="98"/>
      <c r="GS126" s="98"/>
      <c r="GT126" s="98"/>
      <c r="GU126" s="98"/>
      <c r="GV126" s="98"/>
      <c r="GW126" s="98"/>
      <c r="GX126" s="98"/>
      <c r="GY126" s="98"/>
      <c r="GZ126" s="98"/>
      <c r="HA126" s="98"/>
      <c r="HB126" s="98"/>
      <c r="HC126" s="98"/>
      <c r="HD126" s="98"/>
      <c r="HE126" s="98"/>
      <c r="HF126" s="98"/>
      <c r="HG126" s="98"/>
      <c r="HH126" s="98"/>
      <c r="HI126" s="98"/>
      <c r="HJ126" s="98"/>
      <c r="HK126" s="98"/>
      <c r="HL126" s="98"/>
      <c r="HM126" s="98"/>
      <c r="HN126" s="98"/>
      <c r="HO126" s="98"/>
      <c r="HP126" s="98"/>
      <c r="HQ126" s="98"/>
      <c r="HR126" s="98"/>
      <c r="HS126" s="98"/>
      <c r="HT126" s="98"/>
      <c r="HU126" s="98"/>
      <c r="HV126" s="98"/>
      <c r="HW126" s="98"/>
      <c r="HX126" s="98"/>
      <c r="HY126" s="98"/>
      <c r="HZ126" s="98"/>
      <c r="IA126" s="98"/>
      <c r="IB126" s="98"/>
      <c r="IC126" s="98"/>
      <c r="ID126" s="98"/>
      <c r="IE126" s="98"/>
      <c r="IF126" s="98"/>
      <c r="IG126" s="98"/>
      <c r="IH126" s="98"/>
      <c r="II126" s="98"/>
      <c r="IJ126" s="98"/>
      <c r="IK126" s="98"/>
      <c r="IL126" s="98"/>
      <c r="IM126" s="53"/>
      <c r="IN126" s="53"/>
      <c r="IO126" s="53"/>
      <c r="IP126" s="53"/>
    </row>
    <row r="127" spans="1:250" s="15" customFormat="1" ht="16.5" customHeight="1" x14ac:dyDescent="0.3">
      <c r="C127" s="73"/>
      <c r="E127" s="74"/>
      <c r="G127" s="76"/>
      <c r="H127" s="76"/>
      <c r="I127" s="76"/>
      <c r="J127" s="70"/>
      <c r="K127" s="70"/>
      <c r="L127" s="70"/>
      <c r="V127" s="69"/>
      <c r="X127" s="72"/>
      <c r="Y127" s="74"/>
      <c r="AA127" s="70"/>
      <c r="AB127" s="70"/>
      <c r="AC127" s="70"/>
      <c r="AD127" s="70"/>
      <c r="AE127" s="70"/>
      <c r="AF127" s="70"/>
      <c r="AG127" s="70"/>
      <c r="AH127" s="70"/>
      <c r="AP127" s="149"/>
      <c r="AQ127" s="53"/>
      <c r="AR127" s="72"/>
      <c r="AS127" s="74"/>
      <c r="BL127" s="72"/>
      <c r="BM127" s="74"/>
      <c r="CD127" s="53"/>
      <c r="CF127" s="72"/>
      <c r="CG127" s="73"/>
      <c r="CH127" s="72"/>
      <c r="CI127" s="74"/>
      <c r="DB127" s="72"/>
      <c r="DC127" s="74"/>
      <c r="DS127" s="98"/>
      <c r="DT127" s="98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Q127" s="98"/>
      <c r="ER127" s="98"/>
      <c r="ES127" s="98"/>
      <c r="ET127" s="98"/>
      <c r="EU127" s="98"/>
      <c r="EV127" s="98"/>
      <c r="EW127" s="98"/>
      <c r="EX127" s="98"/>
      <c r="EY127" s="98"/>
      <c r="EZ127" s="98"/>
      <c r="FA127" s="98"/>
      <c r="FB127" s="98"/>
      <c r="FC127" s="98"/>
      <c r="FD127" s="98"/>
      <c r="FE127" s="98"/>
      <c r="FF127" s="98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  <c r="HA127" s="98"/>
      <c r="HB127" s="98"/>
      <c r="HC127" s="98"/>
      <c r="HD127" s="98"/>
      <c r="HE127" s="98"/>
      <c r="HF127" s="98"/>
      <c r="HG127" s="98"/>
      <c r="HH127" s="98"/>
      <c r="HI127" s="98"/>
      <c r="HJ127" s="98"/>
      <c r="HK127" s="98"/>
      <c r="HL127" s="98"/>
      <c r="HM127" s="98"/>
      <c r="HN127" s="98"/>
      <c r="HO127" s="98"/>
      <c r="HP127" s="98"/>
      <c r="HQ127" s="98"/>
      <c r="HR127" s="98"/>
      <c r="HS127" s="98"/>
      <c r="HT127" s="98"/>
      <c r="HU127" s="98"/>
      <c r="HV127" s="98"/>
      <c r="HW127" s="98"/>
      <c r="HX127" s="98"/>
      <c r="HY127" s="98"/>
      <c r="HZ127" s="98"/>
      <c r="IA127" s="98"/>
      <c r="IB127" s="98"/>
      <c r="IC127" s="98"/>
      <c r="ID127" s="98"/>
      <c r="IE127" s="98"/>
      <c r="IF127" s="98"/>
      <c r="IG127" s="98"/>
      <c r="IH127" s="98"/>
      <c r="II127" s="98"/>
      <c r="IJ127" s="98"/>
      <c r="IK127" s="98"/>
      <c r="IL127" s="98"/>
      <c r="IM127" s="53"/>
      <c r="IN127" s="53"/>
      <c r="IO127" s="53"/>
      <c r="IP127" s="53"/>
    </row>
    <row r="128" spans="1:250" s="15" customFormat="1" ht="16.5" customHeight="1" x14ac:dyDescent="0.3">
      <c r="A128" s="52"/>
      <c r="H128" s="73"/>
      <c r="I128" s="74"/>
      <c r="J128" s="74"/>
      <c r="K128" s="74"/>
      <c r="L128" s="74"/>
      <c r="M128" s="52"/>
      <c r="N128" s="52"/>
      <c r="O128" s="52"/>
      <c r="AE128" s="73"/>
      <c r="AG128" s="74"/>
      <c r="AH128" s="74"/>
      <c r="AI128" s="74"/>
      <c r="AJ128" s="52"/>
      <c r="AK128" s="52"/>
      <c r="AL128" s="52"/>
      <c r="AM128" s="52"/>
      <c r="AN128" s="52"/>
      <c r="AP128" s="52"/>
      <c r="AQ128" s="53"/>
      <c r="AR128" s="75"/>
      <c r="AS128" s="76"/>
      <c r="AV128" s="73"/>
      <c r="AW128" s="74"/>
      <c r="AX128" s="74"/>
      <c r="AY128" s="74"/>
      <c r="AZ128" s="74"/>
      <c r="BA128" s="48"/>
      <c r="BB128" s="48"/>
      <c r="BC128" s="48"/>
      <c r="BL128" s="75"/>
      <c r="BM128" s="76"/>
      <c r="BP128" s="73"/>
      <c r="BR128" s="74"/>
      <c r="BV128" s="74"/>
      <c r="BW128" s="74"/>
      <c r="BX128" s="48"/>
      <c r="BY128" s="48"/>
      <c r="BZ128" s="48"/>
      <c r="CA128" s="48"/>
      <c r="CB128" s="48"/>
      <c r="CD128" s="53"/>
      <c r="CE128" s="48"/>
      <c r="CF128" s="75"/>
      <c r="CG128" s="69"/>
      <c r="CH128" s="75"/>
      <c r="CI128" s="76"/>
      <c r="CL128" s="73"/>
      <c r="CM128" s="74"/>
      <c r="CN128" s="74"/>
      <c r="CO128" s="74"/>
      <c r="CP128" s="74"/>
      <c r="CQ128" s="48"/>
      <c r="CR128" s="48"/>
      <c r="CS128" s="48"/>
      <c r="DB128" s="75"/>
      <c r="DC128" s="76"/>
      <c r="DF128" s="73"/>
      <c r="DH128" s="74"/>
      <c r="DL128" s="74"/>
      <c r="DM128" s="74"/>
      <c r="DN128" s="48"/>
      <c r="DO128" s="48"/>
      <c r="DP128" s="48"/>
      <c r="DQ128" s="48"/>
      <c r="DR128" s="48"/>
      <c r="DS128" s="98"/>
      <c r="DT128" s="98"/>
      <c r="DU128" s="98"/>
      <c r="DV128" s="98"/>
      <c r="DW128" s="98"/>
      <c r="DX128" s="98"/>
      <c r="DY128" s="98"/>
      <c r="DZ128" s="98"/>
      <c r="EA128" s="98"/>
      <c r="EB128" s="98"/>
      <c r="EC128" s="98"/>
      <c r="ED128" s="98"/>
      <c r="EE128" s="98"/>
      <c r="EF128" s="98"/>
      <c r="EG128" s="98"/>
      <c r="EH128" s="98"/>
      <c r="EI128" s="98"/>
      <c r="EJ128" s="98"/>
      <c r="EK128" s="98"/>
      <c r="EL128" s="98"/>
      <c r="EM128" s="98"/>
      <c r="EN128" s="98"/>
      <c r="EO128" s="98"/>
      <c r="EP128" s="98"/>
      <c r="EQ128" s="98"/>
      <c r="ER128" s="98"/>
      <c r="ES128" s="98"/>
      <c r="ET128" s="98"/>
      <c r="EU128" s="98"/>
      <c r="EV128" s="98"/>
      <c r="EW128" s="98"/>
      <c r="EX128" s="98"/>
      <c r="EY128" s="98"/>
      <c r="EZ128" s="98"/>
      <c r="FA128" s="98"/>
      <c r="FB128" s="98"/>
      <c r="FC128" s="98"/>
      <c r="FD128" s="98"/>
      <c r="FE128" s="98"/>
      <c r="FF128" s="98"/>
      <c r="FG128" s="98"/>
      <c r="FH128" s="98"/>
      <c r="FI128" s="98"/>
      <c r="FJ128" s="98"/>
      <c r="FK128" s="98"/>
      <c r="FL128" s="98"/>
      <c r="FM128" s="98"/>
      <c r="FN128" s="98"/>
      <c r="FO128" s="98"/>
      <c r="FP128" s="98"/>
      <c r="FQ128" s="98"/>
      <c r="FR128" s="98"/>
      <c r="FS128" s="98"/>
      <c r="FT128" s="98"/>
      <c r="FU128" s="98"/>
      <c r="FV128" s="98"/>
      <c r="FW128" s="98"/>
      <c r="FX128" s="98"/>
      <c r="FY128" s="98"/>
      <c r="FZ128" s="98"/>
      <c r="GA128" s="98"/>
      <c r="GB128" s="98"/>
      <c r="GC128" s="98"/>
      <c r="GD128" s="98"/>
      <c r="GE128" s="98"/>
      <c r="GF128" s="98"/>
      <c r="GG128" s="98"/>
      <c r="GH128" s="98"/>
      <c r="GI128" s="98"/>
      <c r="GJ128" s="98"/>
      <c r="GK128" s="98"/>
      <c r="GL128" s="98"/>
      <c r="GM128" s="98"/>
      <c r="GN128" s="98"/>
      <c r="GO128" s="98"/>
      <c r="GP128" s="98"/>
      <c r="GQ128" s="98"/>
      <c r="GR128" s="98"/>
      <c r="GS128" s="98"/>
      <c r="GT128" s="98"/>
      <c r="GU128" s="98"/>
      <c r="GV128" s="98"/>
      <c r="GW128" s="98"/>
      <c r="GX128" s="98"/>
      <c r="GY128" s="98"/>
      <c r="GZ128" s="98"/>
      <c r="HA128" s="98"/>
      <c r="HB128" s="98"/>
      <c r="HC128" s="98"/>
      <c r="HD128" s="98"/>
      <c r="HE128" s="98"/>
      <c r="HF128" s="98"/>
      <c r="HG128" s="98"/>
      <c r="HH128" s="98"/>
      <c r="HI128" s="98"/>
      <c r="HJ128" s="98"/>
      <c r="HK128" s="98"/>
      <c r="HL128" s="98"/>
      <c r="HM128" s="98"/>
      <c r="HN128" s="98"/>
      <c r="HO128" s="98"/>
      <c r="HP128" s="98"/>
      <c r="HQ128" s="98"/>
      <c r="HR128" s="98"/>
      <c r="HS128" s="98"/>
      <c r="HT128" s="98"/>
      <c r="HU128" s="98"/>
      <c r="HV128" s="98"/>
      <c r="HW128" s="98"/>
      <c r="HX128" s="98"/>
      <c r="HY128" s="98"/>
      <c r="HZ128" s="98"/>
      <c r="IA128" s="98"/>
      <c r="IB128" s="98"/>
      <c r="IC128" s="98"/>
      <c r="ID128" s="98"/>
      <c r="IE128" s="98"/>
      <c r="IF128" s="98"/>
      <c r="IG128" s="98"/>
      <c r="IH128" s="98"/>
      <c r="II128" s="98"/>
      <c r="IJ128" s="98"/>
      <c r="IK128" s="98"/>
      <c r="IL128" s="98"/>
      <c r="IM128" s="53"/>
      <c r="IN128" s="53"/>
      <c r="IO128" s="53"/>
      <c r="IP128" s="53"/>
    </row>
    <row r="129" spans="1:250" s="15" customFormat="1" ht="16.5" customHeight="1" x14ac:dyDescent="0.3">
      <c r="A129" s="52"/>
      <c r="F129" s="49"/>
      <c r="K129" s="74"/>
      <c r="L129" s="74"/>
      <c r="M129" s="74"/>
      <c r="N129" s="52"/>
      <c r="O129" s="52"/>
      <c r="Z129" s="49"/>
      <c r="AE129" s="73"/>
      <c r="AG129" s="74"/>
      <c r="AH129" s="74"/>
      <c r="AI129" s="74"/>
      <c r="AJ129" s="52"/>
      <c r="AK129" s="52"/>
      <c r="AL129" s="52"/>
      <c r="AM129" s="52"/>
      <c r="AN129" s="52"/>
      <c r="AP129" s="52"/>
      <c r="AQ129" s="53"/>
      <c r="AR129" s="72"/>
      <c r="AS129" s="74"/>
      <c r="AV129" s="73"/>
      <c r="AW129" s="74"/>
      <c r="AX129" s="74"/>
      <c r="AY129" s="74"/>
      <c r="AZ129" s="74"/>
      <c r="BA129" s="52"/>
      <c r="BB129" s="52"/>
      <c r="BC129" s="52"/>
      <c r="BL129" s="72"/>
      <c r="BM129" s="74"/>
      <c r="BP129" s="73"/>
      <c r="BR129" s="74"/>
      <c r="BV129" s="74"/>
      <c r="BW129" s="74"/>
      <c r="BX129" s="52"/>
      <c r="BY129" s="52"/>
      <c r="BZ129" s="52"/>
      <c r="CA129" s="52"/>
      <c r="CB129" s="52"/>
      <c r="CD129" s="53"/>
      <c r="CE129" s="52"/>
      <c r="CF129" s="72"/>
      <c r="CG129" s="73"/>
      <c r="CH129" s="72"/>
      <c r="CI129" s="74"/>
      <c r="CL129" s="73"/>
      <c r="CM129" s="74"/>
      <c r="CN129" s="74"/>
      <c r="CO129" s="74"/>
      <c r="CP129" s="74"/>
      <c r="CQ129" s="52"/>
      <c r="CR129" s="52"/>
      <c r="CS129" s="52"/>
      <c r="DB129" s="72"/>
      <c r="DC129" s="74"/>
      <c r="DF129" s="73"/>
      <c r="DH129" s="74"/>
      <c r="DL129" s="74"/>
      <c r="DM129" s="74"/>
      <c r="DN129" s="52"/>
      <c r="DO129" s="52"/>
      <c r="DP129" s="52"/>
      <c r="DQ129" s="52"/>
      <c r="DR129" s="52"/>
      <c r="DS129" s="98"/>
      <c r="DT129" s="98"/>
      <c r="DU129" s="98"/>
      <c r="DV129" s="98"/>
      <c r="DW129" s="98"/>
      <c r="DX129" s="98"/>
      <c r="DY129" s="98"/>
      <c r="DZ129" s="98"/>
      <c r="EA129" s="98"/>
      <c r="EB129" s="98"/>
      <c r="EC129" s="98"/>
      <c r="ED129" s="98"/>
      <c r="EE129" s="98"/>
      <c r="EF129" s="98"/>
      <c r="EG129" s="98"/>
      <c r="EH129" s="98"/>
      <c r="EI129" s="98"/>
      <c r="EJ129" s="98"/>
      <c r="EK129" s="98"/>
      <c r="EL129" s="98"/>
      <c r="EM129" s="98"/>
      <c r="EN129" s="98"/>
      <c r="EO129" s="98"/>
      <c r="EP129" s="98"/>
      <c r="EQ129" s="98"/>
      <c r="ER129" s="98"/>
      <c r="ES129" s="98"/>
      <c r="ET129" s="98"/>
      <c r="EU129" s="98"/>
      <c r="EV129" s="98"/>
      <c r="EW129" s="98"/>
      <c r="EX129" s="98"/>
      <c r="EY129" s="98"/>
      <c r="EZ129" s="98"/>
      <c r="FA129" s="98"/>
      <c r="FB129" s="98"/>
      <c r="FC129" s="98"/>
      <c r="FD129" s="98"/>
      <c r="FE129" s="98"/>
      <c r="FF129" s="98"/>
      <c r="FG129" s="98"/>
      <c r="FH129" s="98"/>
      <c r="FI129" s="98"/>
      <c r="FJ129" s="98"/>
      <c r="FK129" s="98"/>
      <c r="FL129" s="98"/>
      <c r="FM129" s="98"/>
      <c r="FN129" s="98"/>
      <c r="FO129" s="98"/>
      <c r="FP129" s="98"/>
      <c r="FQ129" s="98"/>
      <c r="FR129" s="98"/>
      <c r="FS129" s="98"/>
      <c r="FT129" s="98"/>
      <c r="FU129" s="98"/>
      <c r="FV129" s="98"/>
      <c r="FW129" s="98"/>
      <c r="FX129" s="98"/>
      <c r="FY129" s="98"/>
      <c r="FZ129" s="98"/>
      <c r="GA129" s="98"/>
      <c r="GB129" s="98"/>
      <c r="GC129" s="98"/>
      <c r="GD129" s="98"/>
      <c r="GE129" s="98"/>
      <c r="GF129" s="98"/>
      <c r="GG129" s="98"/>
      <c r="GH129" s="98"/>
      <c r="GI129" s="98"/>
      <c r="GJ129" s="98"/>
      <c r="GK129" s="98"/>
      <c r="GL129" s="98"/>
      <c r="GM129" s="98"/>
      <c r="GN129" s="98"/>
      <c r="GO129" s="98"/>
      <c r="GP129" s="98"/>
      <c r="GQ129" s="98"/>
      <c r="GR129" s="98"/>
      <c r="GS129" s="98"/>
      <c r="GT129" s="98"/>
      <c r="GU129" s="98"/>
      <c r="GV129" s="98"/>
      <c r="GW129" s="98"/>
      <c r="GX129" s="98"/>
      <c r="GY129" s="98"/>
      <c r="GZ129" s="98"/>
      <c r="HA129" s="98"/>
      <c r="HB129" s="98"/>
      <c r="HC129" s="98"/>
      <c r="HD129" s="98"/>
      <c r="HE129" s="98"/>
      <c r="HF129" s="98"/>
      <c r="HG129" s="98"/>
      <c r="HH129" s="98"/>
      <c r="HI129" s="98"/>
      <c r="HJ129" s="98"/>
      <c r="HK129" s="98"/>
      <c r="HL129" s="98"/>
      <c r="HM129" s="98"/>
      <c r="HN129" s="98"/>
      <c r="HO129" s="98"/>
      <c r="HP129" s="98"/>
      <c r="HQ129" s="98"/>
      <c r="HR129" s="98"/>
      <c r="HS129" s="98"/>
      <c r="HT129" s="98"/>
      <c r="HU129" s="98"/>
      <c r="HV129" s="98"/>
      <c r="HW129" s="98"/>
      <c r="HX129" s="98"/>
      <c r="HY129" s="98"/>
      <c r="HZ129" s="98"/>
      <c r="IA129" s="98"/>
      <c r="IB129" s="98"/>
      <c r="IC129" s="98"/>
      <c r="ID129" s="98"/>
      <c r="IE129" s="98"/>
      <c r="IF129" s="98"/>
      <c r="IG129" s="98"/>
      <c r="IH129" s="98"/>
      <c r="II129" s="98"/>
      <c r="IJ129" s="98"/>
      <c r="IK129" s="98"/>
      <c r="IL129" s="98"/>
      <c r="IM129" s="53"/>
      <c r="IN129" s="53"/>
      <c r="IO129" s="53"/>
      <c r="IP129" s="53"/>
    </row>
    <row r="130" spans="1:250" s="15" customFormat="1" ht="16.5" customHeight="1" x14ac:dyDescent="0.3">
      <c r="AL130" s="52"/>
      <c r="AP130" s="53"/>
      <c r="AQ130" s="53"/>
      <c r="AR130" s="72"/>
      <c r="AS130" s="74"/>
      <c r="AV130" s="69"/>
      <c r="AW130" s="76"/>
      <c r="AX130" s="76"/>
      <c r="AY130" s="76"/>
      <c r="AZ130" s="76"/>
      <c r="BA130" s="70"/>
      <c r="BB130" s="70"/>
      <c r="BC130" s="70"/>
      <c r="BL130" s="72"/>
      <c r="BM130" s="74"/>
      <c r="BP130" s="69"/>
      <c r="BR130" s="76"/>
      <c r="BV130" s="76"/>
      <c r="BW130" s="76"/>
      <c r="BX130" s="70"/>
      <c r="BY130" s="70"/>
      <c r="BZ130" s="70"/>
      <c r="CA130" s="70"/>
      <c r="CB130" s="70"/>
      <c r="CD130" s="53"/>
      <c r="CE130" s="70"/>
      <c r="CF130" s="72"/>
      <c r="CG130" s="73"/>
      <c r="CH130" s="72"/>
      <c r="CI130" s="74"/>
      <c r="CL130" s="69"/>
      <c r="CM130" s="76"/>
      <c r="CN130" s="76"/>
      <c r="CO130" s="76"/>
      <c r="CP130" s="76"/>
      <c r="CQ130" s="70"/>
      <c r="CR130" s="70"/>
      <c r="CS130" s="70"/>
      <c r="DB130" s="72"/>
      <c r="DC130" s="74"/>
      <c r="DF130" s="69"/>
      <c r="DH130" s="76"/>
      <c r="DL130" s="76"/>
      <c r="DM130" s="76"/>
      <c r="DN130" s="70"/>
      <c r="DO130" s="70"/>
      <c r="DP130" s="70"/>
      <c r="DQ130" s="70"/>
      <c r="DR130" s="70"/>
      <c r="DS130" s="98"/>
      <c r="DT130" s="98"/>
      <c r="DU130" s="98"/>
      <c r="DV130" s="98"/>
      <c r="DW130" s="98"/>
      <c r="DX130" s="98"/>
      <c r="DY130" s="98"/>
      <c r="DZ130" s="98"/>
      <c r="EA130" s="98"/>
      <c r="EB130" s="98"/>
      <c r="EC130" s="98"/>
      <c r="ED130" s="98"/>
      <c r="EE130" s="98"/>
      <c r="EF130" s="98"/>
      <c r="EG130" s="98"/>
      <c r="EH130" s="98"/>
      <c r="EI130" s="98"/>
      <c r="EJ130" s="98"/>
      <c r="EK130" s="98"/>
      <c r="EL130" s="98"/>
      <c r="EM130" s="98"/>
      <c r="EN130" s="98"/>
      <c r="EO130" s="98"/>
      <c r="EP130" s="98"/>
      <c r="EQ130" s="98"/>
      <c r="ER130" s="98"/>
      <c r="ES130" s="98"/>
      <c r="ET130" s="98"/>
      <c r="EU130" s="98"/>
      <c r="EV130" s="98"/>
      <c r="EW130" s="98"/>
      <c r="EX130" s="98"/>
      <c r="EY130" s="98"/>
      <c r="EZ130" s="98"/>
      <c r="FA130" s="98"/>
      <c r="FB130" s="98"/>
      <c r="FC130" s="98"/>
      <c r="FD130" s="98"/>
      <c r="FE130" s="98"/>
      <c r="FF130" s="98"/>
      <c r="FG130" s="98"/>
      <c r="FH130" s="98"/>
      <c r="FI130" s="98"/>
      <c r="FJ130" s="98"/>
      <c r="FK130" s="98"/>
      <c r="FL130" s="98"/>
      <c r="FM130" s="98"/>
      <c r="FN130" s="98"/>
      <c r="FO130" s="98"/>
      <c r="FP130" s="98"/>
      <c r="FQ130" s="98"/>
      <c r="FR130" s="98"/>
      <c r="FS130" s="98"/>
      <c r="FT130" s="98"/>
      <c r="FU130" s="98"/>
      <c r="FV130" s="98"/>
      <c r="FW130" s="98"/>
      <c r="FX130" s="98"/>
      <c r="FY130" s="98"/>
      <c r="FZ130" s="98"/>
      <c r="GA130" s="98"/>
      <c r="GB130" s="98"/>
      <c r="GC130" s="98"/>
      <c r="GD130" s="98"/>
      <c r="GE130" s="98"/>
      <c r="GF130" s="98"/>
      <c r="GG130" s="98"/>
      <c r="GH130" s="98"/>
      <c r="GI130" s="98"/>
      <c r="GJ130" s="98"/>
      <c r="GK130" s="98"/>
      <c r="GL130" s="98"/>
      <c r="GM130" s="98"/>
      <c r="GN130" s="98"/>
      <c r="GO130" s="98"/>
      <c r="GP130" s="98"/>
      <c r="GQ130" s="98"/>
      <c r="GR130" s="98"/>
      <c r="GS130" s="98"/>
      <c r="GT130" s="98"/>
      <c r="GU130" s="98"/>
      <c r="GV130" s="98"/>
      <c r="GW130" s="98"/>
      <c r="GX130" s="98"/>
      <c r="GY130" s="98"/>
      <c r="GZ130" s="98"/>
      <c r="HA130" s="98"/>
      <c r="HB130" s="98"/>
      <c r="HC130" s="98"/>
      <c r="HD130" s="98"/>
      <c r="HE130" s="98"/>
      <c r="HF130" s="98"/>
      <c r="HG130" s="98"/>
      <c r="HH130" s="98"/>
      <c r="HI130" s="98"/>
      <c r="HJ130" s="98"/>
      <c r="HK130" s="98"/>
      <c r="HL130" s="98"/>
      <c r="HM130" s="98"/>
      <c r="HN130" s="98"/>
      <c r="HO130" s="98"/>
      <c r="HP130" s="98"/>
      <c r="HQ130" s="98"/>
      <c r="HR130" s="98"/>
      <c r="HS130" s="98"/>
      <c r="HT130" s="98"/>
      <c r="HU130" s="98"/>
      <c r="HV130" s="98"/>
      <c r="HW130" s="98"/>
      <c r="HX130" s="98"/>
      <c r="HY130" s="98"/>
      <c r="HZ130" s="98"/>
      <c r="IA130" s="98"/>
      <c r="IB130" s="98"/>
      <c r="IC130" s="98"/>
      <c r="ID130" s="98"/>
      <c r="IE130" s="98"/>
      <c r="IF130" s="98"/>
      <c r="IG130" s="98"/>
      <c r="IH130" s="98"/>
      <c r="II130" s="98"/>
      <c r="IJ130" s="98"/>
      <c r="IK130" s="98"/>
      <c r="IL130" s="98"/>
      <c r="IM130" s="53"/>
      <c r="IN130" s="53"/>
      <c r="IO130" s="53"/>
      <c r="IP130" s="53"/>
    </row>
    <row r="131" spans="1:250" s="15" customFormat="1" ht="16.5" customHeight="1" x14ac:dyDescent="0.3">
      <c r="F131" s="49"/>
      <c r="M131" s="49"/>
      <c r="Z131" s="49"/>
      <c r="AG131" s="51"/>
      <c r="AL131" s="52"/>
      <c r="AP131" s="53"/>
      <c r="AQ131" s="53"/>
      <c r="AR131" s="75"/>
      <c r="AS131" s="76"/>
      <c r="AV131" s="73"/>
      <c r="AW131" s="74"/>
      <c r="AX131" s="74"/>
      <c r="AY131" s="74"/>
      <c r="AZ131" s="74"/>
      <c r="BA131" s="52"/>
      <c r="BB131" s="52"/>
      <c r="BC131" s="52"/>
      <c r="BL131" s="75"/>
      <c r="BM131" s="76"/>
      <c r="BP131" s="73"/>
      <c r="BR131" s="74"/>
      <c r="BV131" s="74"/>
      <c r="BW131" s="74"/>
      <c r="BX131" s="52"/>
      <c r="BY131" s="52"/>
      <c r="BZ131" s="52"/>
      <c r="CA131" s="52"/>
      <c r="CB131" s="52"/>
      <c r="CD131" s="53"/>
      <c r="CE131" s="52"/>
      <c r="CF131" s="75"/>
      <c r="CG131" s="69"/>
      <c r="CH131" s="75"/>
      <c r="CI131" s="76"/>
      <c r="CL131" s="73"/>
      <c r="CM131" s="74"/>
      <c r="CN131" s="74"/>
      <c r="CO131" s="74"/>
      <c r="CP131" s="74"/>
      <c r="CQ131" s="52"/>
      <c r="CR131" s="52"/>
      <c r="CS131" s="52"/>
      <c r="DB131" s="75"/>
      <c r="DC131" s="76"/>
      <c r="DF131" s="73"/>
      <c r="DH131" s="74"/>
      <c r="DL131" s="74"/>
      <c r="DM131" s="74"/>
      <c r="DN131" s="52"/>
      <c r="DO131" s="52"/>
      <c r="DP131" s="52"/>
      <c r="DQ131" s="52"/>
      <c r="DR131" s="52"/>
      <c r="DS131" s="98"/>
      <c r="DT131" s="98"/>
      <c r="DU131" s="98"/>
      <c r="DV131" s="98"/>
      <c r="DW131" s="98"/>
      <c r="DX131" s="98"/>
      <c r="DY131" s="98"/>
      <c r="DZ131" s="98"/>
      <c r="EA131" s="98"/>
      <c r="EB131" s="98"/>
      <c r="EC131" s="98"/>
      <c r="ED131" s="98"/>
      <c r="EE131" s="98"/>
      <c r="EF131" s="98"/>
      <c r="EG131" s="98"/>
      <c r="EH131" s="98"/>
      <c r="EI131" s="98"/>
      <c r="EJ131" s="98"/>
      <c r="EK131" s="98"/>
      <c r="EL131" s="98"/>
      <c r="EM131" s="98"/>
      <c r="EN131" s="98"/>
      <c r="EO131" s="98"/>
      <c r="EP131" s="98"/>
      <c r="EQ131" s="98"/>
      <c r="ER131" s="98"/>
      <c r="ES131" s="98"/>
      <c r="ET131" s="98"/>
      <c r="EU131" s="98"/>
      <c r="EV131" s="98"/>
      <c r="EW131" s="98"/>
      <c r="EX131" s="98"/>
      <c r="EY131" s="98"/>
      <c r="EZ131" s="98"/>
      <c r="FA131" s="98"/>
      <c r="FB131" s="98"/>
      <c r="FC131" s="98"/>
      <c r="FD131" s="98"/>
      <c r="FE131" s="98"/>
      <c r="FF131" s="98"/>
      <c r="FG131" s="98"/>
      <c r="FH131" s="98"/>
      <c r="FI131" s="98"/>
      <c r="FJ131" s="98"/>
      <c r="FK131" s="98"/>
      <c r="FL131" s="98"/>
      <c r="FM131" s="98"/>
      <c r="FN131" s="98"/>
      <c r="FO131" s="98"/>
      <c r="FP131" s="98"/>
      <c r="FQ131" s="98"/>
      <c r="FR131" s="98"/>
      <c r="FS131" s="98"/>
      <c r="FT131" s="98"/>
      <c r="FU131" s="98"/>
      <c r="FV131" s="98"/>
      <c r="FW131" s="98"/>
      <c r="FX131" s="98"/>
      <c r="FY131" s="98"/>
      <c r="FZ131" s="98"/>
      <c r="GA131" s="98"/>
      <c r="GB131" s="98"/>
      <c r="GC131" s="98"/>
      <c r="GD131" s="98"/>
      <c r="GE131" s="98"/>
      <c r="GF131" s="98"/>
      <c r="GG131" s="98"/>
      <c r="GH131" s="98"/>
      <c r="GI131" s="98"/>
      <c r="GJ131" s="98"/>
      <c r="GK131" s="98"/>
      <c r="GL131" s="98"/>
      <c r="GM131" s="98"/>
      <c r="GN131" s="98"/>
      <c r="GO131" s="98"/>
      <c r="GP131" s="98"/>
      <c r="GQ131" s="98"/>
      <c r="GR131" s="98"/>
      <c r="GS131" s="98"/>
      <c r="GT131" s="98"/>
      <c r="GU131" s="98"/>
      <c r="GV131" s="98"/>
      <c r="GW131" s="98"/>
      <c r="GX131" s="98"/>
      <c r="GY131" s="98"/>
      <c r="GZ131" s="98"/>
      <c r="HA131" s="98"/>
      <c r="HB131" s="98"/>
      <c r="HC131" s="98"/>
      <c r="HD131" s="98"/>
      <c r="HE131" s="98"/>
      <c r="HF131" s="98"/>
      <c r="HG131" s="98"/>
      <c r="HH131" s="98"/>
      <c r="HI131" s="98"/>
      <c r="HJ131" s="98"/>
      <c r="HK131" s="98"/>
      <c r="HL131" s="98"/>
      <c r="HM131" s="98"/>
      <c r="HN131" s="98"/>
      <c r="HO131" s="98"/>
      <c r="HP131" s="98"/>
      <c r="HQ131" s="98"/>
      <c r="HR131" s="98"/>
      <c r="HS131" s="98"/>
      <c r="HT131" s="98"/>
      <c r="HU131" s="98"/>
      <c r="HV131" s="98"/>
      <c r="HW131" s="98"/>
      <c r="HX131" s="98"/>
      <c r="HY131" s="98"/>
      <c r="HZ131" s="98"/>
      <c r="IA131" s="98"/>
      <c r="IB131" s="98"/>
      <c r="IC131" s="98"/>
      <c r="ID131" s="98"/>
      <c r="IE131" s="98"/>
      <c r="IF131" s="98"/>
      <c r="IG131" s="98"/>
      <c r="IH131" s="98"/>
      <c r="II131" s="98"/>
      <c r="IJ131" s="98"/>
      <c r="IK131" s="98"/>
      <c r="IL131" s="98"/>
      <c r="IM131" s="53"/>
      <c r="IN131" s="53"/>
      <c r="IO131" s="53"/>
      <c r="IP131" s="53"/>
    </row>
    <row r="132" spans="1:250" s="15" customFormat="1" ht="16.5" customHeight="1" x14ac:dyDescent="0.3">
      <c r="A132" s="64"/>
      <c r="K132" s="64"/>
      <c r="L132" s="64"/>
      <c r="M132" s="64"/>
      <c r="N132" s="64"/>
      <c r="O132" s="64"/>
      <c r="AG132" s="64"/>
      <c r="AH132" s="64"/>
      <c r="AI132" s="64"/>
      <c r="AJ132" s="64"/>
      <c r="AK132" s="64"/>
      <c r="AL132" s="52"/>
      <c r="AM132" s="64"/>
      <c r="AN132" s="64"/>
      <c r="AP132" s="57"/>
      <c r="AQ132" s="53"/>
      <c r="AR132" s="72"/>
      <c r="AS132" s="74"/>
      <c r="AV132" s="73"/>
      <c r="AW132" s="74"/>
      <c r="AX132" s="74"/>
      <c r="AY132" s="74"/>
      <c r="AZ132" s="74"/>
      <c r="BA132" s="52"/>
      <c r="BB132" s="52"/>
      <c r="BC132" s="52"/>
      <c r="BL132" s="72"/>
      <c r="BM132" s="74"/>
      <c r="BP132" s="73"/>
      <c r="BR132" s="74"/>
      <c r="BV132" s="74"/>
      <c r="BW132" s="74"/>
      <c r="BX132" s="52"/>
      <c r="BY132" s="52"/>
      <c r="BZ132" s="52"/>
      <c r="CA132" s="52"/>
      <c r="CB132" s="52"/>
      <c r="CD132" s="53"/>
      <c r="CE132" s="52"/>
      <c r="CF132" s="72"/>
      <c r="CG132" s="73"/>
      <c r="CH132" s="72"/>
      <c r="CI132" s="74"/>
      <c r="CL132" s="73"/>
      <c r="CM132" s="74"/>
      <c r="CN132" s="74"/>
      <c r="CO132" s="74"/>
      <c r="CP132" s="74"/>
      <c r="CQ132" s="52"/>
      <c r="CR132" s="52"/>
      <c r="CS132" s="52"/>
      <c r="DB132" s="72"/>
      <c r="DC132" s="74"/>
      <c r="DF132" s="73"/>
      <c r="DH132" s="74"/>
      <c r="DL132" s="74"/>
      <c r="DM132" s="74"/>
      <c r="DN132" s="52"/>
      <c r="DO132" s="52"/>
      <c r="DP132" s="52"/>
      <c r="DQ132" s="52"/>
      <c r="DR132" s="52"/>
      <c r="DS132" s="98"/>
      <c r="DT132" s="98"/>
      <c r="DU132" s="98"/>
      <c r="DV132" s="98"/>
      <c r="DW132" s="98"/>
      <c r="DX132" s="98"/>
      <c r="DY132" s="98"/>
      <c r="DZ132" s="98"/>
      <c r="EA132" s="98"/>
      <c r="EB132" s="98"/>
      <c r="EC132" s="98"/>
      <c r="ED132" s="98"/>
      <c r="EE132" s="98"/>
      <c r="EF132" s="98"/>
      <c r="EG132" s="98"/>
      <c r="EH132" s="98"/>
      <c r="EI132" s="98"/>
      <c r="EJ132" s="98"/>
      <c r="EK132" s="98"/>
      <c r="EL132" s="98"/>
      <c r="EM132" s="98"/>
      <c r="EN132" s="98"/>
      <c r="EO132" s="98"/>
      <c r="EP132" s="98"/>
      <c r="EQ132" s="98"/>
      <c r="ER132" s="98"/>
      <c r="ES132" s="98"/>
      <c r="ET132" s="98"/>
      <c r="EU132" s="98"/>
      <c r="EV132" s="98"/>
      <c r="EW132" s="98"/>
      <c r="EX132" s="98"/>
      <c r="EY132" s="98"/>
      <c r="EZ132" s="98"/>
      <c r="FA132" s="98"/>
      <c r="FB132" s="98"/>
      <c r="FC132" s="98"/>
      <c r="FD132" s="98"/>
      <c r="FE132" s="98"/>
      <c r="FF132" s="98"/>
      <c r="FG132" s="98"/>
      <c r="FH132" s="98"/>
      <c r="FI132" s="98"/>
      <c r="FJ132" s="98"/>
      <c r="FK132" s="98"/>
      <c r="FL132" s="98"/>
      <c r="FM132" s="98"/>
      <c r="FN132" s="98"/>
      <c r="FO132" s="98"/>
      <c r="FP132" s="98"/>
      <c r="FQ132" s="98"/>
      <c r="FR132" s="98"/>
      <c r="FS132" s="98"/>
      <c r="FT132" s="98"/>
      <c r="FU132" s="98"/>
      <c r="FV132" s="98"/>
      <c r="FW132" s="98"/>
      <c r="FX132" s="98"/>
      <c r="FY132" s="98"/>
      <c r="FZ132" s="98"/>
      <c r="GA132" s="98"/>
      <c r="GB132" s="98"/>
      <c r="GC132" s="98"/>
      <c r="GD132" s="98"/>
      <c r="GE132" s="98"/>
      <c r="GF132" s="98"/>
      <c r="GG132" s="98"/>
      <c r="GH132" s="98"/>
      <c r="GI132" s="98"/>
      <c r="GJ132" s="98"/>
      <c r="GK132" s="98"/>
      <c r="GL132" s="98"/>
      <c r="GM132" s="98"/>
      <c r="GN132" s="98"/>
      <c r="GO132" s="98"/>
      <c r="GP132" s="98"/>
      <c r="GQ132" s="98"/>
      <c r="GR132" s="98"/>
      <c r="GS132" s="98"/>
      <c r="GT132" s="98"/>
      <c r="GU132" s="98"/>
      <c r="GV132" s="98"/>
      <c r="GW132" s="98"/>
      <c r="GX132" s="98"/>
      <c r="GY132" s="98"/>
      <c r="GZ132" s="98"/>
      <c r="HA132" s="98"/>
      <c r="HB132" s="98"/>
      <c r="HC132" s="98"/>
      <c r="HD132" s="98"/>
      <c r="HE132" s="98"/>
      <c r="HF132" s="98"/>
      <c r="HG132" s="98"/>
      <c r="HH132" s="98"/>
      <c r="HI132" s="98"/>
      <c r="HJ132" s="98"/>
      <c r="HK132" s="98"/>
      <c r="HL132" s="98"/>
      <c r="HM132" s="98"/>
      <c r="HN132" s="98"/>
      <c r="HO132" s="98"/>
      <c r="HP132" s="98"/>
      <c r="HQ132" s="98"/>
      <c r="HR132" s="98"/>
      <c r="HS132" s="98"/>
      <c r="HT132" s="98"/>
      <c r="HU132" s="98"/>
      <c r="HV132" s="98"/>
      <c r="HW132" s="98"/>
      <c r="HX132" s="98"/>
      <c r="HY132" s="98"/>
      <c r="HZ132" s="98"/>
      <c r="IA132" s="98"/>
      <c r="IB132" s="98"/>
      <c r="IC132" s="98"/>
      <c r="ID132" s="98"/>
      <c r="IE132" s="98"/>
      <c r="IF132" s="98"/>
      <c r="IG132" s="98"/>
      <c r="IH132" s="98"/>
      <c r="II132" s="98"/>
      <c r="IJ132" s="98"/>
      <c r="IK132" s="98"/>
      <c r="IL132" s="98"/>
      <c r="IM132" s="53"/>
      <c r="IN132" s="53"/>
      <c r="IO132" s="53"/>
      <c r="IP132" s="53"/>
    </row>
    <row r="133" spans="1:250" s="15" customFormat="1" ht="16.5" customHeight="1" x14ac:dyDescent="0.3">
      <c r="A133" s="64"/>
      <c r="F133" s="49"/>
      <c r="K133" s="64"/>
      <c r="L133" s="64"/>
      <c r="M133" s="64"/>
      <c r="N133" s="64"/>
      <c r="O133" s="64"/>
      <c r="Z133" s="49"/>
      <c r="AE133" s="69"/>
      <c r="AG133" s="64"/>
      <c r="AH133" s="64"/>
      <c r="AI133" s="64"/>
      <c r="AJ133" s="64"/>
      <c r="AK133" s="64"/>
      <c r="AL133" s="52"/>
      <c r="AM133" s="64"/>
      <c r="AN133" s="64"/>
      <c r="AP133" s="57"/>
      <c r="AQ133" s="53"/>
      <c r="AR133" s="72"/>
      <c r="AS133" s="74"/>
      <c r="AV133" s="69"/>
      <c r="AW133" s="76"/>
      <c r="AX133" s="76"/>
      <c r="AY133" s="76"/>
      <c r="AZ133" s="76"/>
      <c r="BA133" s="70"/>
      <c r="BB133" s="70"/>
      <c r="BC133" s="70"/>
      <c r="BL133" s="72"/>
      <c r="BM133" s="74"/>
      <c r="BP133" s="69"/>
      <c r="BR133" s="76"/>
      <c r="BV133" s="76"/>
      <c r="BW133" s="76"/>
      <c r="BX133" s="70"/>
      <c r="BY133" s="70"/>
      <c r="BZ133" s="70"/>
      <c r="CA133" s="70"/>
      <c r="CB133" s="70"/>
      <c r="CD133" s="53"/>
      <c r="CE133" s="70"/>
      <c r="CF133" s="72"/>
      <c r="CG133" s="73"/>
      <c r="CH133" s="72"/>
      <c r="CI133" s="74"/>
      <c r="CL133" s="69"/>
      <c r="CM133" s="76"/>
      <c r="CN133" s="76"/>
      <c r="CO133" s="76"/>
      <c r="CP133" s="76"/>
      <c r="CQ133" s="70"/>
      <c r="CR133" s="70"/>
      <c r="CS133" s="70"/>
      <c r="DB133" s="72"/>
      <c r="DC133" s="74"/>
      <c r="DF133" s="69"/>
      <c r="DH133" s="76"/>
      <c r="DL133" s="76"/>
      <c r="DM133" s="76"/>
      <c r="DN133" s="70"/>
      <c r="DO133" s="70"/>
      <c r="DP133" s="70"/>
      <c r="DQ133" s="70"/>
      <c r="DR133" s="70"/>
      <c r="DS133" s="98"/>
      <c r="DT133" s="98"/>
      <c r="DU133" s="98"/>
      <c r="DV133" s="98"/>
      <c r="DW133" s="98"/>
      <c r="DX133" s="98"/>
      <c r="DY133" s="98"/>
      <c r="DZ133" s="98"/>
      <c r="EA133" s="98"/>
      <c r="EB133" s="98"/>
      <c r="EC133" s="98"/>
      <c r="ED133" s="98"/>
      <c r="EE133" s="98"/>
      <c r="EF133" s="98"/>
      <c r="EG133" s="98"/>
      <c r="EH133" s="98"/>
      <c r="EI133" s="98"/>
      <c r="EJ133" s="98"/>
      <c r="EK133" s="98"/>
      <c r="EL133" s="98"/>
      <c r="EM133" s="98"/>
      <c r="EN133" s="98"/>
      <c r="EO133" s="98"/>
      <c r="EP133" s="98"/>
      <c r="EQ133" s="98"/>
      <c r="ER133" s="98"/>
      <c r="ES133" s="98"/>
      <c r="ET133" s="98"/>
      <c r="EU133" s="98"/>
      <c r="EV133" s="98"/>
      <c r="EW133" s="98"/>
      <c r="EX133" s="98"/>
      <c r="EY133" s="98"/>
      <c r="EZ133" s="98"/>
      <c r="FA133" s="98"/>
      <c r="FB133" s="98"/>
      <c r="FC133" s="98"/>
      <c r="FD133" s="98"/>
      <c r="FE133" s="98"/>
      <c r="FF133" s="98"/>
      <c r="FG133" s="98"/>
      <c r="FH133" s="98"/>
      <c r="FI133" s="98"/>
      <c r="FJ133" s="98"/>
      <c r="FK133" s="98"/>
      <c r="FL133" s="98"/>
      <c r="FM133" s="98"/>
      <c r="FN133" s="98"/>
      <c r="FO133" s="98"/>
      <c r="FP133" s="98"/>
      <c r="FQ133" s="98"/>
      <c r="FR133" s="98"/>
      <c r="FS133" s="98"/>
      <c r="FT133" s="98"/>
      <c r="FU133" s="98"/>
      <c r="FV133" s="98"/>
      <c r="FW133" s="98"/>
      <c r="FX133" s="98"/>
      <c r="FY133" s="98"/>
      <c r="FZ133" s="98"/>
      <c r="GA133" s="98"/>
      <c r="GB133" s="98"/>
      <c r="GC133" s="98"/>
      <c r="GD133" s="98"/>
      <c r="GE133" s="98"/>
      <c r="GF133" s="98"/>
      <c r="GG133" s="98"/>
      <c r="GH133" s="98"/>
      <c r="GI133" s="98"/>
      <c r="GJ133" s="98"/>
      <c r="GK133" s="98"/>
      <c r="GL133" s="98"/>
      <c r="GM133" s="98"/>
      <c r="GN133" s="98"/>
      <c r="GO133" s="98"/>
      <c r="GP133" s="98"/>
      <c r="GQ133" s="98"/>
      <c r="GR133" s="98"/>
      <c r="GS133" s="98"/>
      <c r="GT133" s="98"/>
      <c r="GU133" s="98"/>
      <c r="GV133" s="98"/>
      <c r="GW133" s="98"/>
      <c r="GX133" s="98"/>
      <c r="GY133" s="98"/>
      <c r="GZ133" s="98"/>
      <c r="HA133" s="98"/>
      <c r="HB133" s="98"/>
      <c r="HC133" s="98"/>
      <c r="HD133" s="98"/>
      <c r="HE133" s="98"/>
      <c r="HF133" s="98"/>
      <c r="HG133" s="98"/>
      <c r="HH133" s="98"/>
      <c r="HI133" s="98"/>
      <c r="HJ133" s="98"/>
      <c r="HK133" s="98"/>
      <c r="HL133" s="98"/>
      <c r="HM133" s="98"/>
      <c r="HN133" s="98"/>
      <c r="HO133" s="98"/>
      <c r="HP133" s="98"/>
      <c r="HQ133" s="98"/>
      <c r="HR133" s="98"/>
      <c r="HS133" s="98"/>
      <c r="HT133" s="98"/>
      <c r="HU133" s="98"/>
      <c r="HV133" s="98"/>
      <c r="HW133" s="98"/>
      <c r="HX133" s="98"/>
      <c r="HY133" s="98"/>
      <c r="HZ133" s="98"/>
      <c r="IA133" s="98"/>
      <c r="IB133" s="98"/>
      <c r="IC133" s="98"/>
      <c r="ID133" s="98"/>
      <c r="IE133" s="98"/>
      <c r="IF133" s="98"/>
      <c r="IG133" s="98"/>
      <c r="IH133" s="98"/>
      <c r="II133" s="98"/>
      <c r="IJ133" s="98"/>
      <c r="IK133" s="98"/>
      <c r="IL133" s="98"/>
      <c r="IM133" s="53"/>
      <c r="IN133" s="53"/>
      <c r="IO133" s="53"/>
      <c r="IP133" s="53"/>
    </row>
    <row r="134" spans="1:250" s="15" customFormat="1" ht="16.5" customHeight="1" x14ac:dyDescent="0.3">
      <c r="A134" s="64"/>
      <c r="F134" s="49"/>
      <c r="K134" s="64"/>
      <c r="L134" s="64"/>
      <c r="M134" s="64"/>
      <c r="N134" s="64"/>
      <c r="O134" s="64"/>
      <c r="Z134" s="49"/>
      <c r="AE134" s="69"/>
      <c r="AG134" s="64"/>
      <c r="AH134" s="64"/>
      <c r="AI134" s="64"/>
      <c r="AJ134" s="64"/>
      <c r="AK134" s="64"/>
      <c r="AL134" s="52"/>
      <c r="AM134" s="64"/>
      <c r="AN134" s="64"/>
      <c r="AP134" s="57"/>
      <c r="AQ134" s="53"/>
      <c r="AV134" s="73"/>
      <c r="AW134" s="74"/>
      <c r="AX134" s="74"/>
      <c r="AY134" s="74"/>
      <c r="AZ134" s="74"/>
      <c r="BA134" s="52"/>
      <c r="BB134" s="52"/>
      <c r="BC134" s="52"/>
      <c r="BS134" s="73"/>
      <c r="BU134" s="74"/>
      <c r="BV134" s="74"/>
      <c r="BW134" s="74"/>
      <c r="BX134" s="52"/>
      <c r="BY134" s="52"/>
      <c r="BZ134" s="52"/>
      <c r="CA134" s="52"/>
      <c r="CB134" s="52"/>
      <c r="CD134" s="53"/>
      <c r="CE134" s="52"/>
      <c r="CL134" s="73"/>
      <c r="CM134" s="74"/>
      <c r="CN134" s="74"/>
      <c r="CO134" s="74"/>
      <c r="CP134" s="74"/>
      <c r="CQ134" s="52"/>
      <c r="CR134" s="52"/>
      <c r="CS134" s="52"/>
      <c r="DI134" s="73"/>
      <c r="DK134" s="74"/>
      <c r="DL134" s="74"/>
      <c r="DM134" s="74"/>
      <c r="DN134" s="52"/>
      <c r="DO134" s="52"/>
      <c r="DP134" s="52"/>
      <c r="DQ134" s="52"/>
      <c r="DR134" s="52"/>
      <c r="DS134" s="98"/>
      <c r="DT134" s="98"/>
      <c r="DU134" s="98"/>
      <c r="DV134" s="98"/>
      <c r="DW134" s="98"/>
      <c r="DX134" s="98"/>
      <c r="DY134" s="98"/>
      <c r="DZ134" s="98"/>
      <c r="EA134" s="98"/>
      <c r="EB134" s="98"/>
      <c r="EC134" s="98"/>
      <c r="ED134" s="98"/>
      <c r="EE134" s="98"/>
      <c r="EF134" s="98"/>
      <c r="EG134" s="98"/>
      <c r="EH134" s="98"/>
      <c r="EI134" s="98"/>
      <c r="EJ134" s="98"/>
      <c r="EK134" s="98"/>
      <c r="EL134" s="98"/>
      <c r="EM134" s="98"/>
      <c r="EN134" s="98"/>
      <c r="EO134" s="98"/>
      <c r="EP134" s="98"/>
      <c r="EQ134" s="98"/>
      <c r="ER134" s="98"/>
      <c r="ES134" s="98"/>
      <c r="ET134" s="98"/>
      <c r="EU134" s="98"/>
      <c r="EV134" s="98"/>
      <c r="EW134" s="98"/>
      <c r="EX134" s="98"/>
      <c r="EY134" s="98"/>
      <c r="EZ134" s="98"/>
      <c r="FA134" s="98"/>
      <c r="FB134" s="98"/>
      <c r="FC134" s="98"/>
      <c r="FD134" s="98"/>
      <c r="FE134" s="98"/>
      <c r="FF134" s="98"/>
      <c r="FG134" s="98"/>
      <c r="FH134" s="98"/>
      <c r="FI134" s="98"/>
      <c r="FJ134" s="98"/>
      <c r="FK134" s="98"/>
      <c r="FL134" s="98"/>
      <c r="FM134" s="98"/>
      <c r="FN134" s="98"/>
      <c r="FO134" s="98"/>
      <c r="FP134" s="98"/>
      <c r="FQ134" s="98"/>
      <c r="FR134" s="98"/>
      <c r="FS134" s="98"/>
      <c r="FT134" s="98"/>
      <c r="FU134" s="98"/>
      <c r="FV134" s="98"/>
      <c r="FW134" s="98"/>
      <c r="FX134" s="98"/>
      <c r="FY134" s="98"/>
      <c r="FZ134" s="98"/>
      <c r="GA134" s="98"/>
      <c r="GB134" s="98"/>
      <c r="GC134" s="98"/>
      <c r="GD134" s="98"/>
      <c r="GE134" s="98"/>
      <c r="GF134" s="98"/>
      <c r="GG134" s="98"/>
      <c r="GH134" s="98"/>
      <c r="GI134" s="98"/>
      <c r="GJ134" s="98"/>
      <c r="GK134" s="98"/>
      <c r="GL134" s="98"/>
      <c r="GM134" s="98"/>
      <c r="GN134" s="98"/>
      <c r="GO134" s="98"/>
      <c r="GP134" s="98"/>
      <c r="GQ134" s="98"/>
      <c r="GR134" s="98"/>
      <c r="GS134" s="98"/>
      <c r="GT134" s="98"/>
      <c r="GU134" s="98"/>
      <c r="GV134" s="98"/>
      <c r="GW134" s="98"/>
      <c r="GX134" s="98"/>
      <c r="GY134" s="98"/>
      <c r="GZ134" s="98"/>
      <c r="HA134" s="98"/>
      <c r="HB134" s="98"/>
      <c r="HC134" s="98"/>
      <c r="HD134" s="98"/>
      <c r="HE134" s="98"/>
      <c r="HF134" s="98"/>
      <c r="HG134" s="98"/>
      <c r="HH134" s="98"/>
      <c r="HI134" s="98"/>
      <c r="HJ134" s="98"/>
      <c r="HK134" s="98"/>
      <c r="HL134" s="98"/>
      <c r="HM134" s="98"/>
      <c r="HN134" s="98"/>
      <c r="HO134" s="98"/>
      <c r="HP134" s="98"/>
      <c r="HQ134" s="98"/>
      <c r="HR134" s="98"/>
      <c r="HS134" s="98"/>
      <c r="HT134" s="98"/>
      <c r="HU134" s="98"/>
      <c r="HV134" s="98"/>
      <c r="HW134" s="98"/>
      <c r="HX134" s="98"/>
      <c r="HY134" s="98"/>
      <c r="HZ134" s="98"/>
      <c r="IA134" s="98"/>
      <c r="IB134" s="98"/>
      <c r="IC134" s="98"/>
      <c r="ID134" s="98"/>
      <c r="IE134" s="98"/>
      <c r="IF134" s="98"/>
      <c r="IG134" s="98"/>
      <c r="IH134" s="98"/>
      <c r="II134" s="98"/>
      <c r="IJ134" s="98"/>
      <c r="IK134" s="98"/>
      <c r="IL134" s="98"/>
      <c r="IM134" s="53"/>
      <c r="IN134" s="53"/>
      <c r="IO134" s="53"/>
      <c r="IP134" s="53"/>
    </row>
    <row r="135" spans="1:250" s="15" customFormat="1" ht="16.5" customHeight="1" x14ac:dyDescent="0.3">
      <c r="D135" s="155"/>
      <c r="F135" s="70"/>
      <c r="H135" s="71"/>
      <c r="K135" s="12"/>
      <c r="N135" s="12"/>
      <c r="O135" s="48"/>
      <c r="S135" s="12"/>
      <c r="T135" s="315"/>
      <c r="U135" s="70"/>
      <c r="W135" s="70"/>
      <c r="Y135" s="22"/>
      <c r="AB135" s="12"/>
      <c r="AC135" s="71"/>
      <c r="AE135" s="12"/>
      <c r="AF135" s="12"/>
      <c r="AG135" s="12"/>
      <c r="AH135" s="71"/>
      <c r="AL135" s="12"/>
      <c r="AM135" s="315"/>
      <c r="AN135" s="12"/>
      <c r="AP135" s="53"/>
      <c r="AQ135" s="53"/>
      <c r="AT135" s="49"/>
      <c r="BA135" s="49"/>
      <c r="BN135" s="49"/>
      <c r="BU135" s="51"/>
      <c r="BZ135" s="52"/>
      <c r="CJ135" s="49"/>
      <c r="CQ135" s="49"/>
      <c r="DD135" s="49"/>
      <c r="DK135" s="51"/>
      <c r="DP135" s="52"/>
      <c r="DS135" s="98"/>
      <c r="DT135" s="98"/>
      <c r="DU135" s="98"/>
      <c r="DV135" s="98"/>
      <c r="DW135" s="98"/>
      <c r="DX135" s="98"/>
      <c r="DY135" s="98"/>
      <c r="DZ135" s="98"/>
      <c r="EA135" s="98"/>
      <c r="EB135" s="98"/>
      <c r="EC135" s="98"/>
      <c r="ED135" s="98"/>
      <c r="EE135" s="98"/>
      <c r="EF135" s="98"/>
      <c r="EG135" s="98"/>
      <c r="EH135" s="98"/>
      <c r="EI135" s="98"/>
      <c r="EJ135" s="98"/>
      <c r="EK135" s="98"/>
      <c r="EL135" s="98"/>
      <c r="EM135" s="98"/>
      <c r="EN135" s="98"/>
      <c r="EO135" s="98"/>
      <c r="EP135" s="98"/>
      <c r="EQ135" s="98"/>
      <c r="ER135" s="98"/>
      <c r="ES135" s="98"/>
      <c r="ET135" s="98"/>
      <c r="EU135" s="98"/>
      <c r="EV135" s="98"/>
      <c r="EW135" s="98"/>
      <c r="EX135" s="98"/>
      <c r="EY135" s="98"/>
      <c r="EZ135" s="98"/>
      <c r="FA135" s="98"/>
      <c r="FB135" s="98"/>
      <c r="FC135" s="98"/>
      <c r="FD135" s="98"/>
      <c r="FE135" s="98"/>
      <c r="FF135" s="98"/>
      <c r="FG135" s="98"/>
      <c r="FH135" s="98"/>
      <c r="FI135" s="98"/>
      <c r="FJ135" s="98"/>
      <c r="FK135" s="98"/>
      <c r="FL135" s="98"/>
      <c r="FM135" s="98"/>
      <c r="FN135" s="98"/>
      <c r="FO135" s="98"/>
      <c r="FP135" s="98"/>
      <c r="FQ135" s="98"/>
      <c r="FR135" s="98"/>
      <c r="FS135" s="98"/>
      <c r="FT135" s="98"/>
      <c r="FU135" s="98"/>
      <c r="FV135" s="98"/>
      <c r="FW135" s="98"/>
      <c r="FX135" s="98"/>
      <c r="FY135" s="98"/>
      <c r="FZ135" s="98"/>
      <c r="GA135" s="98"/>
      <c r="GB135" s="98"/>
      <c r="GC135" s="98"/>
      <c r="GD135" s="98"/>
      <c r="GE135" s="98"/>
      <c r="GF135" s="98"/>
      <c r="GG135" s="98"/>
      <c r="GH135" s="98"/>
      <c r="GI135" s="98"/>
      <c r="GJ135" s="98"/>
      <c r="GK135" s="98"/>
      <c r="GL135" s="98"/>
      <c r="GM135" s="98"/>
      <c r="GN135" s="98"/>
      <c r="GO135" s="98"/>
      <c r="GP135" s="98"/>
      <c r="GQ135" s="98"/>
      <c r="GR135" s="98"/>
      <c r="GS135" s="98"/>
      <c r="GT135" s="98"/>
      <c r="GU135" s="98"/>
      <c r="GV135" s="98"/>
      <c r="GW135" s="98"/>
      <c r="GX135" s="98"/>
      <c r="GY135" s="98"/>
      <c r="GZ135" s="98"/>
      <c r="HA135" s="98"/>
      <c r="HB135" s="98"/>
      <c r="HC135" s="98"/>
      <c r="HD135" s="98"/>
      <c r="HE135" s="98"/>
      <c r="HF135" s="98"/>
      <c r="HG135" s="98"/>
      <c r="HH135" s="98"/>
      <c r="HI135" s="98"/>
      <c r="HJ135" s="98"/>
      <c r="HK135" s="98"/>
      <c r="HL135" s="98"/>
      <c r="HM135" s="98"/>
      <c r="HN135" s="98"/>
      <c r="HO135" s="98"/>
      <c r="HP135" s="98"/>
      <c r="HQ135" s="98"/>
      <c r="HR135" s="98"/>
      <c r="HS135" s="98"/>
      <c r="HT135" s="98"/>
      <c r="HU135" s="98"/>
      <c r="HV135" s="98"/>
      <c r="HW135" s="98"/>
      <c r="HX135" s="98"/>
      <c r="HY135" s="98"/>
      <c r="HZ135" s="98"/>
      <c r="IA135" s="98"/>
      <c r="IB135" s="98"/>
      <c r="IC135" s="98"/>
      <c r="ID135" s="98"/>
      <c r="IE135" s="98"/>
      <c r="IF135" s="98"/>
      <c r="IG135" s="98"/>
      <c r="IH135" s="98"/>
      <c r="II135" s="98"/>
      <c r="IJ135" s="98"/>
      <c r="IK135" s="98"/>
      <c r="IL135" s="98"/>
      <c r="IM135" s="53"/>
      <c r="IN135" s="53"/>
      <c r="IO135" s="53"/>
      <c r="IP135" s="53"/>
    </row>
    <row r="136" spans="1:250" s="15" customFormat="1" ht="16.5" customHeight="1" x14ac:dyDescent="0.3">
      <c r="D136" s="22"/>
      <c r="E136" s="70"/>
      <c r="F136" s="70"/>
      <c r="G136" s="70"/>
      <c r="H136" s="315"/>
      <c r="I136" s="70"/>
      <c r="J136" s="65"/>
      <c r="K136" s="65"/>
      <c r="L136" s="65"/>
      <c r="M136" s="64"/>
      <c r="N136" s="64"/>
      <c r="O136" s="128"/>
      <c r="P136" s="65"/>
      <c r="Q136" s="188"/>
      <c r="R136" s="188"/>
      <c r="W136" s="70"/>
      <c r="X136" s="70"/>
      <c r="Y136" s="22"/>
      <c r="Z136" s="70"/>
      <c r="AA136" s="65"/>
      <c r="AB136" s="65"/>
      <c r="AC136" s="315"/>
      <c r="AD136" s="14"/>
      <c r="AE136" s="14"/>
      <c r="AF136" s="14"/>
      <c r="AG136" s="65"/>
      <c r="AH136" s="128"/>
      <c r="AI136" s="65"/>
      <c r="AJ136" s="188"/>
      <c r="AK136" s="188"/>
      <c r="AN136" s="14"/>
      <c r="AY136" s="64"/>
      <c r="AZ136" s="64"/>
      <c r="BA136" s="64"/>
      <c r="BB136" s="64"/>
      <c r="BC136" s="64"/>
      <c r="BU136" s="64"/>
      <c r="BV136" s="64"/>
      <c r="BW136" s="64"/>
      <c r="BX136" s="64"/>
      <c r="BY136" s="64"/>
      <c r="BZ136" s="52"/>
      <c r="CA136" s="64"/>
      <c r="CB136" s="64"/>
      <c r="CE136" s="64"/>
      <c r="CO136" s="64"/>
      <c r="CP136" s="64"/>
      <c r="CQ136" s="64"/>
      <c r="CR136" s="64"/>
      <c r="CS136" s="64"/>
      <c r="DK136" s="64"/>
      <c r="DL136" s="64"/>
      <c r="DM136" s="64"/>
      <c r="DN136" s="64"/>
      <c r="DO136" s="64"/>
      <c r="DP136" s="52"/>
      <c r="DQ136" s="64"/>
      <c r="DR136" s="64"/>
      <c r="DS136" s="98"/>
      <c r="DT136" s="98"/>
      <c r="DU136" s="98"/>
      <c r="DV136" s="98"/>
      <c r="DW136" s="98"/>
      <c r="DX136" s="98"/>
      <c r="DY136" s="98"/>
      <c r="DZ136" s="98"/>
      <c r="EA136" s="98"/>
      <c r="EB136" s="98"/>
      <c r="EC136" s="98"/>
      <c r="ED136" s="98"/>
      <c r="EE136" s="98"/>
      <c r="EF136" s="98"/>
      <c r="EG136" s="98"/>
      <c r="EH136" s="98"/>
      <c r="EI136" s="98"/>
      <c r="EJ136" s="98"/>
      <c r="EK136" s="98"/>
      <c r="EL136" s="98"/>
      <c r="EM136" s="98"/>
      <c r="EN136" s="98"/>
      <c r="EO136" s="98"/>
      <c r="EP136" s="98"/>
      <c r="EQ136" s="98"/>
      <c r="ER136" s="98"/>
      <c r="ES136" s="98"/>
      <c r="ET136" s="98"/>
      <c r="EU136" s="98"/>
      <c r="EV136" s="98"/>
      <c r="EW136" s="98"/>
      <c r="EX136" s="98"/>
      <c r="EY136" s="98"/>
      <c r="EZ136" s="98"/>
      <c r="FA136" s="98"/>
      <c r="FB136" s="98"/>
      <c r="FC136" s="98"/>
      <c r="FD136" s="98"/>
      <c r="FE136" s="98"/>
      <c r="FF136" s="98"/>
      <c r="FG136" s="98"/>
      <c r="FH136" s="98"/>
      <c r="FI136" s="98"/>
      <c r="FJ136" s="98"/>
      <c r="FK136" s="98"/>
      <c r="FL136" s="98"/>
      <c r="FM136" s="98"/>
      <c r="FN136" s="98"/>
      <c r="FO136" s="98"/>
      <c r="FP136" s="98"/>
      <c r="FQ136" s="98"/>
      <c r="FR136" s="98"/>
      <c r="FS136" s="98"/>
      <c r="FT136" s="98"/>
      <c r="FU136" s="98"/>
      <c r="FV136" s="98"/>
      <c r="FW136" s="98"/>
      <c r="FX136" s="98"/>
      <c r="FY136" s="98"/>
      <c r="FZ136" s="98"/>
      <c r="GA136" s="98"/>
      <c r="GB136" s="98"/>
      <c r="GC136" s="98"/>
      <c r="GD136" s="98"/>
      <c r="GE136" s="98"/>
      <c r="GF136" s="98"/>
      <c r="GG136" s="98"/>
      <c r="GH136" s="98"/>
      <c r="GI136" s="98"/>
      <c r="GJ136" s="98"/>
      <c r="GK136" s="98"/>
      <c r="GL136" s="98"/>
      <c r="GM136" s="98"/>
      <c r="GN136" s="98"/>
      <c r="GO136" s="98"/>
      <c r="GP136" s="98"/>
      <c r="GQ136" s="98"/>
      <c r="GR136" s="98"/>
      <c r="GS136" s="98"/>
      <c r="GT136" s="98"/>
      <c r="GU136" s="98"/>
      <c r="GV136" s="98"/>
      <c r="GW136" s="98"/>
      <c r="GX136" s="98"/>
      <c r="GY136" s="98"/>
      <c r="GZ136" s="98"/>
      <c r="HA136" s="98"/>
      <c r="HB136" s="98"/>
      <c r="HC136" s="98"/>
      <c r="HD136" s="98"/>
      <c r="HE136" s="98"/>
      <c r="HF136" s="98"/>
      <c r="HG136" s="98"/>
      <c r="HH136" s="98"/>
      <c r="HI136" s="98"/>
      <c r="HJ136" s="98"/>
      <c r="HK136" s="98"/>
      <c r="HL136" s="98"/>
      <c r="HM136" s="98"/>
      <c r="HN136" s="98"/>
      <c r="HO136" s="98"/>
      <c r="HP136" s="98"/>
      <c r="HQ136" s="98"/>
      <c r="HR136" s="98"/>
      <c r="HS136" s="98"/>
      <c r="HT136" s="98"/>
      <c r="HU136" s="98"/>
      <c r="HV136" s="98"/>
      <c r="HW136" s="98"/>
      <c r="HX136" s="98"/>
      <c r="HY136" s="98"/>
      <c r="HZ136" s="98"/>
      <c r="IA136" s="98"/>
      <c r="IB136" s="98"/>
      <c r="IC136" s="98"/>
      <c r="ID136" s="98"/>
      <c r="IE136" s="98"/>
      <c r="IF136" s="98"/>
      <c r="IG136" s="98"/>
      <c r="IH136" s="98"/>
      <c r="II136" s="98"/>
      <c r="IJ136" s="98"/>
      <c r="IK136" s="98"/>
      <c r="IL136" s="98"/>
      <c r="IM136" s="53"/>
      <c r="IN136" s="53"/>
      <c r="IO136" s="53"/>
      <c r="IP136" s="53"/>
    </row>
    <row r="137" spans="1:250" s="15" customFormat="1" ht="16.5" customHeight="1" x14ac:dyDescent="0.3">
      <c r="E137" s="70"/>
      <c r="F137" s="70"/>
      <c r="G137" s="70"/>
      <c r="H137" s="70"/>
      <c r="K137" s="12"/>
      <c r="L137" s="12"/>
      <c r="M137" s="64"/>
      <c r="N137" s="64"/>
      <c r="O137" s="64"/>
      <c r="V137" s="70"/>
      <c r="W137" s="70"/>
      <c r="X137" s="70"/>
      <c r="Y137" s="70"/>
      <c r="AB137" s="12"/>
      <c r="AC137" s="13"/>
      <c r="AD137" s="12"/>
      <c r="AE137" s="12"/>
      <c r="AF137" s="12"/>
      <c r="AH137" s="65"/>
      <c r="AN137" s="12"/>
      <c r="AT137" s="49"/>
      <c r="AY137" s="64"/>
      <c r="AZ137" s="64"/>
      <c r="BA137" s="64"/>
      <c r="BB137" s="64"/>
      <c r="BC137" s="64"/>
      <c r="BN137" s="49"/>
      <c r="BS137" s="69"/>
      <c r="BU137" s="64"/>
      <c r="BV137" s="64"/>
      <c r="BW137" s="64"/>
      <c r="BX137" s="64"/>
      <c r="BY137" s="64"/>
      <c r="BZ137" s="52"/>
      <c r="CA137" s="64"/>
      <c r="CB137" s="64"/>
      <c r="CE137" s="64"/>
      <c r="CJ137" s="49"/>
      <c r="CO137" s="64"/>
      <c r="CP137" s="64"/>
      <c r="CQ137" s="64"/>
      <c r="CR137" s="64"/>
      <c r="CS137" s="64"/>
      <c r="DD137" s="49"/>
      <c r="DI137" s="69"/>
      <c r="DK137" s="64"/>
      <c r="DL137" s="64"/>
      <c r="DM137" s="64"/>
      <c r="DN137" s="64"/>
      <c r="DO137" s="64"/>
      <c r="DP137" s="52"/>
      <c r="DQ137" s="64"/>
      <c r="DR137" s="64"/>
      <c r="DS137" s="98"/>
      <c r="DT137" s="98"/>
      <c r="DU137" s="98"/>
      <c r="DV137" s="98"/>
      <c r="DW137" s="98"/>
      <c r="DX137" s="98"/>
      <c r="DY137" s="98"/>
      <c r="DZ137" s="98"/>
      <c r="EA137" s="98"/>
      <c r="EB137" s="98"/>
      <c r="EC137" s="98"/>
      <c r="ED137" s="98"/>
      <c r="EE137" s="98"/>
      <c r="EF137" s="98"/>
      <c r="EG137" s="98"/>
      <c r="EH137" s="98"/>
      <c r="EI137" s="98"/>
      <c r="EJ137" s="98"/>
      <c r="EK137" s="98"/>
      <c r="EL137" s="98"/>
      <c r="EM137" s="98"/>
      <c r="EN137" s="98"/>
      <c r="EO137" s="98"/>
      <c r="EP137" s="98"/>
      <c r="EQ137" s="98"/>
      <c r="ER137" s="98"/>
      <c r="ES137" s="98"/>
      <c r="ET137" s="98"/>
      <c r="EU137" s="98"/>
      <c r="EV137" s="98"/>
      <c r="EW137" s="98"/>
      <c r="EX137" s="98"/>
      <c r="EY137" s="98"/>
      <c r="EZ137" s="98"/>
      <c r="FA137" s="98"/>
      <c r="FB137" s="98"/>
      <c r="FC137" s="98"/>
      <c r="FD137" s="98"/>
      <c r="FE137" s="98"/>
      <c r="FF137" s="98"/>
      <c r="FG137" s="98"/>
      <c r="FH137" s="98"/>
      <c r="FI137" s="98"/>
      <c r="FJ137" s="98"/>
      <c r="FK137" s="98"/>
      <c r="FL137" s="98"/>
      <c r="FM137" s="98"/>
      <c r="FN137" s="98"/>
      <c r="FO137" s="98"/>
      <c r="FP137" s="98"/>
      <c r="FQ137" s="98"/>
      <c r="FR137" s="98"/>
      <c r="FS137" s="98"/>
      <c r="FT137" s="98"/>
      <c r="FU137" s="98"/>
      <c r="FV137" s="98"/>
      <c r="FW137" s="98"/>
      <c r="FX137" s="98"/>
      <c r="FY137" s="98"/>
      <c r="FZ137" s="98"/>
      <c r="GA137" s="98"/>
      <c r="GB137" s="98"/>
      <c r="GC137" s="98"/>
      <c r="GD137" s="98"/>
      <c r="GE137" s="98"/>
      <c r="GF137" s="98"/>
      <c r="GG137" s="98"/>
      <c r="GH137" s="98"/>
      <c r="GI137" s="98"/>
      <c r="GJ137" s="98"/>
      <c r="GK137" s="98"/>
      <c r="GL137" s="98"/>
      <c r="GM137" s="98"/>
      <c r="GN137" s="98"/>
      <c r="GO137" s="98"/>
      <c r="GP137" s="98"/>
      <c r="GQ137" s="98"/>
      <c r="GR137" s="98"/>
      <c r="GS137" s="98"/>
      <c r="GT137" s="98"/>
      <c r="GU137" s="98"/>
      <c r="GV137" s="98"/>
      <c r="GW137" s="98"/>
      <c r="GX137" s="98"/>
      <c r="GY137" s="98"/>
      <c r="GZ137" s="98"/>
      <c r="HA137" s="98"/>
      <c r="HB137" s="98"/>
      <c r="HC137" s="98"/>
      <c r="HD137" s="98"/>
      <c r="HE137" s="98"/>
      <c r="HF137" s="98"/>
      <c r="HG137" s="98"/>
      <c r="HH137" s="98"/>
      <c r="HI137" s="98"/>
      <c r="HJ137" s="98"/>
      <c r="HK137" s="98"/>
      <c r="HL137" s="98"/>
      <c r="HM137" s="98"/>
      <c r="HN137" s="98"/>
      <c r="HO137" s="98"/>
      <c r="HP137" s="98"/>
      <c r="HQ137" s="98"/>
      <c r="HR137" s="98"/>
      <c r="HS137" s="98"/>
      <c r="HT137" s="98"/>
      <c r="HU137" s="98"/>
      <c r="HV137" s="98"/>
      <c r="HW137" s="98"/>
      <c r="HX137" s="98"/>
      <c r="HY137" s="98"/>
      <c r="HZ137" s="98"/>
      <c r="IA137" s="98"/>
      <c r="IB137" s="98"/>
      <c r="IC137" s="98"/>
      <c r="ID137" s="98"/>
      <c r="IE137" s="98"/>
      <c r="IF137" s="98"/>
      <c r="IG137" s="98"/>
      <c r="IH137" s="98"/>
      <c r="II137" s="98"/>
      <c r="IJ137" s="98"/>
      <c r="IK137" s="98"/>
      <c r="IL137" s="98"/>
      <c r="IM137" s="53"/>
      <c r="IN137" s="53"/>
      <c r="IO137" s="53"/>
      <c r="IP137" s="53"/>
    </row>
    <row r="138" spans="1:250" s="15" customFormat="1" ht="16.5" customHeight="1" x14ac:dyDescent="0.3">
      <c r="C138" s="73"/>
      <c r="E138" s="56"/>
      <c r="F138" s="92"/>
      <c r="G138" s="92"/>
      <c r="H138" s="53"/>
      <c r="I138" s="53"/>
      <c r="J138" s="53"/>
      <c r="L138" s="73"/>
      <c r="N138" s="56"/>
      <c r="O138" s="56"/>
      <c r="P138" s="56"/>
      <c r="Q138" s="56"/>
      <c r="R138" s="56"/>
      <c r="S138" s="53"/>
      <c r="X138" s="72"/>
      <c r="Y138" s="56"/>
      <c r="Z138" s="92"/>
      <c r="AA138" s="92"/>
      <c r="AB138" s="92"/>
      <c r="AC138" s="92"/>
      <c r="AD138" s="53"/>
      <c r="AE138" s="73"/>
      <c r="AG138" s="56"/>
      <c r="AH138" s="56"/>
      <c r="AI138" s="56"/>
      <c r="AJ138" s="56"/>
      <c r="AK138" s="56"/>
      <c r="AL138" s="56"/>
      <c r="AN138" s="315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52"/>
      <c r="CA138" s="64"/>
      <c r="CB138" s="64"/>
      <c r="CE138" s="64"/>
      <c r="CO138" s="77"/>
      <c r="CS138" s="41"/>
      <c r="CT138" s="41"/>
      <c r="CU138" s="41"/>
      <c r="CV138" s="41"/>
      <c r="CW138" s="41"/>
      <c r="CX138" s="41"/>
      <c r="CY138" s="41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52"/>
      <c r="DQ138" s="64"/>
      <c r="DR138" s="64"/>
      <c r="DS138" s="98"/>
      <c r="DT138" s="98"/>
      <c r="DU138" s="98"/>
      <c r="DV138" s="98"/>
      <c r="DW138" s="98"/>
      <c r="DX138" s="98"/>
      <c r="DY138" s="98"/>
      <c r="DZ138" s="98"/>
      <c r="EA138" s="98"/>
      <c r="EB138" s="98"/>
      <c r="EC138" s="98"/>
      <c r="ED138" s="98"/>
      <c r="EE138" s="98"/>
      <c r="EF138" s="98"/>
      <c r="EG138" s="98"/>
      <c r="EH138" s="98"/>
      <c r="EI138" s="98"/>
      <c r="EJ138" s="98"/>
      <c r="EK138" s="98"/>
      <c r="EL138" s="98"/>
      <c r="EM138" s="98"/>
      <c r="EN138" s="98"/>
      <c r="EO138" s="98"/>
      <c r="EP138" s="98"/>
      <c r="EQ138" s="98"/>
      <c r="ER138" s="98"/>
      <c r="ES138" s="98"/>
      <c r="ET138" s="98"/>
      <c r="EU138" s="98"/>
      <c r="EV138" s="98"/>
      <c r="EW138" s="98"/>
      <c r="EX138" s="98"/>
      <c r="EY138" s="98"/>
      <c r="EZ138" s="98"/>
      <c r="FA138" s="98"/>
      <c r="FB138" s="98"/>
      <c r="FC138" s="98"/>
      <c r="FD138" s="98"/>
      <c r="FE138" s="98"/>
      <c r="FF138" s="98"/>
      <c r="FG138" s="98"/>
      <c r="FH138" s="98"/>
      <c r="FI138" s="98"/>
      <c r="FJ138" s="98"/>
      <c r="FK138" s="98"/>
      <c r="FL138" s="98"/>
      <c r="FM138" s="98"/>
      <c r="FN138" s="98"/>
      <c r="FO138" s="98"/>
      <c r="FP138" s="98"/>
      <c r="FQ138" s="98"/>
      <c r="FR138" s="98"/>
      <c r="FS138" s="98"/>
      <c r="FT138" s="98"/>
      <c r="FU138" s="98"/>
      <c r="FV138" s="98"/>
      <c r="FW138" s="98"/>
      <c r="FX138" s="98"/>
      <c r="FY138" s="98"/>
      <c r="FZ138" s="98"/>
      <c r="GA138" s="98"/>
      <c r="GB138" s="98"/>
      <c r="GC138" s="98"/>
      <c r="GD138" s="98"/>
      <c r="GE138" s="98"/>
      <c r="GF138" s="98"/>
      <c r="GG138" s="98"/>
      <c r="GH138" s="98"/>
      <c r="GI138" s="98"/>
      <c r="GJ138" s="98"/>
      <c r="GK138" s="98"/>
      <c r="GL138" s="98"/>
      <c r="GM138" s="98"/>
      <c r="GN138" s="98"/>
      <c r="GO138" s="98"/>
      <c r="GP138" s="98"/>
      <c r="GQ138" s="98"/>
      <c r="GR138" s="98"/>
      <c r="GS138" s="98"/>
      <c r="GT138" s="98"/>
      <c r="GU138" s="98"/>
      <c r="GV138" s="98"/>
      <c r="GW138" s="98"/>
      <c r="GX138" s="98"/>
      <c r="GY138" s="98"/>
      <c r="GZ138" s="98"/>
      <c r="HA138" s="98"/>
      <c r="HB138" s="98"/>
      <c r="HC138" s="98"/>
      <c r="HD138" s="98"/>
      <c r="HE138" s="98"/>
      <c r="HF138" s="98"/>
      <c r="HG138" s="98"/>
      <c r="HH138" s="98"/>
      <c r="HI138" s="98"/>
      <c r="HJ138" s="98"/>
      <c r="HK138" s="98"/>
      <c r="HL138" s="98"/>
      <c r="HM138" s="98"/>
      <c r="HN138" s="98"/>
      <c r="HO138" s="98"/>
      <c r="HP138" s="98"/>
      <c r="HQ138" s="98"/>
      <c r="HR138" s="98"/>
      <c r="HS138" s="98"/>
      <c r="HT138" s="98"/>
      <c r="HU138" s="98"/>
      <c r="HV138" s="98"/>
      <c r="HW138" s="98"/>
      <c r="HX138" s="98"/>
      <c r="HY138" s="98"/>
      <c r="HZ138" s="98"/>
      <c r="IA138" s="98"/>
      <c r="IB138" s="98"/>
      <c r="IC138" s="98"/>
      <c r="ID138" s="98"/>
      <c r="IE138" s="98"/>
      <c r="IF138" s="98"/>
      <c r="IG138" s="98"/>
      <c r="IH138" s="98"/>
      <c r="II138" s="98"/>
      <c r="IJ138" s="98"/>
      <c r="IK138" s="98"/>
      <c r="IL138" s="98"/>
      <c r="IM138" s="53"/>
      <c r="IN138" s="53"/>
      <c r="IO138" s="53"/>
      <c r="IP138" s="53"/>
    </row>
    <row r="139" spans="1:250" s="15" customFormat="1" ht="16.5" customHeight="1" x14ac:dyDescent="0.3">
      <c r="O139" s="12"/>
      <c r="AS139" s="50"/>
      <c r="AU139" s="64"/>
      <c r="AV139" s="49"/>
      <c r="AW139" s="64"/>
      <c r="AX139" s="64"/>
      <c r="AY139" s="64"/>
      <c r="AZ139" s="64"/>
      <c r="BA139" s="64"/>
      <c r="BB139" s="64"/>
      <c r="BC139" s="64"/>
      <c r="BF139" s="64"/>
      <c r="BG139" s="64"/>
      <c r="BH139" s="64"/>
      <c r="BI139" s="64"/>
      <c r="BJ139" s="64"/>
      <c r="BK139" s="64"/>
      <c r="BL139" s="64"/>
      <c r="BM139" s="50"/>
      <c r="BO139" s="49"/>
      <c r="BQ139" s="64"/>
      <c r="BR139" s="64"/>
      <c r="BS139" s="64"/>
      <c r="BT139" s="64"/>
      <c r="BU139" s="64"/>
      <c r="BV139" s="64"/>
      <c r="BW139" s="64"/>
      <c r="CA139" s="64"/>
      <c r="CB139" s="64"/>
      <c r="CZ139" s="41"/>
      <c r="DA139" s="64"/>
      <c r="DB139" s="64"/>
      <c r="DC139" s="50"/>
      <c r="DE139" s="49"/>
      <c r="DG139" s="64"/>
      <c r="DH139" s="64"/>
      <c r="DI139" s="64"/>
      <c r="DJ139" s="64"/>
      <c r="DK139" s="64"/>
      <c r="DL139" s="64"/>
      <c r="DM139" s="64"/>
      <c r="DQ139" s="64"/>
      <c r="DR139" s="64"/>
      <c r="DS139" s="98"/>
      <c r="DT139" s="98"/>
      <c r="DU139" s="98"/>
      <c r="DV139" s="98"/>
      <c r="DW139" s="98"/>
      <c r="DX139" s="98"/>
      <c r="DY139" s="98"/>
      <c r="DZ139" s="98"/>
      <c r="EA139" s="98"/>
      <c r="EB139" s="98"/>
      <c r="EC139" s="98"/>
      <c r="ED139" s="98"/>
      <c r="EE139" s="98"/>
      <c r="EF139" s="98"/>
      <c r="EG139" s="98"/>
      <c r="EH139" s="98"/>
      <c r="EI139" s="98"/>
      <c r="EJ139" s="98"/>
      <c r="EK139" s="98"/>
      <c r="EL139" s="98"/>
      <c r="EM139" s="98"/>
      <c r="EN139" s="98"/>
      <c r="EO139" s="98"/>
      <c r="EP139" s="98"/>
      <c r="EQ139" s="98"/>
      <c r="ER139" s="98"/>
      <c r="ES139" s="98"/>
      <c r="ET139" s="98"/>
      <c r="EU139" s="98"/>
      <c r="EV139" s="98"/>
      <c r="EW139" s="98"/>
      <c r="EX139" s="98"/>
      <c r="EY139" s="98"/>
      <c r="EZ139" s="98"/>
      <c r="FA139" s="98"/>
      <c r="FB139" s="98"/>
      <c r="FC139" s="98"/>
      <c r="FD139" s="98"/>
      <c r="FE139" s="98"/>
      <c r="FF139" s="98"/>
      <c r="FG139" s="98"/>
      <c r="FH139" s="98"/>
      <c r="FI139" s="98"/>
      <c r="FJ139" s="98"/>
      <c r="FK139" s="98"/>
      <c r="FL139" s="98"/>
      <c r="FM139" s="98"/>
      <c r="FN139" s="98"/>
      <c r="FO139" s="98"/>
      <c r="FP139" s="98"/>
      <c r="FQ139" s="98"/>
      <c r="FR139" s="98"/>
      <c r="FS139" s="98"/>
      <c r="FT139" s="98"/>
      <c r="FU139" s="98"/>
      <c r="FV139" s="98"/>
      <c r="FW139" s="98"/>
      <c r="FX139" s="98"/>
      <c r="FY139" s="98"/>
      <c r="FZ139" s="98"/>
      <c r="GA139" s="98"/>
      <c r="GB139" s="98"/>
      <c r="GC139" s="98"/>
      <c r="GD139" s="98"/>
      <c r="GE139" s="98"/>
      <c r="GF139" s="98"/>
      <c r="GG139" s="98"/>
      <c r="GH139" s="98"/>
      <c r="GI139" s="98"/>
      <c r="GJ139" s="98"/>
      <c r="GK139" s="98"/>
      <c r="GL139" s="98"/>
      <c r="GM139" s="98"/>
      <c r="GN139" s="98"/>
      <c r="GO139" s="98"/>
      <c r="GP139" s="98"/>
      <c r="GQ139" s="98"/>
      <c r="GR139" s="98"/>
      <c r="GS139" s="98"/>
      <c r="GT139" s="98"/>
      <c r="GU139" s="98"/>
      <c r="GV139" s="98"/>
      <c r="GW139" s="98"/>
      <c r="GX139" s="98"/>
      <c r="GY139" s="98"/>
      <c r="GZ139" s="98"/>
      <c r="HA139" s="98"/>
      <c r="HB139" s="98"/>
      <c r="HC139" s="98"/>
      <c r="HD139" s="98"/>
      <c r="HE139" s="98"/>
      <c r="HF139" s="98"/>
      <c r="HG139" s="98"/>
      <c r="HH139" s="98"/>
      <c r="HI139" s="98"/>
      <c r="HJ139" s="98"/>
      <c r="HK139" s="98"/>
      <c r="HL139" s="98"/>
      <c r="HM139" s="98"/>
      <c r="HN139" s="98"/>
      <c r="HO139" s="98"/>
      <c r="HP139" s="98"/>
      <c r="HQ139" s="98"/>
      <c r="HR139" s="98"/>
      <c r="HS139" s="98"/>
      <c r="HT139" s="98"/>
      <c r="HU139" s="98"/>
      <c r="HV139" s="98"/>
      <c r="HW139" s="98"/>
      <c r="HX139" s="98"/>
      <c r="HY139" s="98"/>
      <c r="HZ139" s="98"/>
      <c r="IA139" s="98"/>
      <c r="IB139" s="98"/>
      <c r="IC139" s="98"/>
      <c r="ID139" s="98"/>
      <c r="IE139" s="98"/>
      <c r="IF139" s="98"/>
      <c r="IG139" s="98"/>
      <c r="IH139" s="98"/>
      <c r="II139" s="98"/>
      <c r="IJ139" s="98"/>
      <c r="IK139" s="98"/>
      <c r="IL139" s="98"/>
      <c r="IM139" s="53"/>
      <c r="IN139" s="53"/>
      <c r="IO139" s="53"/>
      <c r="IP139" s="53"/>
    </row>
    <row r="140" spans="1:250" s="15" customFormat="1" ht="16.5" customHeight="1" x14ac:dyDescent="0.3">
      <c r="A140" s="12"/>
      <c r="B140" s="72"/>
      <c r="C140" s="73"/>
      <c r="D140" s="72"/>
      <c r="E140" s="74"/>
      <c r="H140" s="73"/>
      <c r="X140" s="72"/>
      <c r="Y140" s="74"/>
      <c r="AB140" s="73"/>
      <c r="AL140" s="13"/>
      <c r="AM140" s="12"/>
      <c r="AN140" s="12"/>
      <c r="AO140"/>
      <c r="AP140"/>
      <c r="AQ140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52"/>
      <c r="CA140" s="64"/>
      <c r="CB140" s="64"/>
      <c r="CE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52"/>
      <c r="DQ140" s="64"/>
      <c r="DR140" s="64"/>
      <c r="DS140" s="98"/>
      <c r="DT140" s="98"/>
      <c r="DU140" s="98"/>
      <c r="DV140" s="98"/>
      <c r="DW140" s="98"/>
      <c r="DX140" s="98"/>
      <c r="DY140" s="98"/>
      <c r="DZ140" s="98"/>
      <c r="EA140" s="98"/>
      <c r="EB140" s="98"/>
      <c r="EC140" s="98"/>
      <c r="ED140" s="98"/>
      <c r="EE140" s="98"/>
      <c r="EF140" s="98"/>
      <c r="EG140" s="98"/>
      <c r="EH140" s="98"/>
      <c r="EI140" s="98"/>
      <c r="EJ140" s="98"/>
      <c r="EK140" s="98"/>
      <c r="EL140" s="98"/>
      <c r="EM140" s="98"/>
      <c r="EN140" s="98"/>
      <c r="EO140" s="98"/>
      <c r="EP140" s="98"/>
      <c r="EQ140" s="98"/>
      <c r="ER140" s="98"/>
      <c r="ES140" s="98"/>
      <c r="ET140" s="98"/>
      <c r="EU140" s="98"/>
      <c r="EV140" s="98"/>
      <c r="EW140" s="98"/>
      <c r="EX140" s="98"/>
      <c r="EY140" s="98"/>
      <c r="EZ140" s="98"/>
      <c r="FA140" s="98"/>
      <c r="FB140" s="98"/>
      <c r="FC140" s="98"/>
      <c r="FD140" s="98"/>
      <c r="FE140" s="98"/>
      <c r="FF140" s="98"/>
      <c r="FG140" s="98"/>
      <c r="FH140" s="98"/>
      <c r="FI140" s="98"/>
      <c r="FJ140" s="98"/>
      <c r="FK140" s="98"/>
      <c r="FL140" s="98"/>
      <c r="FM140" s="98"/>
      <c r="FN140" s="98"/>
      <c r="FO140" s="98"/>
      <c r="FP140" s="98"/>
      <c r="FQ140" s="98"/>
      <c r="FR140" s="98"/>
      <c r="FS140" s="98"/>
      <c r="FT140" s="98"/>
      <c r="FU140" s="98"/>
      <c r="FV140" s="98"/>
      <c r="FW140" s="98"/>
      <c r="FX140" s="98"/>
      <c r="FY140" s="98"/>
      <c r="FZ140" s="98"/>
      <c r="GA140" s="98"/>
      <c r="GB140" s="98"/>
      <c r="GC140" s="98"/>
      <c r="GD140" s="98"/>
      <c r="GE140" s="98"/>
      <c r="GF140" s="98"/>
      <c r="GG140" s="98"/>
      <c r="GH140" s="98"/>
      <c r="GI140" s="98"/>
      <c r="GJ140" s="98"/>
      <c r="GK140" s="98"/>
      <c r="GL140" s="98"/>
      <c r="GM140" s="98"/>
      <c r="GN140" s="98"/>
      <c r="GO140" s="98"/>
      <c r="GP140" s="98"/>
      <c r="GQ140" s="98"/>
      <c r="GR140" s="98"/>
      <c r="GS140" s="98"/>
      <c r="GT140" s="98"/>
      <c r="GU140" s="98"/>
      <c r="GV140" s="98"/>
      <c r="GW140" s="98"/>
      <c r="GX140" s="98"/>
      <c r="GY140" s="98"/>
      <c r="GZ140" s="98"/>
      <c r="HA140" s="98"/>
      <c r="HB140" s="98"/>
      <c r="HC140" s="98"/>
      <c r="HD140" s="98"/>
      <c r="HE140" s="98"/>
      <c r="HF140" s="98"/>
      <c r="HG140" s="98"/>
      <c r="HH140" s="98"/>
      <c r="HI140" s="98"/>
      <c r="HJ140" s="98"/>
      <c r="HK140" s="98"/>
      <c r="HL140" s="98"/>
      <c r="HM140" s="98"/>
      <c r="HN140" s="98"/>
      <c r="HO140" s="98"/>
      <c r="HP140" s="98"/>
      <c r="HQ140" s="98"/>
      <c r="HR140" s="98"/>
      <c r="HS140" s="98"/>
      <c r="HT140" s="98"/>
      <c r="HU140" s="98"/>
      <c r="HV140" s="98"/>
      <c r="HW140" s="98"/>
      <c r="HX140" s="98"/>
      <c r="HY140" s="98"/>
      <c r="HZ140" s="98"/>
      <c r="IA140" s="98"/>
      <c r="IB140" s="98"/>
      <c r="IC140" s="98"/>
      <c r="ID140" s="98"/>
      <c r="IE140" s="98"/>
      <c r="IF140" s="98"/>
      <c r="IG140" s="98"/>
      <c r="IH140" s="98"/>
      <c r="II140" s="98"/>
      <c r="IJ140" s="98"/>
      <c r="IK140" s="98"/>
      <c r="IL140" s="98"/>
      <c r="IM140" s="53"/>
      <c r="IN140" s="53"/>
      <c r="IO140" s="53"/>
      <c r="IP140" s="53"/>
    </row>
    <row r="141" spans="1:250" s="15" customFormat="1" ht="16.5" customHeight="1" x14ac:dyDescent="0.3">
      <c r="B141" s="72"/>
      <c r="C141" s="73"/>
      <c r="D141" s="72"/>
      <c r="E141" s="74"/>
      <c r="X141" s="72"/>
      <c r="Y141" s="74"/>
      <c r="AO141"/>
      <c r="AP141"/>
      <c r="AQ141"/>
      <c r="CE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98"/>
      <c r="DT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98"/>
      <c r="FI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98"/>
      <c r="GX141" s="98"/>
      <c r="GY141" s="98"/>
      <c r="GZ141" s="98"/>
      <c r="HA141" s="98"/>
      <c r="HB141" s="98"/>
      <c r="HC141" s="98"/>
      <c r="HD141" s="98"/>
      <c r="HE141" s="98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</row>
    <row r="142" spans="1:250" s="15" customFormat="1" ht="16.5" customHeight="1" x14ac:dyDescent="0.3">
      <c r="A142" s="48"/>
      <c r="B142" s="75"/>
      <c r="C142" s="69"/>
      <c r="D142" s="75"/>
      <c r="E142" s="76"/>
      <c r="H142" s="73"/>
      <c r="I142" s="74"/>
      <c r="J142" s="74"/>
      <c r="K142" s="74"/>
      <c r="L142" s="74"/>
      <c r="M142" s="48"/>
      <c r="N142" s="48"/>
      <c r="O142" s="48"/>
      <c r="X142" s="75"/>
      <c r="Y142" s="76"/>
      <c r="AB142" s="73"/>
      <c r="AD142" s="74"/>
      <c r="AH142" s="74"/>
      <c r="AI142" s="74"/>
      <c r="AJ142" s="48"/>
      <c r="AK142" s="48"/>
      <c r="AL142" s="48"/>
      <c r="AM142" s="48"/>
      <c r="AN142" s="48"/>
      <c r="AO142"/>
      <c r="AP142"/>
      <c r="AQ142"/>
      <c r="CE142" s="12"/>
      <c r="CF142" s="22"/>
      <c r="DS142" s="98"/>
      <c r="DT142" s="12"/>
      <c r="DU142" s="22"/>
      <c r="DV142" s="22"/>
      <c r="DW142" s="22"/>
      <c r="DZ142" s="70"/>
      <c r="EA142" s="71"/>
      <c r="EF142" s="12"/>
      <c r="EG142" s="48"/>
      <c r="EH142" s="12"/>
      <c r="EI142" s="64"/>
      <c r="EJ142" s="64"/>
      <c r="EK142" s="64"/>
      <c r="EL142" s="12"/>
      <c r="EM142" s="225"/>
      <c r="ER142" s="22"/>
      <c r="ES142" s="70"/>
      <c r="EV142" s="71"/>
      <c r="EY142" s="70"/>
      <c r="EZ142" s="12"/>
      <c r="FA142" s="71"/>
      <c r="FE142" s="12"/>
      <c r="FF142" s="225"/>
      <c r="FG142" s="12"/>
      <c r="FH142" s="98"/>
      <c r="FI142" s="12"/>
      <c r="FJ142" s="22"/>
      <c r="FK142" s="22"/>
      <c r="FL142" s="22"/>
      <c r="FO142" s="70"/>
      <c r="FP142" s="71"/>
      <c r="FU142" s="12"/>
      <c r="FV142" s="48"/>
      <c r="FW142" s="12"/>
      <c r="FX142" s="64"/>
      <c r="FY142" s="64"/>
      <c r="FZ142" s="64"/>
      <c r="GA142" s="12"/>
      <c r="GB142" s="39"/>
      <c r="GG142" s="22"/>
      <c r="GH142" s="70"/>
      <c r="GK142" s="71"/>
      <c r="GN142" s="70"/>
      <c r="GO142" s="12"/>
      <c r="GP142" s="71"/>
      <c r="GT142" s="12"/>
      <c r="GU142" s="39"/>
      <c r="GV142" s="12"/>
      <c r="GW142" s="98"/>
      <c r="GX142" s="98"/>
      <c r="GY142" s="98"/>
      <c r="GZ142" s="98"/>
      <c r="HA142" s="98"/>
      <c r="HB142" s="98"/>
      <c r="HC142" s="98"/>
      <c r="HD142" s="98"/>
      <c r="HE142" s="98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</row>
    <row r="143" spans="1:250" s="15" customFormat="1" ht="16.5" customHeight="1" x14ac:dyDescent="0.3">
      <c r="A143" s="52"/>
      <c r="B143" s="72"/>
      <c r="C143" s="73"/>
      <c r="D143" s="72"/>
      <c r="E143" s="74"/>
      <c r="H143" s="73"/>
      <c r="I143" s="74"/>
      <c r="J143" s="74"/>
      <c r="K143" s="74"/>
      <c r="L143" s="74"/>
      <c r="M143" s="52"/>
      <c r="N143" s="52"/>
      <c r="O143" s="52"/>
      <c r="X143" s="72"/>
      <c r="Y143" s="74"/>
      <c r="AB143" s="73"/>
      <c r="AD143" s="74"/>
      <c r="AH143" s="74"/>
      <c r="AI143" s="74"/>
      <c r="AJ143" s="52"/>
      <c r="AK143" s="52"/>
      <c r="AL143" s="52"/>
      <c r="AM143" s="52"/>
      <c r="AN143" s="52"/>
      <c r="AO143"/>
      <c r="AP143"/>
      <c r="AQ143"/>
      <c r="CE143" s="14"/>
      <c r="CF143" s="22"/>
      <c r="DS143" s="98"/>
      <c r="DT143" s="14"/>
      <c r="DU143" s="22"/>
      <c r="DW143" s="22"/>
      <c r="EA143" s="225"/>
      <c r="ED143" s="70"/>
      <c r="EE143" s="70"/>
      <c r="EF143" s="70"/>
      <c r="EG143" s="70"/>
      <c r="EH143" s="65"/>
      <c r="EI143" s="65"/>
      <c r="EJ143" s="14"/>
      <c r="EK143" s="14"/>
      <c r="EQ143" s="22"/>
      <c r="ER143" s="22"/>
      <c r="EV143" s="225"/>
      <c r="EW143" s="70"/>
      <c r="EX143" s="70"/>
      <c r="EY143" s="70"/>
      <c r="EZ143" s="70"/>
      <c r="FA143" s="65"/>
      <c r="FB143" s="65"/>
      <c r="FC143" s="65"/>
      <c r="FD143" s="64"/>
      <c r="FE143" s="64"/>
      <c r="FF143" s="64"/>
      <c r="FH143" s="98"/>
      <c r="FI143" s="14"/>
      <c r="FJ143" s="22"/>
      <c r="FL143" s="22"/>
      <c r="FP143" s="225"/>
      <c r="FS143" s="70"/>
      <c r="FT143" s="70"/>
      <c r="FU143" s="70"/>
      <c r="FV143" s="70"/>
      <c r="FW143" s="65"/>
      <c r="FX143" s="65"/>
      <c r="FY143" s="14"/>
      <c r="FZ143" s="14"/>
      <c r="GF143" s="22"/>
      <c r="GG143" s="22"/>
      <c r="GK143" s="39"/>
      <c r="GL143" s="70"/>
      <c r="GM143" s="70"/>
      <c r="GN143" s="70"/>
      <c r="GO143" s="70"/>
      <c r="GP143" s="65"/>
      <c r="GQ143" s="65"/>
      <c r="GR143" s="65"/>
      <c r="GS143" s="64"/>
      <c r="GT143" s="64"/>
      <c r="GU143" s="64"/>
      <c r="GW143" s="98"/>
      <c r="GX143" s="98"/>
      <c r="GY143" s="98"/>
      <c r="GZ143" s="98"/>
      <c r="HA143" s="98"/>
      <c r="HB143" s="98"/>
      <c r="HC143" s="98"/>
      <c r="HD143" s="98"/>
      <c r="HE143" s="98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</row>
    <row r="144" spans="1:250" s="15" customFormat="1" ht="16.5" customHeight="1" x14ac:dyDescent="0.3">
      <c r="A144" s="70"/>
      <c r="B144" s="72"/>
      <c r="C144" s="73"/>
      <c r="D144" s="72"/>
      <c r="E144" s="74"/>
      <c r="H144" s="69"/>
      <c r="I144" s="76"/>
      <c r="J144" s="76"/>
      <c r="K144" s="76"/>
      <c r="L144" s="76"/>
      <c r="M144" s="70"/>
      <c r="N144" s="70"/>
      <c r="O144" s="70"/>
      <c r="X144" s="72"/>
      <c r="Y144" s="74"/>
      <c r="AB144" s="69"/>
      <c r="AD144" s="76"/>
      <c r="AH144" s="76"/>
      <c r="AI144" s="76"/>
      <c r="AJ144" s="70"/>
      <c r="AK144" s="70"/>
      <c r="AL144" s="70"/>
      <c r="AM144" s="70"/>
      <c r="AN144" s="70"/>
      <c r="AO144"/>
      <c r="AP144"/>
      <c r="AQ144"/>
      <c r="CE144" s="12"/>
      <c r="DS144" s="98"/>
      <c r="DT144" s="12"/>
      <c r="EX144" s="70"/>
      <c r="EY144" s="70"/>
      <c r="FH144" s="98"/>
      <c r="FI144" s="12"/>
      <c r="GM144" s="70"/>
      <c r="GN144" s="70"/>
      <c r="GW144" s="98"/>
      <c r="GX144" s="98"/>
      <c r="GY144" s="98"/>
      <c r="GZ144" s="98"/>
      <c r="HA144" s="98"/>
      <c r="HB144" s="98"/>
      <c r="HC144" s="98"/>
      <c r="HD144" s="98"/>
      <c r="HE144" s="98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</row>
    <row r="145" spans="1:250" s="15" customFormat="1" ht="16.5" customHeight="1" x14ac:dyDescent="0.3">
      <c r="A145" s="52"/>
      <c r="B145" s="75"/>
      <c r="C145" s="69"/>
      <c r="D145" s="75"/>
      <c r="E145" s="76"/>
      <c r="H145" s="73"/>
      <c r="I145" s="74"/>
      <c r="J145" s="74"/>
      <c r="K145" s="74"/>
      <c r="L145" s="74"/>
      <c r="M145" s="52"/>
      <c r="N145" s="52"/>
      <c r="O145" s="52"/>
      <c r="X145" s="75"/>
      <c r="Y145" s="76"/>
      <c r="AB145" s="73"/>
      <c r="AD145" s="74"/>
      <c r="AH145" s="74"/>
      <c r="AI145" s="74"/>
      <c r="AJ145" s="52"/>
      <c r="AK145" s="52"/>
      <c r="AL145" s="52"/>
      <c r="AM145" s="52"/>
      <c r="AN145" s="52"/>
      <c r="AO145"/>
      <c r="AP145"/>
      <c r="AQ145"/>
      <c r="CE145" s="225"/>
      <c r="CF145" s="72"/>
      <c r="DS145" s="98"/>
      <c r="DT145" s="225"/>
      <c r="DU145" s="72"/>
      <c r="DV145" s="73"/>
      <c r="DX145" s="56"/>
      <c r="DY145" s="53"/>
      <c r="DZ145" s="53"/>
      <c r="EA145" s="53"/>
      <c r="EB145" s="53"/>
      <c r="EC145" s="53"/>
      <c r="EE145" s="73"/>
      <c r="EG145" s="56"/>
      <c r="EH145" s="53"/>
      <c r="EI145" s="53"/>
      <c r="EJ145" s="53"/>
      <c r="EK145" s="53"/>
      <c r="EL145" s="53"/>
      <c r="EQ145" s="72"/>
      <c r="ER145" s="56"/>
      <c r="ES145" s="92"/>
      <c r="ET145" s="92"/>
      <c r="EU145" s="53"/>
      <c r="EV145" s="53"/>
      <c r="EW145" s="53"/>
      <c r="EX145" s="73"/>
      <c r="EZ145" s="56"/>
      <c r="FA145" s="56"/>
      <c r="FB145" s="56"/>
      <c r="FC145" s="56"/>
      <c r="FD145" s="56"/>
      <c r="FE145" s="53"/>
      <c r="FH145" s="98"/>
      <c r="FI145" s="225"/>
      <c r="FJ145" s="72"/>
      <c r="FK145" s="73"/>
      <c r="FM145" s="56"/>
      <c r="FN145" s="53"/>
      <c r="FO145" s="53"/>
      <c r="FP145" s="53"/>
      <c r="FQ145" s="53"/>
      <c r="FR145" s="53"/>
      <c r="FT145" s="73"/>
      <c r="FV145" s="56"/>
      <c r="FW145" s="53"/>
      <c r="FX145" s="53"/>
      <c r="FY145" s="53"/>
      <c r="FZ145" s="53"/>
      <c r="GA145" s="53"/>
      <c r="GF145" s="72"/>
      <c r="GG145" s="56"/>
      <c r="GH145" s="92"/>
      <c r="GI145" s="92"/>
      <c r="GJ145" s="53"/>
      <c r="GK145" s="53"/>
      <c r="GL145" s="53"/>
      <c r="GM145" s="73"/>
      <c r="GO145" s="56"/>
      <c r="GP145" s="56"/>
      <c r="GQ145" s="56"/>
      <c r="GR145" s="56"/>
      <c r="GS145" s="56"/>
      <c r="GT145" s="53"/>
      <c r="GW145" s="98"/>
      <c r="GX145" s="98"/>
      <c r="GY145" s="98"/>
      <c r="GZ145" s="98"/>
      <c r="HA145" s="98"/>
      <c r="HB145" s="98"/>
      <c r="HC145" s="98"/>
      <c r="HD145" s="98"/>
      <c r="HE145" s="98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</row>
    <row r="146" spans="1:250" s="15" customFormat="1" ht="16.5" customHeight="1" x14ac:dyDescent="0.3">
      <c r="A146" s="52"/>
      <c r="B146" s="72"/>
      <c r="C146" s="73"/>
      <c r="D146" s="72"/>
      <c r="E146" s="74"/>
      <c r="H146" s="73"/>
      <c r="I146" s="74"/>
      <c r="J146" s="74"/>
      <c r="K146" s="74"/>
      <c r="L146" s="74"/>
      <c r="M146" s="52"/>
      <c r="N146" s="52"/>
      <c r="O146" s="52"/>
      <c r="X146" s="72"/>
      <c r="Y146" s="74"/>
      <c r="AB146" s="73"/>
      <c r="AD146" s="74"/>
      <c r="AH146" s="74"/>
      <c r="AI146" s="74"/>
      <c r="AJ146" s="52"/>
      <c r="AK146" s="52"/>
      <c r="AL146" s="52"/>
      <c r="AM146" s="52"/>
      <c r="AN146" s="52"/>
      <c r="AO146"/>
      <c r="AP146"/>
      <c r="AQ146"/>
      <c r="DS146" s="98"/>
      <c r="DV146" s="69"/>
      <c r="EH146" s="12"/>
      <c r="FH146" s="98"/>
      <c r="FK146" s="69"/>
      <c r="FW146" s="12"/>
      <c r="GW146" s="98"/>
      <c r="GX146" s="98"/>
      <c r="GY146" s="98"/>
      <c r="GZ146" s="98"/>
      <c r="HA146" s="98"/>
      <c r="HB146" s="98"/>
      <c r="HC146" s="98"/>
      <c r="HD146" s="98"/>
      <c r="HE146" s="98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</row>
    <row r="147" spans="1:250" s="15" customFormat="1" ht="16.5" customHeight="1" x14ac:dyDescent="0.3">
      <c r="A147" s="70"/>
      <c r="B147" s="72"/>
      <c r="C147" s="73"/>
      <c r="D147" s="72"/>
      <c r="E147" s="74"/>
      <c r="H147" s="69"/>
      <c r="I147" s="76"/>
      <c r="J147" s="76"/>
      <c r="K147" s="76"/>
      <c r="L147" s="76"/>
      <c r="M147" s="70"/>
      <c r="N147" s="70"/>
      <c r="O147" s="70"/>
      <c r="X147" s="72"/>
      <c r="Y147" s="74"/>
      <c r="AB147" s="69"/>
      <c r="AD147" s="76"/>
      <c r="AH147" s="76"/>
      <c r="AI147" s="76"/>
      <c r="AJ147" s="70"/>
      <c r="AK147" s="70"/>
      <c r="AL147" s="70"/>
      <c r="AM147" s="70"/>
      <c r="AN147" s="70"/>
      <c r="AO147"/>
      <c r="AP147"/>
      <c r="AQ147"/>
      <c r="CE147" s="12"/>
      <c r="CF147" s="72"/>
      <c r="DS147" s="98"/>
      <c r="DT147" s="12"/>
      <c r="DU147" s="72"/>
      <c r="DV147" s="73"/>
      <c r="DW147" s="72"/>
      <c r="DX147" s="74"/>
      <c r="EA147" s="73"/>
      <c r="EQ147" s="72"/>
      <c r="ER147" s="74"/>
      <c r="EU147" s="73"/>
      <c r="FE147" s="13"/>
      <c r="FF147" s="12"/>
      <c r="FG147" s="12"/>
      <c r="FH147" s="98"/>
      <c r="FI147" s="12"/>
      <c r="FJ147" s="72"/>
      <c r="FK147" s="73"/>
      <c r="FL147" s="72"/>
      <c r="FM147" s="74"/>
      <c r="FP147" s="73"/>
      <c r="GF147" s="72"/>
      <c r="GG147" s="74"/>
      <c r="GJ147" s="73"/>
      <c r="GT147" s="13"/>
      <c r="GU147" s="12"/>
      <c r="GV147" s="12"/>
      <c r="GW147" s="98"/>
      <c r="GX147" s="98"/>
      <c r="GY147" s="98"/>
      <c r="GZ147" s="98"/>
      <c r="HA147" s="98"/>
      <c r="HB147" s="98"/>
      <c r="HC147" s="98"/>
      <c r="HD147" s="98"/>
      <c r="HE147" s="98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</row>
    <row r="148" spans="1:250" s="15" customFormat="1" ht="16.5" customHeight="1" x14ac:dyDescent="0.3">
      <c r="A148" s="52"/>
      <c r="H148" s="73"/>
      <c r="I148" s="74"/>
      <c r="J148" s="74"/>
      <c r="K148" s="74"/>
      <c r="L148" s="74"/>
      <c r="M148" s="52"/>
      <c r="N148" s="52"/>
      <c r="O148" s="52"/>
      <c r="AE148" s="73"/>
      <c r="AG148" s="74"/>
      <c r="AH148" s="74"/>
      <c r="AI148" s="74"/>
      <c r="AJ148" s="52"/>
      <c r="AK148" s="52"/>
      <c r="AL148" s="52"/>
      <c r="AM148" s="52"/>
      <c r="AN148" s="52"/>
      <c r="AO148"/>
      <c r="AP148"/>
      <c r="AQ148"/>
      <c r="AR148" s="73"/>
      <c r="AS148" s="72"/>
      <c r="AT148" s="74"/>
      <c r="BM148" s="72"/>
      <c r="BN148" s="74"/>
      <c r="CD148" s="98"/>
      <c r="CF148" s="72"/>
      <c r="DS148" s="98"/>
      <c r="DU148" s="72"/>
      <c r="DV148" s="73"/>
      <c r="DW148" s="72"/>
      <c r="DX148" s="74"/>
      <c r="EQ148" s="72"/>
      <c r="ER148" s="74"/>
      <c r="FH148" s="98"/>
      <c r="FJ148" s="72"/>
      <c r="FK148" s="73"/>
      <c r="FL148" s="72"/>
      <c r="FM148" s="74"/>
      <c r="GF148" s="72"/>
      <c r="GG148" s="74"/>
      <c r="GW148" s="98"/>
      <c r="GX148" s="98"/>
      <c r="GY148" s="98"/>
      <c r="GZ148" s="98"/>
      <c r="HA148" s="98"/>
      <c r="HB148" s="98"/>
      <c r="HC148" s="98"/>
      <c r="HD148" s="98"/>
      <c r="HE148" s="98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</row>
    <row r="149" spans="1:250" s="15" customFormat="1" ht="16.5" customHeight="1" x14ac:dyDescent="0.3">
      <c r="A149" s="52"/>
      <c r="F149" s="49"/>
      <c r="K149" s="74"/>
      <c r="L149" s="74"/>
      <c r="M149" s="74"/>
      <c r="N149" s="52"/>
      <c r="O149" s="52"/>
      <c r="Z149" s="49"/>
      <c r="AE149" s="73"/>
      <c r="AG149" s="74"/>
      <c r="AH149" s="74"/>
      <c r="AI149" s="74"/>
      <c r="AJ149" s="52"/>
      <c r="AK149" s="52"/>
      <c r="AL149" s="52"/>
      <c r="AM149" s="52"/>
      <c r="AN149" s="52"/>
      <c r="AO149"/>
      <c r="AP149"/>
      <c r="AQ149"/>
      <c r="AR149" s="69"/>
      <c r="AS149" s="75"/>
      <c r="AT149" s="76"/>
      <c r="AW149" s="73"/>
      <c r="AX149" s="74"/>
      <c r="AY149" s="74"/>
      <c r="AZ149" s="74"/>
      <c r="BA149" s="74"/>
      <c r="BB149" s="48"/>
      <c r="BC149" s="48"/>
      <c r="BD149" s="48"/>
      <c r="BM149" s="75"/>
      <c r="BN149" s="76"/>
      <c r="BQ149" s="73"/>
      <c r="BS149" s="74"/>
      <c r="BW149" s="74"/>
      <c r="BX149" s="74"/>
      <c r="BY149" s="48"/>
      <c r="BZ149" s="48"/>
      <c r="CA149" s="48"/>
      <c r="CB149" s="48"/>
      <c r="CC149" s="48"/>
      <c r="CD149" s="98"/>
      <c r="CE149" s="48"/>
      <c r="CF149" s="75"/>
      <c r="DS149" s="98"/>
      <c r="DT149" s="48"/>
      <c r="DU149" s="75"/>
      <c r="DV149" s="69"/>
      <c r="DW149" s="75"/>
      <c r="DX149" s="76"/>
      <c r="EA149" s="73"/>
      <c r="EB149" s="74"/>
      <c r="EC149" s="74"/>
      <c r="ED149" s="74"/>
      <c r="EE149" s="74"/>
      <c r="EF149" s="48"/>
      <c r="EG149" s="48"/>
      <c r="EH149" s="48"/>
      <c r="EQ149" s="75"/>
      <c r="ER149" s="76"/>
      <c r="EU149" s="73"/>
      <c r="EW149" s="74"/>
      <c r="FA149" s="74"/>
      <c r="FB149" s="74"/>
      <c r="FC149" s="48"/>
      <c r="FD149" s="48"/>
      <c r="FE149" s="48"/>
      <c r="FF149" s="48"/>
      <c r="FG149" s="48"/>
      <c r="FH149" s="98"/>
      <c r="FI149" s="48"/>
      <c r="FJ149" s="75"/>
      <c r="FK149" s="69"/>
      <c r="FL149" s="75"/>
      <c r="FM149" s="76"/>
      <c r="FP149" s="73"/>
      <c r="FQ149" s="74"/>
      <c r="FR149" s="74"/>
      <c r="FS149" s="74"/>
      <c r="FT149" s="74"/>
      <c r="FU149" s="48"/>
      <c r="FV149" s="48"/>
      <c r="FW149" s="48"/>
      <c r="GF149" s="75"/>
      <c r="GG149" s="76"/>
      <c r="GJ149" s="73"/>
      <c r="GL149" s="74"/>
      <c r="GP149" s="74"/>
      <c r="GQ149" s="74"/>
      <c r="GR149" s="48"/>
      <c r="GS149" s="48"/>
      <c r="GT149" s="48"/>
      <c r="GU149" s="48"/>
      <c r="GV149" s="48"/>
      <c r="GW149" s="98"/>
      <c r="GX149" s="98"/>
      <c r="GY149" s="98"/>
      <c r="GZ149" s="98"/>
      <c r="HA149" s="98"/>
      <c r="HB149" s="98"/>
      <c r="HC149" s="98"/>
      <c r="HD149" s="98"/>
      <c r="HE149" s="98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</row>
    <row r="150" spans="1:250" s="15" customFormat="1" ht="16.5" customHeight="1" x14ac:dyDescent="0.3">
      <c r="AL150" s="52"/>
      <c r="AO150"/>
      <c r="AP150"/>
      <c r="AQ150"/>
      <c r="AR150" s="73"/>
      <c r="AS150" s="72"/>
      <c r="AT150" s="74"/>
      <c r="AW150" s="73"/>
      <c r="AX150" s="74"/>
      <c r="AY150" s="74"/>
      <c r="AZ150" s="74"/>
      <c r="BA150" s="74"/>
      <c r="BB150" s="52"/>
      <c r="BC150" s="52"/>
      <c r="BD150" s="52"/>
      <c r="BM150" s="72"/>
      <c r="BN150" s="74"/>
      <c r="BQ150" s="73"/>
      <c r="BS150" s="74"/>
      <c r="BW150" s="74"/>
      <c r="BX150" s="74"/>
      <c r="BY150" s="52"/>
      <c r="BZ150" s="52"/>
      <c r="CA150" s="52"/>
      <c r="CB150" s="52"/>
      <c r="CC150" s="52"/>
      <c r="CD150" s="98"/>
      <c r="CE150" s="52"/>
      <c r="CF150" s="72"/>
      <c r="DS150" s="98"/>
      <c r="DT150" s="52"/>
      <c r="DU150" s="72"/>
      <c r="DV150" s="73"/>
      <c r="DW150" s="72"/>
      <c r="DX150" s="74"/>
      <c r="EA150" s="73"/>
      <c r="EB150" s="74"/>
      <c r="EC150" s="74"/>
      <c r="ED150" s="74"/>
      <c r="EE150" s="74"/>
      <c r="EF150" s="52"/>
      <c r="EG150" s="52"/>
      <c r="EH150" s="52"/>
      <c r="EQ150" s="72"/>
      <c r="ER150" s="74"/>
      <c r="EU150" s="73"/>
      <c r="EW150" s="74"/>
      <c r="FA150" s="74"/>
      <c r="FB150" s="74"/>
      <c r="FC150" s="52"/>
      <c r="FD150" s="52"/>
      <c r="FE150" s="52"/>
      <c r="FF150" s="52"/>
      <c r="FG150" s="52"/>
      <c r="FH150" s="98"/>
      <c r="FI150" s="52"/>
      <c r="FJ150" s="72"/>
      <c r="FK150" s="73"/>
      <c r="FL150" s="72"/>
      <c r="FM150" s="74"/>
      <c r="FP150" s="73"/>
      <c r="FQ150" s="74"/>
      <c r="FR150" s="74"/>
      <c r="FS150" s="74"/>
      <c r="FT150" s="74"/>
      <c r="FU150" s="52"/>
      <c r="FV150" s="52"/>
      <c r="FW150" s="52"/>
      <c r="GF150" s="72"/>
      <c r="GG150" s="74"/>
      <c r="GJ150" s="73"/>
      <c r="GL150" s="74"/>
      <c r="GP150" s="74"/>
      <c r="GQ150" s="74"/>
      <c r="GR150" s="52"/>
      <c r="GS150" s="52"/>
      <c r="GT150" s="52"/>
      <c r="GU150" s="52"/>
      <c r="GV150" s="52"/>
      <c r="GW150" s="98"/>
      <c r="GX150" s="98"/>
      <c r="GY150" s="98"/>
      <c r="GZ150" s="98"/>
      <c r="HA150" s="98"/>
      <c r="HB150" s="98"/>
      <c r="HC150" s="98"/>
      <c r="HD150" s="98"/>
      <c r="HE150" s="98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</row>
    <row r="151" spans="1:250" s="15" customFormat="1" ht="16.5" customHeight="1" x14ac:dyDescent="0.3">
      <c r="F151" s="49"/>
      <c r="M151" s="49"/>
      <c r="Z151" s="49"/>
      <c r="AG151" s="51"/>
      <c r="AL151" s="52"/>
      <c r="AO151"/>
      <c r="AP151"/>
      <c r="AQ151"/>
      <c r="AR151" s="73"/>
      <c r="AS151" s="72"/>
      <c r="AT151" s="74"/>
      <c r="AW151" s="69"/>
      <c r="AX151" s="76"/>
      <c r="AY151" s="76"/>
      <c r="AZ151" s="76"/>
      <c r="BA151" s="76"/>
      <c r="BB151" s="70"/>
      <c r="BC151" s="70"/>
      <c r="BD151" s="70"/>
      <c r="BM151" s="72"/>
      <c r="BN151" s="74"/>
      <c r="BQ151" s="69"/>
      <c r="BS151" s="76"/>
      <c r="BW151" s="76"/>
      <c r="BX151" s="76"/>
      <c r="BY151" s="70"/>
      <c r="BZ151" s="70"/>
      <c r="CA151" s="70"/>
      <c r="CB151" s="70"/>
      <c r="CC151" s="70"/>
      <c r="CD151" s="98"/>
      <c r="CE151" s="70"/>
      <c r="CF151" s="72"/>
      <c r="DS151" s="98"/>
      <c r="DT151" s="70"/>
      <c r="DU151" s="72"/>
      <c r="DV151" s="73"/>
      <c r="DW151" s="72"/>
      <c r="DX151" s="74"/>
      <c r="EA151" s="69"/>
      <c r="EB151" s="76"/>
      <c r="EC151" s="76"/>
      <c r="ED151" s="76"/>
      <c r="EE151" s="76"/>
      <c r="EF151" s="70"/>
      <c r="EG151" s="70"/>
      <c r="EH151" s="70"/>
      <c r="EQ151" s="72"/>
      <c r="ER151" s="74"/>
      <c r="EU151" s="69"/>
      <c r="EW151" s="76"/>
      <c r="FA151" s="76"/>
      <c r="FB151" s="76"/>
      <c r="FC151" s="70"/>
      <c r="FD151" s="70"/>
      <c r="FE151" s="70"/>
      <c r="FF151" s="70"/>
      <c r="FG151" s="70"/>
      <c r="FH151" s="98"/>
      <c r="FI151" s="70"/>
      <c r="FJ151" s="72"/>
      <c r="FK151" s="73"/>
      <c r="FL151" s="72"/>
      <c r="FM151" s="74"/>
      <c r="FP151" s="69"/>
      <c r="FQ151" s="76"/>
      <c r="FR151" s="76"/>
      <c r="FS151" s="76"/>
      <c r="FT151" s="76"/>
      <c r="FU151" s="70"/>
      <c r="FV151" s="70"/>
      <c r="FW151" s="70"/>
      <c r="GF151" s="72"/>
      <c r="GG151" s="74"/>
      <c r="GJ151" s="69"/>
      <c r="GL151" s="76"/>
      <c r="GP151" s="76"/>
      <c r="GQ151" s="76"/>
      <c r="GR151" s="70"/>
      <c r="GS151" s="70"/>
      <c r="GT151" s="70"/>
      <c r="GU151" s="70"/>
      <c r="GV151" s="70"/>
      <c r="GW151" s="98"/>
      <c r="GX151" s="98"/>
      <c r="GY151" s="98"/>
      <c r="GZ151" s="98"/>
      <c r="HA151" s="98"/>
      <c r="HB151" s="98"/>
      <c r="HC151" s="98"/>
      <c r="HD151" s="98"/>
      <c r="HE151" s="98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</row>
    <row r="152" spans="1:250" s="15" customFormat="1" ht="16.5" customHeight="1" x14ac:dyDescent="0.3">
      <c r="A152" s="64"/>
      <c r="K152" s="64"/>
      <c r="L152" s="64"/>
      <c r="M152" s="64"/>
      <c r="N152" s="64"/>
      <c r="O152" s="64"/>
      <c r="AG152" s="64"/>
      <c r="AH152" s="64"/>
      <c r="AI152" s="64"/>
      <c r="AJ152" s="64"/>
      <c r="AK152" s="64"/>
      <c r="AL152" s="52"/>
      <c r="AM152" s="64"/>
      <c r="AN152" s="64"/>
      <c r="AO152"/>
      <c r="AP152"/>
      <c r="AQ152"/>
      <c r="AR152" s="69"/>
      <c r="AS152" s="75"/>
      <c r="AT152" s="76"/>
      <c r="AW152" s="73"/>
      <c r="AX152" s="74"/>
      <c r="AY152" s="74"/>
      <c r="AZ152" s="74"/>
      <c r="BA152" s="74"/>
      <c r="BB152" s="52"/>
      <c r="BC152" s="52"/>
      <c r="BD152" s="52"/>
      <c r="BM152" s="75"/>
      <c r="BN152" s="76"/>
      <c r="BQ152" s="73"/>
      <c r="BS152" s="74"/>
      <c r="BW152" s="74"/>
      <c r="BX152" s="74"/>
      <c r="BY152" s="52"/>
      <c r="BZ152" s="52"/>
      <c r="CA152" s="52"/>
      <c r="CB152" s="52"/>
      <c r="CC152" s="52"/>
      <c r="CD152" s="98"/>
      <c r="CE152" s="52"/>
      <c r="CF152" s="75"/>
      <c r="DS152" s="98"/>
      <c r="DT152" s="52"/>
      <c r="DU152" s="75"/>
      <c r="DV152" s="69"/>
      <c r="DW152" s="75"/>
      <c r="DX152" s="76"/>
      <c r="EA152" s="73"/>
      <c r="EB152" s="74"/>
      <c r="EC152" s="74"/>
      <c r="ED152" s="74"/>
      <c r="EE152" s="74"/>
      <c r="EF152" s="52"/>
      <c r="EG152" s="52"/>
      <c r="EH152" s="52"/>
      <c r="EQ152" s="75"/>
      <c r="ER152" s="76"/>
      <c r="EU152" s="73"/>
      <c r="EW152" s="74"/>
      <c r="FA152" s="74"/>
      <c r="FB152" s="74"/>
      <c r="FC152" s="52"/>
      <c r="FD152" s="52"/>
      <c r="FE152" s="52"/>
      <c r="FF152" s="52"/>
      <c r="FG152" s="52"/>
      <c r="FH152" s="98"/>
      <c r="FI152" s="52"/>
      <c r="FJ152" s="75"/>
      <c r="FK152" s="69"/>
      <c r="FL152" s="75"/>
      <c r="FM152" s="76"/>
      <c r="FP152" s="73"/>
      <c r="FQ152" s="74"/>
      <c r="FR152" s="74"/>
      <c r="FS152" s="74"/>
      <c r="FT152" s="74"/>
      <c r="FU152" s="52"/>
      <c r="FV152" s="52"/>
      <c r="FW152" s="52"/>
      <c r="GF152" s="75"/>
      <c r="GG152" s="76"/>
      <c r="GJ152" s="73"/>
      <c r="GL152" s="74"/>
      <c r="GP152" s="74"/>
      <c r="GQ152" s="74"/>
      <c r="GR152" s="52"/>
      <c r="GS152" s="52"/>
      <c r="GT152" s="52"/>
      <c r="GU152" s="52"/>
      <c r="GV152" s="52"/>
      <c r="GW152" s="98"/>
      <c r="GX152" s="98"/>
      <c r="GY152" s="98"/>
      <c r="GZ152" s="98"/>
      <c r="HA152" s="98"/>
      <c r="HB152" s="98"/>
      <c r="HC152" s="98"/>
      <c r="HD152" s="98"/>
      <c r="HE152" s="98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</row>
    <row r="153" spans="1:250" s="15" customFormat="1" ht="16.5" customHeight="1" x14ac:dyDescent="0.3">
      <c r="A153" s="64"/>
      <c r="F153" s="49"/>
      <c r="K153" s="64"/>
      <c r="L153" s="64"/>
      <c r="M153" s="64"/>
      <c r="N153" s="64"/>
      <c r="O153" s="64"/>
      <c r="Z153" s="49"/>
      <c r="AE153" s="69"/>
      <c r="AG153" s="64"/>
      <c r="AH153" s="64"/>
      <c r="AI153" s="64"/>
      <c r="AJ153" s="64"/>
      <c r="AK153" s="64"/>
      <c r="AL153" s="52"/>
      <c r="AM153" s="64"/>
      <c r="AN153" s="64"/>
      <c r="AO153"/>
      <c r="AP153"/>
      <c r="AQ153"/>
      <c r="AR153" s="73"/>
      <c r="AS153" s="72"/>
      <c r="AT153" s="74"/>
      <c r="AW153" s="73"/>
      <c r="AX153" s="74"/>
      <c r="AY153" s="74"/>
      <c r="AZ153" s="74"/>
      <c r="BA153" s="74"/>
      <c r="BB153" s="52"/>
      <c r="BC153" s="52"/>
      <c r="BD153" s="52"/>
      <c r="BM153" s="72"/>
      <c r="BN153" s="74"/>
      <c r="BQ153" s="73"/>
      <c r="BS153" s="74"/>
      <c r="BW153" s="74"/>
      <c r="BX153" s="74"/>
      <c r="BY153" s="52"/>
      <c r="BZ153" s="52"/>
      <c r="CA153" s="52"/>
      <c r="CB153" s="52"/>
      <c r="CC153" s="52"/>
      <c r="CD153" s="98"/>
      <c r="CE153" s="52"/>
      <c r="CF153" s="72"/>
      <c r="DS153" s="98"/>
      <c r="DT153" s="52"/>
      <c r="DU153" s="72"/>
      <c r="DV153" s="73"/>
      <c r="DW153" s="72"/>
      <c r="DX153" s="74"/>
      <c r="EA153" s="73"/>
      <c r="EB153" s="74"/>
      <c r="EC153" s="74"/>
      <c r="ED153" s="74"/>
      <c r="EE153" s="74"/>
      <c r="EF153" s="52"/>
      <c r="EG153" s="52"/>
      <c r="EH153" s="52"/>
      <c r="EQ153" s="72"/>
      <c r="ER153" s="74"/>
      <c r="EU153" s="73"/>
      <c r="EW153" s="74"/>
      <c r="FA153" s="74"/>
      <c r="FB153" s="74"/>
      <c r="FC153" s="52"/>
      <c r="FD153" s="52"/>
      <c r="FE153" s="52"/>
      <c r="FF153" s="52"/>
      <c r="FG153" s="52"/>
      <c r="FH153" s="98"/>
      <c r="FI153" s="52"/>
      <c r="FJ153" s="72"/>
      <c r="FK153" s="73"/>
      <c r="FL153" s="72"/>
      <c r="FM153" s="74"/>
      <c r="FP153" s="73"/>
      <c r="FQ153" s="74"/>
      <c r="FR153" s="74"/>
      <c r="FS153" s="74"/>
      <c r="FT153" s="74"/>
      <c r="FU153" s="52"/>
      <c r="FV153" s="52"/>
      <c r="FW153" s="52"/>
      <c r="GF153" s="72"/>
      <c r="GG153" s="74"/>
      <c r="GJ153" s="73"/>
      <c r="GL153" s="74"/>
      <c r="GP153" s="74"/>
      <c r="GQ153" s="74"/>
      <c r="GR153" s="52"/>
      <c r="GS153" s="52"/>
      <c r="GT153" s="52"/>
      <c r="GU153" s="52"/>
      <c r="GV153" s="52"/>
      <c r="GW153" s="98"/>
      <c r="GX153" s="98"/>
      <c r="GY153" s="98"/>
      <c r="GZ153" s="98"/>
      <c r="HA153" s="98"/>
      <c r="HB153" s="98"/>
      <c r="HC153" s="98"/>
      <c r="HD153" s="98"/>
      <c r="HE153" s="98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</row>
    <row r="154" spans="1:250" s="15" customFormat="1" ht="16.5" customHeight="1" x14ac:dyDescent="0.3">
      <c r="A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52"/>
      <c r="AM154" s="64"/>
      <c r="AN154" s="64"/>
      <c r="AO154"/>
      <c r="AP154"/>
      <c r="AQ154"/>
      <c r="AR154" s="73"/>
      <c r="AS154" s="72"/>
      <c r="AT154" s="74"/>
      <c r="AW154" s="69"/>
      <c r="AX154" s="76"/>
      <c r="AY154" s="76"/>
      <c r="AZ154" s="76"/>
      <c r="BA154" s="76"/>
      <c r="BB154" s="70"/>
      <c r="BC154" s="70"/>
      <c r="BD154" s="70"/>
      <c r="BM154" s="72"/>
      <c r="BN154" s="74"/>
      <c r="BQ154" s="69"/>
      <c r="BS154" s="76"/>
      <c r="BW154" s="76"/>
      <c r="BX154" s="76"/>
      <c r="BY154" s="70"/>
      <c r="BZ154" s="70"/>
      <c r="CA154" s="70"/>
      <c r="CB154" s="70"/>
      <c r="CC154" s="70"/>
      <c r="CD154" s="98"/>
      <c r="CE154" s="70"/>
      <c r="CF154" s="72"/>
      <c r="DS154" s="98"/>
      <c r="DT154" s="70"/>
      <c r="DU154" s="72"/>
      <c r="DV154" s="73"/>
      <c r="DW154" s="72"/>
      <c r="DX154" s="74"/>
      <c r="EA154" s="69"/>
      <c r="EB154" s="76"/>
      <c r="EC154" s="76"/>
      <c r="ED154" s="76"/>
      <c r="EE154" s="76"/>
      <c r="EF154" s="70"/>
      <c r="EG154" s="70"/>
      <c r="EH154" s="70"/>
      <c r="EQ154" s="72"/>
      <c r="ER154" s="74"/>
      <c r="EU154" s="69"/>
      <c r="EW154" s="76"/>
      <c r="FA154" s="76"/>
      <c r="FB154" s="76"/>
      <c r="FC154" s="70"/>
      <c r="FD154" s="70"/>
      <c r="FE154" s="70"/>
      <c r="FF154" s="70"/>
      <c r="FG154" s="70"/>
      <c r="FH154" s="98"/>
      <c r="FI154" s="70"/>
      <c r="FJ154" s="72"/>
      <c r="FK154" s="73"/>
      <c r="FL154" s="72"/>
      <c r="FM154" s="74"/>
      <c r="FP154" s="69"/>
      <c r="FQ154" s="76"/>
      <c r="FR154" s="76"/>
      <c r="FS154" s="76"/>
      <c r="FT154" s="76"/>
      <c r="FU154" s="70"/>
      <c r="FV154" s="70"/>
      <c r="FW154" s="70"/>
      <c r="GF154" s="72"/>
      <c r="GG154" s="74"/>
      <c r="GJ154" s="69"/>
      <c r="GL154" s="76"/>
      <c r="GP154" s="76"/>
      <c r="GQ154" s="76"/>
      <c r="GR154" s="70"/>
      <c r="GS154" s="70"/>
      <c r="GT154" s="70"/>
      <c r="GU154" s="70"/>
      <c r="GV154" s="70"/>
      <c r="GW154" s="98"/>
      <c r="GX154" s="98"/>
      <c r="GY154" s="98"/>
      <c r="GZ154" s="98"/>
      <c r="HA154" s="98"/>
      <c r="HB154" s="98"/>
      <c r="HC154" s="98"/>
      <c r="HD154" s="98"/>
      <c r="HE154" s="98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</row>
    <row r="155" spans="1:250" s="15" customFormat="1" ht="30" customHeight="1" x14ac:dyDescent="0.3">
      <c r="C155" s="69"/>
      <c r="E155" s="50"/>
      <c r="G155" s="64"/>
      <c r="H155" s="49"/>
      <c r="I155" s="64"/>
      <c r="J155" s="64"/>
      <c r="K155" s="64"/>
      <c r="L155" s="64"/>
      <c r="M155" s="64"/>
      <c r="N155" s="64"/>
      <c r="O155" s="64"/>
      <c r="R155" s="64"/>
      <c r="S155" s="64"/>
      <c r="T155" s="64"/>
      <c r="U155" s="64"/>
      <c r="V155" s="64"/>
      <c r="W155" s="64"/>
      <c r="X155" s="64"/>
      <c r="Y155" s="50"/>
      <c r="AA155" s="49"/>
      <c r="AC155" s="64"/>
      <c r="AD155" s="64"/>
      <c r="AE155" s="64"/>
      <c r="AF155" s="64"/>
      <c r="AG155" s="64"/>
      <c r="AH155" s="64"/>
      <c r="AI155" s="64"/>
      <c r="AM155" s="64"/>
      <c r="AN155" s="64"/>
      <c r="AO155"/>
      <c r="AP155"/>
      <c r="AQ155"/>
      <c r="AW155" s="73"/>
      <c r="AX155" s="74"/>
      <c r="AY155" s="74"/>
      <c r="AZ155" s="74"/>
      <c r="BA155" s="74"/>
      <c r="BB155" s="52"/>
      <c r="BC155" s="52"/>
      <c r="BD155" s="52"/>
      <c r="BT155" s="73"/>
      <c r="BV155" s="74"/>
      <c r="BW155" s="74"/>
      <c r="BX155" s="74"/>
      <c r="BY155" s="52"/>
      <c r="BZ155" s="52"/>
      <c r="CA155" s="52"/>
      <c r="CB155" s="52"/>
      <c r="CC155" s="52"/>
      <c r="CD155" s="98"/>
      <c r="CE155" s="52"/>
      <c r="DS155" s="98"/>
      <c r="DT155" s="52"/>
      <c r="EA155" s="73"/>
      <c r="EB155" s="74"/>
      <c r="EC155" s="74"/>
      <c r="ED155" s="74"/>
      <c r="EE155" s="74"/>
      <c r="EF155" s="52"/>
      <c r="EG155" s="52"/>
      <c r="EH155" s="52"/>
      <c r="EX155" s="73"/>
      <c r="EZ155" s="74"/>
      <c r="FA155" s="74"/>
      <c r="FB155" s="74"/>
      <c r="FC155" s="52"/>
      <c r="FD155" s="52"/>
      <c r="FE155" s="52"/>
      <c r="FF155" s="52"/>
      <c r="FG155" s="52"/>
      <c r="FH155" s="98"/>
      <c r="FI155" s="52"/>
      <c r="FP155" s="73"/>
      <c r="FQ155" s="74"/>
      <c r="FR155" s="74"/>
      <c r="FS155" s="74"/>
      <c r="FT155" s="74"/>
      <c r="FU155" s="52"/>
      <c r="FV155" s="52"/>
      <c r="FW155" s="52"/>
      <c r="GM155" s="73"/>
      <c r="GO155" s="74"/>
      <c r="GP155" s="74"/>
      <c r="GQ155" s="74"/>
      <c r="GR155" s="52"/>
      <c r="GS155" s="52"/>
      <c r="GT155" s="52"/>
      <c r="GU155" s="52"/>
      <c r="GV155" s="52"/>
      <c r="GW155" s="98"/>
      <c r="GX155" s="98"/>
      <c r="GY155" s="98"/>
      <c r="GZ155" s="98"/>
      <c r="HA155" s="98"/>
      <c r="HB155" s="98"/>
      <c r="HC155" s="98"/>
      <c r="HD155" s="98"/>
      <c r="HE155" s="98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</row>
    <row r="156" spans="1:250" s="15" customFormat="1" ht="16.5" customHeight="1" x14ac:dyDescent="0.3">
      <c r="A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52"/>
      <c r="AM156" s="64"/>
      <c r="AN156" s="64"/>
      <c r="AO156"/>
      <c r="AP156"/>
      <c r="AQ156"/>
      <c r="AU156" s="49"/>
      <c r="AZ156" s="74"/>
      <c r="BA156" s="74"/>
      <c r="BB156" s="74"/>
      <c r="BC156" s="52"/>
      <c r="BD156" s="52"/>
      <c r="BO156" s="49"/>
      <c r="BT156" s="73"/>
      <c r="BV156" s="74"/>
      <c r="BW156" s="74"/>
      <c r="BX156" s="74"/>
      <c r="BY156" s="52"/>
      <c r="BZ156" s="52"/>
      <c r="CA156" s="52"/>
      <c r="CB156" s="52"/>
      <c r="CC156" s="52"/>
      <c r="CD156" s="98"/>
      <c r="CE156" s="52"/>
      <c r="DS156" s="98"/>
      <c r="DT156" s="52"/>
      <c r="DY156" s="49"/>
      <c r="ED156" s="74"/>
      <c r="EE156" s="74"/>
      <c r="EF156" s="74"/>
      <c r="EG156" s="52"/>
      <c r="EH156" s="52"/>
      <c r="ES156" s="49"/>
      <c r="EX156" s="73"/>
      <c r="EZ156" s="74"/>
      <c r="FA156" s="74"/>
      <c r="FB156" s="74"/>
      <c r="FC156" s="52"/>
      <c r="FD156" s="52"/>
      <c r="FE156" s="52"/>
      <c r="FF156" s="52"/>
      <c r="FG156" s="52"/>
      <c r="FH156" s="98"/>
      <c r="FI156" s="52"/>
      <c r="FN156" s="49"/>
      <c r="FS156" s="74"/>
      <c r="FT156" s="74"/>
      <c r="FU156" s="74"/>
      <c r="FV156" s="52"/>
      <c r="FW156" s="52"/>
      <c r="GH156" s="49"/>
      <c r="GM156" s="73"/>
      <c r="GO156" s="74"/>
      <c r="GP156" s="74"/>
      <c r="GQ156" s="74"/>
      <c r="GR156" s="52"/>
      <c r="GS156" s="52"/>
      <c r="GT156" s="52"/>
      <c r="GU156" s="52"/>
      <c r="GV156" s="52"/>
      <c r="GW156" s="98"/>
      <c r="GX156" s="98"/>
      <c r="GY156" s="98"/>
      <c r="GZ156" s="98"/>
      <c r="HA156" s="98"/>
      <c r="HB156" s="98"/>
      <c r="HC156" s="98"/>
      <c r="HD156" s="98"/>
      <c r="HE156" s="98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</row>
    <row r="157" spans="1:250" s="15" customFormat="1" ht="16.5" customHeight="1" x14ac:dyDescent="0.3">
      <c r="A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/>
      <c r="AP157"/>
      <c r="AQ157"/>
      <c r="CA157" s="52"/>
      <c r="CD157" s="98"/>
      <c r="DS157" s="98"/>
      <c r="FE157" s="52"/>
      <c r="FH157" s="98"/>
      <c r="GT157" s="52"/>
      <c r="GW157" s="98"/>
      <c r="GX157" s="98"/>
      <c r="GY157" s="98"/>
      <c r="GZ157" s="98"/>
      <c r="HA157" s="98"/>
      <c r="HB157" s="98"/>
      <c r="HC157" s="98"/>
      <c r="HD157" s="98"/>
      <c r="HE157" s="98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</row>
    <row r="158" spans="1:250" s="15" customFormat="1" ht="16.5" customHeight="1" x14ac:dyDescent="0.3">
      <c r="D158" s="155"/>
      <c r="F158" s="70"/>
      <c r="H158" s="71"/>
      <c r="K158" s="12"/>
      <c r="N158" s="12"/>
      <c r="O158" s="48"/>
      <c r="S158" s="12"/>
      <c r="T158" s="315"/>
      <c r="U158" s="70"/>
      <c r="W158" s="70"/>
      <c r="Y158" s="22"/>
      <c r="AB158" s="12"/>
      <c r="AC158" s="71"/>
      <c r="AE158" s="12"/>
      <c r="AF158" s="12"/>
      <c r="AG158" s="12"/>
      <c r="AH158" s="71"/>
      <c r="AL158" s="12"/>
      <c r="AM158" s="315"/>
      <c r="AN158" s="12"/>
      <c r="AO158"/>
      <c r="AP158"/>
      <c r="AQ158"/>
      <c r="AU158" s="49"/>
      <c r="BB158" s="49"/>
      <c r="BO158" s="49"/>
      <c r="BV158" s="51"/>
      <c r="CA158" s="52"/>
      <c r="CD158" s="98"/>
      <c r="DS158" s="98"/>
      <c r="DY158" s="49"/>
      <c r="EF158" s="49"/>
      <c r="ES158" s="49"/>
      <c r="EZ158" s="51"/>
      <c r="FE158" s="52"/>
      <c r="FH158" s="98"/>
      <c r="FN158" s="49"/>
      <c r="FU158" s="49"/>
      <c r="GH158" s="49"/>
      <c r="GO158" s="51"/>
      <c r="GT158" s="52"/>
      <c r="GW158" s="98"/>
      <c r="GX158" s="98"/>
      <c r="GY158" s="98"/>
      <c r="GZ158" s="98"/>
      <c r="HA158" s="98"/>
      <c r="HB158" s="98"/>
      <c r="HC158" s="98"/>
      <c r="HD158" s="98"/>
      <c r="HE158" s="98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</row>
    <row r="159" spans="1:250" s="15" customFormat="1" ht="16.5" customHeight="1" x14ac:dyDescent="0.3">
      <c r="D159" s="22"/>
      <c r="E159" s="70"/>
      <c r="F159" s="70"/>
      <c r="G159" s="70"/>
      <c r="H159" s="315"/>
      <c r="I159" s="70"/>
      <c r="J159" s="65"/>
      <c r="K159" s="65"/>
      <c r="L159" s="65"/>
      <c r="M159" s="64"/>
      <c r="N159" s="64"/>
      <c r="O159" s="128"/>
      <c r="P159" s="65"/>
      <c r="Q159" s="188"/>
      <c r="R159" s="188"/>
      <c r="W159" s="70"/>
      <c r="X159" s="70"/>
      <c r="Y159" s="22"/>
      <c r="Z159" s="70"/>
      <c r="AA159" s="65"/>
      <c r="AB159" s="65"/>
      <c r="AC159" s="315"/>
      <c r="AD159" s="14"/>
      <c r="AE159" s="14"/>
      <c r="AF159" s="14"/>
      <c r="AG159" s="65"/>
      <c r="AH159" s="128"/>
      <c r="AI159" s="65"/>
      <c r="AJ159" s="188"/>
      <c r="AK159" s="188"/>
      <c r="AO159"/>
      <c r="AP159"/>
      <c r="AQ159"/>
      <c r="AZ159" s="64"/>
      <c r="BA159" s="64"/>
      <c r="BB159" s="64"/>
      <c r="BC159" s="64"/>
      <c r="BD159" s="64"/>
      <c r="BV159" s="64"/>
      <c r="BW159" s="64"/>
      <c r="BX159" s="64"/>
      <c r="BY159" s="64"/>
      <c r="BZ159" s="64"/>
      <c r="CA159" s="52"/>
      <c r="CB159" s="64"/>
      <c r="CC159" s="64"/>
      <c r="CD159" s="98"/>
      <c r="CE159" s="64"/>
      <c r="DS159" s="98"/>
      <c r="DT159" s="64"/>
      <c r="ED159" s="64"/>
      <c r="EE159" s="64"/>
      <c r="EF159" s="64"/>
      <c r="EG159" s="64"/>
      <c r="EH159" s="64"/>
      <c r="EZ159" s="64"/>
      <c r="FA159" s="64"/>
      <c r="FB159" s="64"/>
      <c r="FC159" s="64"/>
      <c r="FD159" s="64"/>
      <c r="FE159" s="52"/>
      <c r="FF159" s="64"/>
      <c r="FG159" s="64"/>
      <c r="FH159" s="98"/>
      <c r="FI159" s="64"/>
      <c r="FS159" s="64"/>
      <c r="FT159" s="64"/>
      <c r="FU159" s="64"/>
      <c r="FV159" s="64"/>
      <c r="FW159" s="64"/>
      <c r="GO159" s="64"/>
      <c r="GP159" s="64"/>
      <c r="GQ159" s="64"/>
      <c r="GR159" s="64"/>
      <c r="GS159" s="64"/>
      <c r="GT159" s="52"/>
      <c r="GU159" s="64"/>
      <c r="GV159" s="64"/>
      <c r="GW159" s="98"/>
      <c r="GX159" s="98"/>
      <c r="GY159" s="98"/>
      <c r="GZ159" s="98"/>
      <c r="HA159" s="98"/>
      <c r="HB159" s="98"/>
      <c r="HC159" s="98"/>
      <c r="HD159" s="98"/>
      <c r="HE159" s="98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</row>
    <row r="160" spans="1:250" s="15" customFormat="1" ht="16.5" customHeight="1" x14ac:dyDescent="0.3">
      <c r="E160" s="70"/>
      <c r="F160" s="70"/>
      <c r="G160" s="70"/>
      <c r="H160" s="70"/>
      <c r="K160" s="12"/>
      <c r="L160" s="12"/>
      <c r="M160" s="64"/>
      <c r="N160" s="64"/>
      <c r="O160" s="64"/>
      <c r="V160" s="70"/>
      <c r="W160" s="70"/>
      <c r="X160" s="70"/>
      <c r="Y160" s="70"/>
      <c r="AB160" s="12"/>
      <c r="AC160" s="13"/>
      <c r="AD160" s="12"/>
      <c r="AE160" s="12"/>
      <c r="AF160" s="12"/>
      <c r="AH160" s="65"/>
      <c r="AO160"/>
      <c r="AP160"/>
      <c r="AQ160"/>
      <c r="AU160" s="49"/>
      <c r="AZ160" s="64"/>
      <c r="BA160" s="64"/>
      <c r="BB160" s="64"/>
      <c r="BC160" s="64"/>
      <c r="BD160" s="64"/>
      <c r="BO160" s="49"/>
      <c r="BT160" s="69"/>
      <c r="BV160" s="64"/>
      <c r="BW160" s="64"/>
      <c r="BX160" s="64"/>
      <c r="BY160" s="64"/>
      <c r="BZ160" s="64"/>
      <c r="CA160" s="52"/>
      <c r="CB160" s="64"/>
      <c r="CC160" s="64"/>
      <c r="CD160" s="98"/>
      <c r="CE160" s="64"/>
      <c r="DS160" s="98"/>
      <c r="DT160" s="64"/>
      <c r="DY160" s="49"/>
      <c r="ED160" s="64"/>
      <c r="EE160" s="64"/>
      <c r="EF160" s="64"/>
      <c r="EG160" s="64"/>
      <c r="EH160" s="64"/>
      <c r="ES160" s="49"/>
      <c r="EX160" s="69"/>
      <c r="EZ160" s="64"/>
      <c r="FA160" s="64"/>
      <c r="FB160" s="64"/>
      <c r="FC160" s="64"/>
      <c r="FD160" s="64"/>
      <c r="FE160" s="52"/>
      <c r="FF160" s="64"/>
      <c r="FG160" s="64"/>
      <c r="FH160" s="98"/>
      <c r="FI160" s="64"/>
      <c r="FN160" s="49"/>
      <c r="FS160" s="64"/>
      <c r="FT160" s="64"/>
      <c r="FU160" s="64"/>
      <c r="FV160" s="64"/>
      <c r="FW160" s="64"/>
      <c r="GH160" s="49"/>
      <c r="GM160" s="69"/>
      <c r="GO160" s="64"/>
      <c r="GP160" s="64"/>
      <c r="GQ160" s="64"/>
      <c r="GR160" s="64"/>
      <c r="GS160" s="64"/>
      <c r="GT160" s="52"/>
      <c r="GU160" s="64"/>
      <c r="GV160" s="64"/>
      <c r="GW160" s="98"/>
      <c r="GX160" s="98"/>
      <c r="GY160" s="98"/>
      <c r="GZ160" s="98"/>
      <c r="HA160" s="98"/>
      <c r="HB160" s="98"/>
      <c r="HC160" s="98"/>
      <c r="HD160" s="98"/>
      <c r="HE160" s="98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</row>
    <row r="161" spans="1:250" s="15" customFormat="1" ht="16.5" customHeight="1" x14ac:dyDescent="0.3">
      <c r="C161" s="73"/>
      <c r="E161" s="56"/>
      <c r="F161" s="92"/>
      <c r="G161" s="92"/>
      <c r="H161" s="53"/>
      <c r="I161" s="53"/>
      <c r="J161" s="53"/>
      <c r="L161" s="73"/>
      <c r="N161" s="56"/>
      <c r="O161" s="56"/>
      <c r="P161" s="56"/>
      <c r="Q161" s="56"/>
      <c r="R161" s="56"/>
      <c r="S161" s="53"/>
      <c r="X161" s="72"/>
      <c r="Y161" s="56"/>
      <c r="Z161" s="92"/>
      <c r="AA161" s="92"/>
      <c r="AB161" s="92"/>
      <c r="AC161" s="92"/>
      <c r="AD161" s="53"/>
      <c r="AE161" s="73"/>
      <c r="AG161" s="56"/>
      <c r="AH161" s="56"/>
      <c r="AI161" s="56"/>
      <c r="AJ161" s="56"/>
      <c r="AK161" s="56"/>
      <c r="AL161" s="56"/>
      <c r="AO161"/>
      <c r="AP161"/>
      <c r="AQ161"/>
      <c r="AU161" s="49"/>
      <c r="AZ161" s="64"/>
      <c r="BA161" s="64"/>
      <c r="BB161" s="64"/>
      <c r="BC161" s="64"/>
      <c r="BD161" s="64"/>
      <c r="BO161" s="49"/>
      <c r="BT161" s="69"/>
      <c r="BV161" s="64"/>
      <c r="BW161" s="64"/>
      <c r="BX161" s="64"/>
      <c r="BY161" s="64"/>
      <c r="BZ161" s="64"/>
      <c r="CA161" s="52"/>
      <c r="CB161" s="64"/>
      <c r="CC161" s="64"/>
      <c r="CD161" s="98"/>
      <c r="CE161" s="64"/>
      <c r="DS161" s="98"/>
      <c r="DT161" s="64"/>
      <c r="DY161" s="49"/>
      <c r="ED161" s="64"/>
      <c r="EE161" s="64"/>
      <c r="EF161" s="64"/>
      <c r="EG161" s="64"/>
      <c r="EH161" s="64"/>
      <c r="ES161" s="49"/>
      <c r="EX161" s="69"/>
      <c r="EZ161" s="64"/>
      <c r="FA161" s="64"/>
      <c r="FB161" s="64"/>
      <c r="FC161" s="64"/>
      <c r="FD161" s="64"/>
      <c r="FE161" s="52"/>
      <c r="FF161" s="64"/>
      <c r="FG161" s="64"/>
      <c r="FH161" s="98"/>
      <c r="FI161" s="64"/>
      <c r="FN161" s="49"/>
      <c r="FS161" s="64"/>
      <c r="FT161" s="64"/>
      <c r="FU161" s="64"/>
      <c r="FV161" s="64"/>
      <c r="FW161" s="64"/>
      <c r="GH161" s="49"/>
      <c r="GM161" s="69"/>
      <c r="GO161" s="64"/>
      <c r="GP161" s="64"/>
      <c r="GQ161" s="64"/>
      <c r="GR161" s="64"/>
      <c r="GS161" s="64"/>
      <c r="GT161" s="52"/>
      <c r="GU161" s="64"/>
      <c r="GV161" s="64"/>
      <c r="GW161" s="98"/>
      <c r="GX161" s="98"/>
      <c r="GY161" s="98"/>
      <c r="GZ161" s="98"/>
      <c r="HA161" s="98"/>
      <c r="HB161" s="98"/>
      <c r="HC161" s="98"/>
      <c r="HD161" s="98"/>
      <c r="HE161" s="98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</row>
    <row r="162" spans="1:250" s="15" customFormat="1" ht="16.5" customHeight="1" x14ac:dyDescent="0.3">
      <c r="C162" s="69"/>
      <c r="O162" s="12"/>
      <c r="AO162"/>
      <c r="AP162"/>
      <c r="AQ162"/>
      <c r="AR162" s="69"/>
      <c r="AT162" s="50"/>
      <c r="AV162" s="64"/>
      <c r="AW162" s="49"/>
      <c r="AX162" s="64"/>
      <c r="AY162" s="64"/>
      <c r="AZ162" s="64"/>
      <c r="BA162" s="64"/>
      <c r="BB162" s="64"/>
      <c r="BC162" s="64"/>
      <c r="BD162" s="64"/>
      <c r="BG162" s="64"/>
      <c r="BH162" s="64"/>
      <c r="BI162" s="64"/>
      <c r="BJ162" s="64"/>
      <c r="BK162" s="64"/>
      <c r="BL162" s="64"/>
      <c r="BM162" s="64"/>
      <c r="BN162" s="50"/>
      <c r="BP162" s="49"/>
      <c r="BR162" s="64"/>
      <c r="BS162" s="64"/>
      <c r="BT162" s="64"/>
      <c r="BU162" s="64"/>
      <c r="BV162" s="64"/>
      <c r="BW162" s="64"/>
      <c r="BX162" s="64"/>
      <c r="CB162" s="64"/>
      <c r="CC162" s="64"/>
      <c r="CD162" s="98"/>
      <c r="DA162" s="64"/>
      <c r="DB162" s="64"/>
      <c r="DC162" s="50"/>
      <c r="DE162" s="49"/>
      <c r="DG162" s="64"/>
      <c r="DH162" s="64"/>
      <c r="DI162" s="64"/>
      <c r="DJ162" s="64"/>
      <c r="DK162" s="64"/>
      <c r="DL162" s="64"/>
      <c r="DM162" s="64"/>
      <c r="DQ162" s="64"/>
      <c r="DR162" s="64"/>
      <c r="DS162" s="98"/>
      <c r="DV162" s="69"/>
      <c r="DX162" s="50"/>
      <c r="DZ162" s="64"/>
      <c r="EA162" s="49"/>
      <c r="EB162" s="64"/>
      <c r="EC162" s="64"/>
      <c r="ED162" s="64"/>
      <c r="EE162" s="64"/>
      <c r="EF162" s="64"/>
      <c r="EG162" s="64"/>
      <c r="EH162" s="64"/>
      <c r="EK162" s="64"/>
      <c r="EL162" s="64"/>
      <c r="EM162" s="64"/>
      <c r="EN162" s="64"/>
      <c r="EO162" s="64"/>
      <c r="EP162" s="64"/>
      <c r="EQ162" s="64"/>
      <c r="ER162" s="50"/>
      <c r="ET162" s="49"/>
      <c r="EV162" s="64"/>
      <c r="EW162" s="64"/>
      <c r="EX162" s="64"/>
      <c r="EY162" s="64"/>
      <c r="EZ162" s="64"/>
      <c r="FA162" s="64"/>
      <c r="FB162" s="64"/>
      <c r="FF162" s="64"/>
      <c r="FG162" s="64"/>
      <c r="FH162" s="98"/>
      <c r="FK162" s="69"/>
      <c r="FM162" s="50"/>
      <c r="FO162" s="64"/>
      <c r="FP162" s="49"/>
      <c r="FQ162" s="64"/>
      <c r="FR162" s="64"/>
      <c r="FS162" s="64"/>
      <c r="FT162" s="64"/>
      <c r="FU162" s="64"/>
      <c r="FV162" s="64"/>
      <c r="FW162" s="64"/>
      <c r="FZ162" s="64"/>
      <c r="GA162" s="64"/>
      <c r="GB162" s="64"/>
      <c r="GC162" s="64"/>
      <c r="GD162" s="64"/>
      <c r="GE162" s="64"/>
      <c r="GF162" s="64"/>
      <c r="GG162" s="50"/>
      <c r="GI162" s="49"/>
      <c r="GK162" s="64"/>
      <c r="GL162" s="64"/>
      <c r="GM162" s="64"/>
      <c r="GN162" s="64"/>
      <c r="GO162" s="64"/>
      <c r="GP162" s="64"/>
      <c r="GQ162" s="64"/>
      <c r="GU162" s="64"/>
      <c r="GV162" s="64"/>
      <c r="GW162" s="98"/>
      <c r="GX162" s="98"/>
      <c r="GY162" s="98"/>
      <c r="GZ162" s="98"/>
      <c r="HA162" s="98"/>
      <c r="HB162" s="98"/>
      <c r="HC162" s="98"/>
      <c r="HD162" s="98"/>
      <c r="HE162" s="98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</row>
    <row r="163" spans="1:250" s="15" customFormat="1" ht="16.5" customHeight="1" x14ac:dyDescent="0.3">
      <c r="A163" s="12"/>
      <c r="B163" s="72"/>
      <c r="C163" s="73"/>
      <c r="D163" s="72"/>
      <c r="E163" s="74"/>
      <c r="H163" s="73"/>
      <c r="X163" s="72"/>
      <c r="Y163" s="74"/>
      <c r="AB163" s="73"/>
      <c r="AL163" s="13"/>
      <c r="AM163" s="12"/>
      <c r="AN163" s="12"/>
      <c r="AO163"/>
      <c r="AP163"/>
      <c r="AQ163"/>
      <c r="AU163" s="49"/>
      <c r="AZ163" s="64"/>
      <c r="BA163" s="64"/>
      <c r="BB163" s="64"/>
      <c r="BC163" s="64"/>
      <c r="BD163" s="64"/>
      <c r="BO163" s="49"/>
      <c r="BT163" s="69"/>
      <c r="BV163" s="64"/>
      <c r="BW163" s="64"/>
      <c r="BX163" s="64"/>
      <c r="BY163" s="64"/>
      <c r="BZ163" s="64"/>
      <c r="CA163" s="52"/>
      <c r="CB163" s="64"/>
      <c r="CC163" s="64"/>
      <c r="CD163" s="98"/>
      <c r="CE163" s="64"/>
      <c r="CJ163" s="49"/>
      <c r="CO163" s="64"/>
      <c r="CP163" s="64"/>
      <c r="CQ163" s="64"/>
      <c r="CR163" s="64"/>
      <c r="CS163" s="64"/>
      <c r="DD163" s="49"/>
      <c r="DI163" s="69"/>
      <c r="DK163" s="64"/>
      <c r="DL163" s="64"/>
      <c r="DM163" s="64"/>
      <c r="DN163" s="64"/>
      <c r="DO163" s="64"/>
      <c r="DP163" s="52"/>
      <c r="DQ163" s="64"/>
      <c r="DR163" s="64"/>
      <c r="DS163" s="98"/>
      <c r="DT163" s="64"/>
      <c r="DY163" s="49"/>
      <c r="ED163" s="64"/>
      <c r="EE163" s="64"/>
      <c r="EF163" s="64"/>
      <c r="EG163" s="64"/>
      <c r="EH163" s="64"/>
      <c r="ES163" s="49"/>
      <c r="EX163" s="69"/>
      <c r="EZ163" s="64"/>
      <c r="FA163" s="64"/>
      <c r="FB163" s="64"/>
      <c r="FC163" s="64"/>
      <c r="FD163" s="64"/>
      <c r="FE163" s="52"/>
      <c r="FF163" s="64"/>
      <c r="FG163" s="64"/>
      <c r="FH163" s="98"/>
      <c r="FI163" s="64"/>
      <c r="FN163" s="49"/>
      <c r="FS163" s="64"/>
      <c r="FT163" s="64"/>
      <c r="FU163" s="64"/>
      <c r="FV163" s="64"/>
      <c r="FW163" s="64"/>
      <c r="GH163" s="49"/>
      <c r="GM163" s="69"/>
      <c r="GO163" s="64"/>
      <c r="GP163" s="64"/>
      <c r="GQ163" s="64"/>
      <c r="GR163" s="64"/>
      <c r="GS163" s="64"/>
      <c r="GT163" s="52"/>
      <c r="GU163" s="64"/>
      <c r="GV163" s="64"/>
      <c r="GW163" s="98"/>
      <c r="GX163" s="98"/>
      <c r="GY163" s="98"/>
      <c r="GZ163" s="98"/>
      <c r="HA163" s="98"/>
      <c r="HB163" s="98"/>
      <c r="HC163" s="98"/>
      <c r="HD163" s="98"/>
      <c r="HE163" s="98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</row>
    <row r="164" spans="1:250" s="15" customFormat="1" ht="16.5" customHeight="1" x14ac:dyDescent="0.3">
      <c r="B164" s="72"/>
      <c r="C164" s="73"/>
      <c r="D164" s="72"/>
      <c r="E164" s="74"/>
      <c r="X164" s="72"/>
      <c r="Y164" s="74"/>
      <c r="AO164"/>
      <c r="AP164"/>
      <c r="AQ164"/>
      <c r="AR164" s="22"/>
      <c r="AS164" s="22"/>
      <c r="AV164" s="70"/>
      <c r="AW164" s="71"/>
      <c r="BA164" s="70"/>
      <c r="BB164" s="12"/>
      <c r="BC164" s="48"/>
      <c r="BD164" s="12"/>
      <c r="BE164" s="64"/>
      <c r="BF164" s="64"/>
      <c r="BG164" s="64"/>
      <c r="BH164" s="12"/>
      <c r="BI164" s="225"/>
      <c r="BN164" s="22"/>
      <c r="BO164" s="70"/>
      <c r="BR164" s="71"/>
      <c r="BU164" s="70"/>
      <c r="BV164" s="12"/>
      <c r="BW164" s="71"/>
      <c r="CA164" s="12"/>
      <c r="CB164" s="225"/>
      <c r="CC164" s="64"/>
      <c r="CD164" s="98"/>
      <c r="CE164" s="64"/>
      <c r="CF164" s="22"/>
      <c r="DS164" s="98"/>
      <c r="DT164" s="64"/>
      <c r="DU164" s="22"/>
      <c r="DV164" s="22"/>
      <c r="DW164" s="22"/>
      <c r="DZ164" s="70"/>
      <c r="EA164" s="71"/>
      <c r="EE164" s="70"/>
      <c r="EF164" s="12"/>
      <c r="EG164" s="48"/>
      <c r="EH164" s="12"/>
      <c r="EI164" s="64"/>
      <c r="EJ164" s="64"/>
      <c r="EK164" s="64"/>
      <c r="EL164" s="12"/>
      <c r="EM164" s="225"/>
      <c r="ER164" s="22"/>
      <c r="ES164" s="70"/>
      <c r="EV164" s="71"/>
      <c r="EY164" s="70"/>
      <c r="EZ164" s="12"/>
      <c r="FA164" s="71"/>
      <c r="FE164" s="12"/>
      <c r="FF164" s="225"/>
      <c r="FG164" s="64"/>
      <c r="FH164" s="98"/>
      <c r="FI164" s="64"/>
      <c r="FJ164" s="22"/>
      <c r="FK164" s="22"/>
      <c r="FL164" s="22"/>
      <c r="FO164" s="70"/>
      <c r="FP164" s="71"/>
      <c r="FT164" s="70"/>
      <c r="FU164" s="12"/>
      <c r="FV164" s="48"/>
      <c r="FW164" s="12"/>
      <c r="FX164" s="64"/>
      <c r="FY164" s="64"/>
      <c r="FZ164" s="64"/>
      <c r="GA164" s="12"/>
      <c r="GB164" s="39"/>
      <c r="GG164" s="22"/>
      <c r="GH164" s="70"/>
      <c r="GK164" s="71"/>
      <c r="GN164" s="70"/>
      <c r="GO164" s="12"/>
      <c r="GP164" s="71"/>
      <c r="GT164" s="12"/>
      <c r="GU164" s="39"/>
      <c r="GV164" s="64"/>
      <c r="GW164" s="98"/>
      <c r="GX164" s="98"/>
      <c r="GY164" s="98"/>
      <c r="GZ164" s="98"/>
      <c r="HA164" s="98"/>
      <c r="HB164" s="98"/>
      <c r="HC164" s="98"/>
      <c r="HD164" s="98"/>
      <c r="HE164" s="98"/>
    </row>
    <row r="165" spans="1:250" s="15" customFormat="1" ht="16.5" customHeight="1" x14ac:dyDescent="0.3">
      <c r="A165" s="48"/>
      <c r="B165" s="75"/>
      <c r="C165" s="69"/>
      <c r="D165" s="75"/>
      <c r="E165" s="76"/>
      <c r="H165" s="73"/>
      <c r="I165" s="74"/>
      <c r="J165" s="74"/>
      <c r="K165" s="74"/>
      <c r="L165" s="74"/>
      <c r="M165" s="48"/>
      <c r="N165" s="48"/>
      <c r="O165" s="48"/>
      <c r="X165" s="75"/>
      <c r="Y165" s="76"/>
      <c r="AB165" s="73"/>
      <c r="AD165" s="74"/>
      <c r="AH165" s="74"/>
      <c r="AI165" s="74"/>
      <c r="AJ165" s="48"/>
      <c r="AK165" s="48"/>
      <c r="AL165" s="48"/>
      <c r="AM165" s="48"/>
      <c r="AN165" s="48"/>
      <c r="AO165"/>
      <c r="AP165"/>
      <c r="AQ165"/>
      <c r="AR165" s="22"/>
      <c r="AS165" s="22"/>
      <c r="AW165" s="225"/>
      <c r="AX165" s="70"/>
      <c r="AY165" s="70"/>
      <c r="AZ165" s="70"/>
      <c r="BA165" s="70"/>
      <c r="BB165" s="65"/>
      <c r="BC165" s="65"/>
      <c r="BD165" s="65"/>
      <c r="BE165" s="64"/>
      <c r="BF165" s="64"/>
      <c r="BG165" s="64"/>
      <c r="BN165" s="22"/>
      <c r="BR165" s="225"/>
      <c r="BU165" s="70"/>
      <c r="BV165" s="70"/>
      <c r="BW165" s="70"/>
      <c r="BX165" s="70"/>
      <c r="BY165" s="65"/>
      <c r="BZ165" s="65"/>
      <c r="CA165" s="14"/>
      <c r="CD165" s="98"/>
      <c r="CF165" s="22"/>
      <c r="DS165" s="98"/>
      <c r="DU165" s="22"/>
      <c r="DV165" s="22"/>
      <c r="DW165" s="22"/>
      <c r="EA165" s="225"/>
      <c r="EB165" s="70"/>
      <c r="EC165" s="70"/>
      <c r="ED165" s="70"/>
      <c r="EE165" s="70"/>
      <c r="EF165" s="65"/>
      <c r="EG165" s="65"/>
      <c r="EH165" s="65"/>
      <c r="EI165" s="64"/>
      <c r="EJ165" s="64"/>
      <c r="EK165" s="64"/>
      <c r="ER165" s="22"/>
      <c r="EV165" s="225"/>
      <c r="EY165" s="70"/>
      <c r="EZ165" s="70"/>
      <c r="FA165" s="70"/>
      <c r="FB165" s="70"/>
      <c r="FC165" s="65"/>
      <c r="FD165" s="65"/>
      <c r="FE165" s="14"/>
      <c r="FH165" s="98"/>
      <c r="FJ165" s="22"/>
      <c r="FK165" s="22"/>
      <c r="FL165" s="22"/>
      <c r="FP165" s="225"/>
      <c r="FQ165" s="70"/>
      <c r="FR165" s="70"/>
      <c r="FS165" s="70"/>
      <c r="FT165" s="70"/>
      <c r="FU165" s="65"/>
      <c r="FV165" s="65"/>
      <c r="FW165" s="65"/>
      <c r="FX165" s="64"/>
      <c r="FY165" s="64"/>
      <c r="FZ165" s="64"/>
      <c r="GG165" s="22"/>
      <c r="GK165" s="39"/>
      <c r="GN165" s="70"/>
      <c r="GO165" s="70"/>
      <c r="GP165" s="70"/>
      <c r="GQ165" s="70"/>
      <c r="GR165" s="65"/>
      <c r="GS165" s="65"/>
      <c r="GT165" s="14"/>
      <c r="GW165" s="98"/>
      <c r="GX165" s="98"/>
      <c r="GY165" s="98"/>
      <c r="GZ165" s="98"/>
      <c r="HA165" s="98"/>
      <c r="HB165" s="98"/>
      <c r="HC165" s="98"/>
      <c r="HD165" s="98"/>
      <c r="HE165" s="98"/>
    </row>
    <row r="166" spans="1:250" s="15" customFormat="1" ht="16.5" customHeight="1" x14ac:dyDescent="0.3">
      <c r="A166" s="52"/>
      <c r="B166" s="72"/>
      <c r="C166" s="73"/>
      <c r="D166" s="72"/>
      <c r="E166" s="74"/>
      <c r="H166" s="73"/>
      <c r="I166" s="74"/>
      <c r="J166" s="74"/>
      <c r="K166" s="74"/>
      <c r="L166" s="74"/>
      <c r="M166" s="52"/>
      <c r="N166" s="52"/>
      <c r="O166" s="52"/>
      <c r="X166" s="72"/>
      <c r="Y166" s="74"/>
      <c r="AB166" s="73"/>
      <c r="AD166" s="74"/>
      <c r="AH166" s="74"/>
      <c r="AI166" s="74"/>
      <c r="AJ166" s="52"/>
      <c r="AK166" s="52"/>
      <c r="AL166" s="52"/>
      <c r="AM166" s="52"/>
      <c r="AN166" s="52"/>
      <c r="AO166"/>
      <c r="AP166"/>
      <c r="AQ166"/>
      <c r="AW166" s="70"/>
      <c r="AX166" s="70"/>
      <c r="AY166" s="70"/>
      <c r="AZ166" s="70"/>
      <c r="BV166" s="70"/>
      <c r="BW166" s="70"/>
      <c r="BZ166" s="12"/>
      <c r="CA166" s="13"/>
      <c r="CD166" s="98"/>
      <c r="DS166" s="98"/>
      <c r="EA166" s="70"/>
      <c r="EB166" s="70"/>
      <c r="EC166" s="70"/>
      <c r="ED166" s="70"/>
      <c r="EZ166" s="70"/>
      <c r="FA166" s="70"/>
      <c r="FD166" s="12"/>
      <c r="FE166" s="13"/>
      <c r="FH166" s="98"/>
      <c r="FP166" s="70"/>
      <c r="FQ166" s="70"/>
      <c r="FR166" s="70"/>
      <c r="FS166" s="70"/>
      <c r="GO166" s="70"/>
      <c r="GP166" s="70"/>
      <c r="GS166" s="12"/>
      <c r="GT166" s="13"/>
      <c r="GW166" s="98"/>
      <c r="GX166" s="98"/>
      <c r="GY166" s="98"/>
      <c r="GZ166" s="98"/>
      <c r="HA166" s="98"/>
      <c r="HB166" s="98"/>
      <c r="HC166" s="98"/>
      <c r="HD166" s="98"/>
      <c r="HE166" s="98"/>
    </row>
    <row r="167" spans="1:250" s="15" customFormat="1" ht="16.5" customHeight="1" x14ac:dyDescent="0.3">
      <c r="A167" s="70"/>
      <c r="B167" s="72"/>
      <c r="C167" s="73"/>
      <c r="D167" s="72"/>
      <c r="E167" s="74"/>
      <c r="H167" s="69"/>
      <c r="I167" s="76"/>
      <c r="J167" s="76"/>
      <c r="K167" s="76"/>
      <c r="L167" s="76"/>
      <c r="M167" s="70"/>
      <c r="N167" s="70"/>
      <c r="O167" s="70"/>
      <c r="X167" s="72"/>
      <c r="Y167" s="74"/>
      <c r="AB167" s="69"/>
      <c r="AD167" s="76"/>
      <c r="AH167" s="76"/>
      <c r="AI167" s="76"/>
      <c r="AJ167" s="70"/>
      <c r="AK167" s="70"/>
      <c r="AL167" s="70"/>
      <c r="AM167" s="70"/>
      <c r="AN167" s="70"/>
      <c r="AO167"/>
      <c r="AP167"/>
      <c r="AQ167"/>
      <c r="AR167" s="73"/>
      <c r="AS167" s="72"/>
      <c r="AT167" s="56"/>
      <c r="AU167" s="92"/>
      <c r="AV167" s="92"/>
      <c r="AW167" s="53"/>
      <c r="AX167" s="53"/>
      <c r="AY167" s="53"/>
      <c r="BA167" s="73"/>
      <c r="BC167" s="56"/>
      <c r="BD167" s="56"/>
      <c r="BE167" s="56"/>
      <c r="BF167" s="56"/>
      <c r="BG167" s="56"/>
      <c r="BH167" s="53"/>
      <c r="BM167" s="72"/>
      <c r="BN167" s="56"/>
      <c r="BO167" s="53"/>
      <c r="BP167" s="53"/>
      <c r="BQ167" s="53"/>
      <c r="BR167" s="53"/>
      <c r="BS167" s="53"/>
      <c r="BT167" s="73"/>
      <c r="BV167" s="56"/>
      <c r="BW167" s="53"/>
      <c r="BX167" s="53"/>
      <c r="BY167" s="53"/>
      <c r="BZ167" s="53"/>
      <c r="CA167" s="13"/>
      <c r="CD167" s="98"/>
      <c r="CF167" s="72"/>
      <c r="DS167" s="98"/>
      <c r="DU167" s="72"/>
      <c r="DV167" s="73"/>
      <c r="DW167" s="72"/>
      <c r="DX167" s="56"/>
      <c r="DY167" s="92"/>
      <c r="DZ167" s="92"/>
      <c r="EA167" s="53"/>
      <c r="EB167" s="53"/>
      <c r="EC167" s="53"/>
      <c r="EE167" s="73"/>
      <c r="EG167" s="56"/>
      <c r="EH167" s="56"/>
      <c r="EI167" s="56"/>
      <c r="EJ167" s="56"/>
      <c r="EK167" s="56"/>
      <c r="EL167" s="53"/>
      <c r="EQ167" s="72"/>
      <c r="ER167" s="56"/>
      <c r="ES167" s="53"/>
      <c r="ET167" s="53"/>
      <c r="EU167" s="53"/>
      <c r="EV167" s="53"/>
      <c r="EW167" s="53"/>
      <c r="EX167" s="73"/>
      <c r="EZ167" s="56"/>
      <c r="FA167" s="53"/>
      <c r="FB167" s="53"/>
      <c r="FC167" s="53"/>
      <c r="FD167" s="53"/>
      <c r="FE167" s="13"/>
      <c r="FH167" s="98"/>
      <c r="FJ167" s="72"/>
      <c r="FK167" s="73"/>
      <c r="FL167" s="72"/>
      <c r="FM167" s="56"/>
      <c r="FN167" s="92"/>
      <c r="FO167" s="92"/>
      <c r="FP167" s="53"/>
      <c r="FQ167" s="53"/>
      <c r="FR167" s="53"/>
      <c r="FT167" s="73"/>
      <c r="FV167" s="56"/>
      <c r="FW167" s="56"/>
      <c r="FX167" s="56"/>
      <c r="FY167" s="56"/>
      <c r="FZ167" s="56"/>
      <c r="GA167" s="53"/>
      <c r="GF167" s="72"/>
      <c r="GG167" s="56"/>
      <c r="GH167" s="53"/>
      <c r="GI167" s="53"/>
      <c r="GJ167" s="53"/>
      <c r="GK167" s="53"/>
      <c r="GL167" s="53"/>
      <c r="GM167" s="73"/>
      <c r="GO167" s="56"/>
      <c r="GP167" s="53"/>
      <c r="GQ167" s="53"/>
      <c r="GR167" s="53"/>
      <c r="GS167" s="53"/>
      <c r="GT167" s="13"/>
      <c r="GW167" s="98"/>
      <c r="GX167" s="98"/>
      <c r="GY167" s="98"/>
      <c r="GZ167" s="98"/>
      <c r="HA167" s="98"/>
      <c r="HB167" s="98"/>
      <c r="HC167" s="98"/>
      <c r="HD167" s="98"/>
      <c r="HE167" s="98"/>
    </row>
    <row r="168" spans="1:250" s="15" customFormat="1" ht="16.5" customHeight="1" x14ac:dyDescent="0.3">
      <c r="A168" s="52"/>
      <c r="B168" s="75"/>
      <c r="C168" s="69"/>
      <c r="D168" s="75"/>
      <c r="E168" s="76"/>
      <c r="H168" s="73"/>
      <c r="I168" s="74"/>
      <c r="J168" s="74"/>
      <c r="K168" s="74"/>
      <c r="L168" s="74"/>
      <c r="M168" s="52"/>
      <c r="N168" s="52"/>
      <c r="O168" s="52"/>
      <c r="X168" s="75"/>
      <c r="Y168" s="76"/>
      <c r="AB168" s="73"/>
      <c r="AD168" s="74"/>
      <c r="AH168" s="74"/>
      <c r="AI168" s="74"/>
      <c r="AJ168" s="52"/>
      <c r="AK168" s="52"/>
      <c r="AL168" s="52"/>
      <c r="AM168" s="52"/>
      <c r="AN168" s="52"/>
      <c r="AO168"/>
      <c r="AP168"/>
      <c r="AQ168"/>
      <c r="AR168" s="69"/>
      <c r="BD168" s="12"/>
      <c r="CD168" s="98"/>
      <c r="DS168" s="98"/>
      <c r="DV168" s="69"/>
      <c r="EH168" s="12"/>
      <c r="FH168" s="98"/>
      <c r="FK168" s="69"/>
      <c r="FW168" s="12"/>
      <c r="GW168" s="98"/>
      <c r="GX168" s="98"/>
      <c r="GY168" s="98"/>
      <c r="GZ168" s="98"/>
      <c r="HA168" s="98"/>
      <c r="HB168" s="98"/>
      <c r="HC168" s="98"/>
      <c r="HD168" s="98"/>
      <c r="HE168" s="98"/>
    </row>
    <row r="169" spans="1:250" s="15" customFormat="1" ht="16.5" customHeight="1" x14ac:dyDescent="0.3">
      <c r="A169" s="52"/>
      <c r="B169" s="72"/>
      <c r="C169" s="73"/>
      <c r="D169" s="72"/>
      <c r="E169" s="74"/>
      <c r="H169" s="73"/>
      <c r="I169" s="74"/>
      <c r="J169" s="74"/>
      <c r="K169" s="74"/>
      <c r="L169" s="74"/>
      <c r="M169" s="52"/>
      <c r="N169" s="52"/>
      <c r="O169" s="52"/>
      <c r="X169" s="72"/>
      <c r="Y169" s="74"/>
      <c r="AB169" s="73"/>
      <c r="AD169" s="74"/>
      <c r="AH169" s="74"/>
      <c r="AI169" s="74"/>
      <c r="AJ169" s="52"/>
      <c r="AK169" s="52"/>
      <c r="AL169" s="52"/>
      <c r="AM169" s="52"/>
      <c r="AN169" s="52"/>
      <c r="AO169"/>
      <c r="AP169"/>
      <c r="AQ169"/>
      <c r="AR169" s="73"/>
      <c r="AS169" s="72"/>
      <c r="AT169" s="74"/>
      <c r="AW169" s="73"/>
      <c r="BM169" s="72"/>
      <c r="BN169" s="74"/>
      <c r="BQ169" s="73"/>
      <c r="CA169" s="13"/>
      <c r="CD169" s="98"/>
      <c r="CF169" s="72"/>
      <c r="DS169" s="98"/>
      <c r="DU169" s="72"/>
      <c r="DV169" s="73"/>
      <c r="DW169" s="72"/>
      <c r="DX169" s="74"/>
      <c r="EA169" s="73"/>
      <c r="EQ169" s="72"/>
      <c r="ER169" s="74"/>
      <c r="EU169" s="73"/>
      <c r="FE169" s="13"/>
      <c r="FH169" s="98"/>
      <c r="FJ169" s="72"/>
      <c r="FK169" s="73"/>
      <c r="FL169" s="72"/>
      <c r="FM169" s="74"/>
      <c r="FP169" s="73"/>
      <c r="GF169" s="72"/>
      <c r="GG169" s="74"/>
      <c r="GJ169" s="73"/>
      <c r="GT169" s="13"/>
      <c r="GW169" s="98"/>
      <c r="GX169" s="98"/>
      <c r="GY169" s="98"/>
      <c r="GZ169" s="98"/>
      <c r="HA169" s="98"/>
      <c r="HB169" s="98"/>
      <c r="HC169" s="98"/>
      <c r="HD169" s="98"/>
      <c r="HE169" s="98"/>
    </row>
    <row r="170" spans="1:250" s="15" customFormat="1" ht="16.5" customHeight="1" x14ac:dyDescent="0.3">
      <c r="A170" s="70"/>
      <c r="B170" s="72"/>
      <c r="C170" s="73"/>
      <c r="D170" s="72"/>
      <c r="E170" s="74"/>
      <c r="H170" s="69"/>
      <c r="I170" s="76"/>
      <c r="J170" s="76"/>
      <c r="K170" s="76"/>
      <c r="L170" s="76"/>
      <c r="M170" s="70"/>
      <c r="N170" s="70"/>
      <c r="O170" s="70"/>
      <c r="X170" s="72"/>
      <c r="Y170" s="74"/>
      <c r="AB170" s="69"/>
      <c r="AD170" s="76"/>
      <c r="AH170" s="76"/>
      <c r="AI170" s="76"/>
      <c r="AJ170" s="70"/>
      <c r="AK170" s="70"/>
      <c r="AL170" s="70"/>
      <c r="AM170" s="70"/>
      <c r="AN170" s="70"/>
      <c r="AO170"/>
      <c r="AP170"/>
      <c r="AQ170"/>
      <c r="AR170" s="73"/>
      <c r="AS170" s="72"/>
      <c r="AT170" s="74"/>
      <c r="BM170" s="72"/>
      <c r="BN170" s="74"/>
      <c r="CD170" s="98"/>
      <c r="CF170" s="72"/>
      <c r="DS170" s="98"/>
      <c r="DU170" s="72"/>
      <c r="DV170" s="73"/>
      <c r="DW170" s="72"/>
      <c r="DX170" s="74"/>
      <c r="EQ170" s="72"/>
      <c r="ER170" s="74"/>
      <c r="FH170" s="98"/>
      <c r="FJ170" s="72"/>
      <c r="FK170" s="73"/>
      <c r="FL170" s="72"/>
      <c r="FM170" s="74"/>
      <c r="GF170" s="72"/>
      <c r="GG170" s="74"/>
      <c r="GW170" s="98"/>
      <c r="GX170" s="98"/>
      <c r="GY170" s="98"/>
      <c r="GZ170" s="98"/>
      <c r="HA170" s="98"/>
      <c r="HB170" s="98"/>
      <c r="HC170" s="98"/>
      <c r="HD170" s="98"/>
      <c r="HE170" s="98"/>
    </row>
    <row r="171" spans="1:250" s="15" customFormat="1" ht="16.5" customHeight="1" x14ac:dyDescent="0.3">
      <c r="A171" s="52"/>
      <c r="H171" s="73"/>
      <c r="I171" s="74"/>
      <c r="J171" s="74"/>
      <c r="K171" s="74"/>
      <c r="L171" s="74"/>
      <c r="M171" s="52"/>
      <c r="N171" s="52"/>
      <c r="O171" s="52"/>
      <c r="AE171" s="73"/>
      <c r="AG171" s="74"/>
      <c r="AH171" s="74"/>
      <c r="AI171" s="74"/>
      <c r="AJ171" s="52"/>
      <c r="AK171" s="52"/>
      <c r="AL171" s="52"/>
      <c r="AM171" s="52"/>
      <c r="AN171" s="52"/>
      <c r="AO171"/>
      <c r="AP171"/>
      <c r="AQ171"/>
      <c r="AR171" s="69"/>
      <c r="AS171" s="75"/>
      <c r="AT171" s="76"/>
      <c r="AW171" s="73"/>
      <c r="AX171" s="74"/>
      <c r="AY171" s="74"/>
      <c r="AZ171" s="74"/>
      <c r="BA171" s="74"/>
      <c r="BB171" s="48"/>
      <c r="BC171" s="48"/>
      <c r="BD171" s="48"/>
      <c r="BM171" s="75"/>
      <c r="BN171" s="76"/>
      <c r="BQ171" s="73"/>
      <c r="BS171" s="74"/>
      <c r="BW171" s="74"/>
      <c r="BX171" s="74"/>
      <c r="BY171" s="48"/>
      <c r="BZ171" s="48"/>
      <c r="CA171" s="48"/>
      <c r="CD171" s="98"/>
      <c r="CF171" s="75"/>
      <c r="DS171" s="98"/>
      <c r="DU171" s="75"/>
      <c r="DV171" s="69"/>
      <c r="DW171" s="75"/>
      <c r="DX171" s="76"/>
      <c r="EA171" s="73"/>
      <c r="EB171" s="74"/>
      <c r="EC171" s="74"/>
      <c r="ED171" s="74"/>
      <c r="EE171" s="74"/>
      <c r="EF171" s="48"/>
      <c r="EG171" s="48"/>
      <c r="EH171" s="48"/>
      <c r="EQ171" s="75"/>
      <c r="ER171" s="76"/>
      <c r="EU171" s="73"/>
      <c r="EW171" s="74"/>
      <c r="FA171" s="74"/>
      <c r="FB171" s="74"/>
      <c r="FC171" s="48"/>
      <c r="FD171" s="48"/>
      <c r="FE171" s="48"/>
      <c r="FH171" s="98"/>
      <c r="FJ171" s="75"/>
      <c r="FK171" s="69"/>
      <c r="FL171" s="75"/>
      <c r="FM171" s="76"/>
      <c r="FP171" s="73"/>
      <c r="FQ171" s="74"/>
      <c r="FR171" s="74"/>
      <c r="FS171" s="74"/>
      <c r="FT171" s="74"/>
      <c r="FU171" s="48"/>
      <c r="FV171" s="48"/>
      <c r="FW171" s="48"/>
      <c r="GF171" s="75"/>
      <c r="GG171" s="76"/>
      <c r="GJ171" s="73"/>
      <c r="GL171" s="74"/>
      <c r="GP171" s="74"/>
      <c r="GQ171" s="74"/>
      <c r="GR171" s="48"/>
      <c r="GS171" s="48"/>
      <c r="GT171" s="48"/>
      <c r="GW171" s="98"/>
      <c r="GX171" s="98"/>
      <c r="GY171" s="98"/>
      <c r="GZ171" s="98"/>
      <c r="HA171" s="98"/>
      <c r="HB171" s="98"/>
      <c r="HC171" s="98"/>
      <c r="HD171" s="98"/>
      <c r="HE171" s="98"/>
    </row>
    <row r="172" spans="1:250" s="15" customFormat="1" ht="16.5" customHeight="1" x14ac:dyDescent="0.3">
      <c r="A172" s="52"/>
      <c r="F172" s="49"/>
      <c r="K172" s="74"/>
      <c r="L172" s="74"/>
      <c r="M172" s="74"/>
      <c r="N172" s="52"/>
      <c r="O172" s="52"/>
      <c r="Z172" s="49"/>
      <c r="AE172" s="73"/>
      <c r="AG172" s="74"/>
      <c r="AH172" s="74"/>
      <c r="AI172" s="74"/>
      <c r="AJ172" s="52"/>
      <c r="AK172" s="52"/>
      <c r="AL172" s="52"/>
      <c r="AM172" s="52"/>
      <c r="AN172" s="52"/>
      <c r="AO172"/>
      <c r="AP172"/>
      <c r="AQ172"/>
      <c r="AR172" s="73"/>
      <c r="AS172" s="72"/>
      <c r="AT172" s="74"/>
      <c r="AW172" s="73"/>
      <c r="AX172" s="74"/>
      <c r="AY172" s="74"/>
      <c r="AZ172" s="74"/>
      <c r="BA172" s="74"/>
      <c r="BB172" s="52"/>
      <c r="BC172" s="52"/>
      <c r="BD172" s="52"/>
      <c r="BM172" s="72"/>
      <c r="BN172" s="74"/>
      <c r="BQ172" s="73"/>
      <c r="BS172" s="74"/>
      <c r="BW172" s="74"/>
      <c r="BX172" s="74"/>
      <c r="BY172" s="52"/>
      <c r="BZ172" s="52"/>
      <c r="CA172" s="52"/>
      <c r="CD172" s="98"/>
      <c r="CF172" s="72"/>
      <c r="DS172" s="98"/>
      <c r="DU172" s="72"/>
      <c r="DV172" s="73"/>
      <c r="DW172" s="72"/>
      <c r="DX172" s="74"/>
      <c r="EA172" s="73"/>
      <c r="EB172" s="74"/>
      <c r="EC172" s="74"/>
      <c r="ED172" s="74"/>
      <c r="EE172" s="74"/>
      <c r="EF172" s="52"/>
      <c r="EG172" s="52"/>
      <c r="EH172" s="52"/>
      <c r="EQ172" s="72"/>
      <c r="ER172" s="74"/>
      <c r="EU172" s="73"/>
      <c r="EW172" s="74"/>
      <c r="FA172" s="74"/>
      <c r="FB172" s="74"/>
      <c r="FC172" s="52"/>
      <c r="FD172" s="52"/>
      <c r="FE172" s="52"/>
      <c r="FH172" s="98"/>
      <c r="FJ172" s="72"/>
      <c r="FK172" s="73"/>
      <c r="FL172" s="72"/>
      <c r="FM172" s="74"/>
      <c r="FP172" s="73"/>
      <c r="FQ172" s="74"/>
      <c r="FR172" s="74"/>
      <c r="FS172" s="74"/>
      <c r="FT172" s="74"/>
      <c r="FU172" s="52"/>
      <c r="FV172" s="52"/>
      <c r="FW172" s="52"/>
      <c r="GF172" s="72"/>
      <c r="GG172" s="74"/>
      <c r="GJ172" s="73"/>
      <c r="GL172" s="74"/>
      <c r="GP172" s="74"/>
      <c r="GQ172" s="74"/>
      <c r="GR172" s="52"/>
      <c r="GS172" s="52"/>
      <c r="GT172" s="52"/>
      <c r="GW172" s="98"/>
      <c r="GX172" s="98"/>
      <c r="GY172" s="98"/>
      <c r="GZ172" s="98"/>
      <c r="HA172" s="98"/>
      <c r="HB172" s="98"/>
      <c r="HC172" s="98"/>
      <c r="HD172" s="98"/>
      <c r="HE172" s="98"/>
    </row>
    <row r="173" spans="1:250" s="15" customFormat="1" ht="16.5" customHeight="1" x14ac:dyDescent="0.3">
      <c r="AL173" s="52"/>
      <c r="AO173"/>
      <c r="AP173"/>
      <c r="AQ173"/>
      <c r="AR173" s="73"/>
      <c r="AS173" s="72"/>
      <c r="AT173" s="74"/>
      <c r="AW173" s="69"/>
      <c r="AX173" s="76"/>
      <c r="AY173" s="76"/>
      <c r="AZ173" s="76"/>
      <c r="BA173" s="76"/>
      <c r="BB173" s="70"/>
      <c r="BC173" s="70"/>
      <c r="BD173" s="70"/>
      <c r="BM173" s="72"/>
      <c r="BN173" s="74"/>
      <c r="BQ173" s="69"/>
      <c r="BS173" s="76"/>
      <c r="BW173" s="76"/>
      <c r="BX173" s="76"/>
      <c r="BY173" s="70"/>
      <c r="BZ173" s="70"/>
      <c r="CA173" s="70"/>
      <c r="CD173" s="98"/>
      <c r="CF173" s="72"/>
      <c r="DS173" s="98"/>
      <c r="DU173" s="72"/>
      <c r="DV173" s="73"/>
      <c r="DW173" s="72"/>
      <c r="DX173" s="74"/>
      <c r="EA173" s="69"/>
      <c r="EB173" s="76"/>
      <c r="EC173" s="76"/>
      <c r="ED173" s="76"/>
      <c r="EE173" s="76"/>
      <c r="EF173" s="70"/>
      <c r="EG173" s="70"/>
      <c r="EH173" s="70"/>
      <c r="EQ173" s="72"/>
      <c r="ER173" s="74"/>
      <c r="EU173" s="69"/>
      <c r="EW173" s="76"/>
      <c r="FA173" s="76"/>
      <c r="FB173" s="76"/>
      <c r="FC173" s="70"/>
      <c r="FD173" s="70"/>
      <c r="FE173" s="70"/>
      <c r="FH173" s="98"/>
      <c r="FJ173" s="72"/>
      <c r="FK173" s="73"/>
      <c r="FL173" s="72"/>
      <c r="FM173" s="74"/>
      <c r="FP173" s="69"/>
      <c r="FQ173" s="76"/>
      <c r="FR173" s="76"/>
      <c r="FS173" s="76"/>
      <c r="FT173" s="76"/>
      <c r="FU173" s="70"/>
      <c r="FV173" s="70"/>
      <c r="FW173" s="70"/>
      <c r="GF173" s="72"/>
      <c r="GG173" s="74"/>
      <c r="GJ173" s="69"/>
      <c r="GL173" s="76"/>
      <c r="GP173" s="76"/>
      <c r="GQ173" s="76"/>
      <c r="GR173" s="70"/>
      <c r="GS173" s="70"/>
      <c r="GT173" s="70"/>
      <c r="GW173" s="98"/>
      <c r="GX173" s="98"/>
      <c r="GY173" s="98"/>
      <c r="GZ173" s="98"/>
      <c r="HA173" s="98"/>
      <c r="HB173" s="98"/>
      <c r="HC173" s="98"/>
      <c r="HD173" s="98"/>
      <c r="HE173" s="98"/>
    </row>
    <row r="174" spans="1:250" s="15" customFormat="1" ht="16.5" customHeight="1" x14ac:dyDescent="0.3">
      <c r="F174" s="49"/>
      <c r="M174" s="49"/>
      <c r="Z174" s="49"/>
      <c r="AG174" s="51"/>
      <c r="AL174" s="52"/>
      <c r="AO174"/>
      <c r="AP174"/>
      <c r="AQ174"/>
      <c r="AR174" s="69"/>
      <c r="AS174" s="75"/>
      <c r="AT174" s="76"/>
      <c r="AW174" s="73"/>
      <c r="AX174" s="74"/>
      <c r="AY174" s="74"/>
      <c r="AZ174" s="74"/>
      <c r="BA174" s="74"/>
      <c r="BB174" s="52"/>
      <c r="BC174" s="52"/>
      <c r="BD174" s="52"/>
      <c r="BM174" s="75"/>
      <c r="BN174" s="76"/>
      <c r="BQ174" s="73"/>
      <c r="BS174" s="74"/>
      <c r="BW174" s="74"/>
      <c r="BX174" s="74"/>
      <c r="BY174" s="52"/>
      <c r="BZ174" s="52"/>
      <c r="CA174" s="52"/>
      <c r="CD174" s="98"/>
      <c r="CF174" s="75"/>
      <c r="DS174" s="98"/>
      <c r="DU174" s="75"/>
      <c r="DV174" s="69"/>
      <c r="DW174" s="75"/>
      <c r="DX174" s="76"/>
      <c r="EA174" s="73"/>
      <c r="EB174" s="74"/>
      <c r="EC174" s="74"/>
      <c r="ED174" s="74"/>
      <c r="EE174" s="74"/>
      <c r="EF174" s="52"/>
      <c r="EG174" s="52"/>
      <c r="EH174" s="52"/>
      <c r="EQ174" s="75"/>
      <c r="ER174" s="76"/>
      <c r="EU174" s="73"/>
      <c r="EW174" s="74"/>
      <c r="FA174" s="74"/>
      <c r="FB174" s="74"/>
      <c r="FC174" s="52"/>
      <c r="FD174" s="52"/>
      <c r="FE174" s="52"/>
      <c r="FH174" s="98"/>
      <c r="FJ174" s="75"/>
      <c r="FK174" s="69"/>
      <c r="FL174" s="75"/>
      <c r="FM174" s="76"/>
      <c r="FP174" s="73"/>
      <c r="FQ174" s="74"/>
      <c r="FR174" s="74"/>
      <c r="FS174" s="74"/>
      <c r="FT174" s="74"/>
      <c r="FU174" s="52"/>
      <c r="FV174" s="52"/>
      <c r="FW174" s="52"/>
      <c r="GF174" s="75"/>
      <c r="GG174" s="76"/>
      <c r="GJ174" s="73"/>
      <c r="GL174" s="74"/>
      <c r="GP174" s="74"/>
      <c r="GQ174" s="74"/>
      <c r="GR174" s="52"/>
      <c r="GS174" s="52"/>
      <c r="GT174" s="52"/>
      <c r="GW174" s="98"/>
      <c r="GX174" s="98"/>
      <c r="GY174" s="98"/>
      <c r="GZ174" s="98"/>
      <c r="HA174" s="98"/>
      <c r="HB174" s="98"/>
      <c r="HC174" s="98"/>
      <c r="HD174" s="98"/>
      <c r="HE174" s="98"/>
    </row>
    <row r="175" spans="1:250" s="15" customFormat="1" ht="16.5" customHeight="1" x14ac:dyDescent="0.3">
      <c r="A175" s="64"/>
      <c r="K175" s="64"/>
      <c r="L175" s="64"/>
      <c r="M175" s="64"/>
      <c r="N175" s="64"/>
      <c r="O175" s="64"/>
      <c r="AG175" s="64"/>
      <c r="AH175" s="64"/>
      <c r="AI175" s="64"/>
      <c r="AJ175" s="64"/>
      <c r="AK175" s="64"/>
      <c r="AL175" s="52"/>
      <c r="AM175" s="64"/>
      <c r="AN175" s="64"/>
      <c r="AO175"/>
      <c r="AP175"/>
      <c r="AQ175"/>
      <c r="AR175" s="73"/>
      <c r="AS175" s="72"/>
      <c r="AT175" s="74"/>
      <c r="AW175" s="73"/>
      <c r="AX175" s="74"/>
      <c r="AY175" s="74"/>
      <c r="AZ175" s="74"/>
      <c r="BA175" s="74"/>
      <c r="BB175" s="52"/>
      <c r="BC175" s="52"/>
      <c r="BD175" s="52"/>
      <c r="BM175" s="72"/>
      <c r="BN175" s="74"/>
      <c r="BQ175" s="73"/>
      <c r="BS175" s="74"/>
      <c r="BW175" s="74"/>
      <c r="BX175" s="74"/>
      <c r="BY175" s="52"/>
      <c r="BZ175" s="52"/>
      <c r="CA175" s="52"/>
      <c r="CD175" s="98"/>
      <c r="CF175" s="72"/>
      <c r="DS175" s="98"/>
      <c r="DU175" s="72"/>
      <c r="DV175" s="73"/>
      <c r="DW175" s="72"/>
      <c r="DX175" s="74"/>
      <c r="EA175" s="73"/>
      <c r="EB175" s="74"/>
      <c r="EC175" s="74"/>
      <c r="ED175" s="74"/>
      <c r="EE175" s="74"/>
      <c r="EF175" s="52"/>
      <c r="EG175" s="52"/>
      <c r="EH175" s="52"/>
      <c r="EQ175" s="72"/>
      <c r="ER175" s="74"/>
      <c r="EU175" s="73"/>
      <c r="EW175" s="74"/>
      <c r="FA175" s="74"/>
      <c r="FB175" s="74"/>
      <c r="FC175" s="52"/>
      <c r="FD175" s="52"/>
      <c r="FE175" s="52"/>
      <c r="FH175" s="98"/>
      <c r="FJ175" s="72"/>
      <c r="FK175" s="73"/>
      <c r="FL175" s="72"/>
      <c r="FM175" s="74"/>
      <c r="FP175" s="73"/>
      <c r="FQ175" s="74"/>
      <c r="FR175" s="74"/>
      <c r="FS175" s="74"/>
      <c r="FT175" s="74"/>
      <c r="FU175" s="52"/>
      <c r="FV175" s="52"/>
      <c r="FW175" s="52"/>
      <c r="GF175" s="72"/>
      <c r="GG175" s="74"/>
      <c r="GJ175" s="73"/>
      <c r="GL175" s="74"/>
      <c r="GP175" s="74"/>
      <c r="GQ175" s="74"/>
      <c r="GR175" s="52"/>
      <c r="GS175" s="52"/>
      <c r="GT175" s="52"/>
      <c r="GW175" s="98"/>
      <c r="GX175" s="98"/>
      <c r="GY175" s="98"/>
      <c r="GZ175" s="98"/>
      <c r="HA175" s="98"/>
      <c r="HB175" s="98"/>
      <c r="HC175" s="98"/>
      <c r="HD175" s="98"/>
      <c r="HE175" s="98"/>
    </row>
    <row r="176" spans="1:250" s="15" customFormat="1" ht="16.5" customHeight="1" x14ac:dyDescent="0.3">
      <c r="A176" s="64"/>
      <c r="F176" s="49"/>
      <c r="K176" s="64"/>
      <c r="L176" s="64"/>
      <c r="M176" s="64"/>
      <c r="N176" s="64"/>
      <c r="O176" s="64"/>
      <c r="Z176" s="49"/>
      <c r="AE176" s="69"/>
      <c r="AG176" s="64"/>
      <c r="AH176" s="64"/>
      <c r="AI176" s="64"/>
      <c r="AJ176" s="64"/>
      <c r="AK176" s="64"/>
      <c r="AL176" s="52"/>
      <c r="AM176" s="64"/>
      <c r="AN176" s="64"/>
      <c r="AO176"/>
      <c r="AP176"/>
      <c r="AQ176"/>
      <c r="AR176" s="73"/>
      <c r="AS176" s="72"/>
      <c r="AT176" s="74"/>
      <c r="AW176" s="69"/>
      <c r="AX176" s="76"/>
      <c r="AY176" s="76"/>
      <c r="AZ176" s="76"/>
      <c r="BA176" s="76"/>
      <c r="BB176" s="70"/>
      <c r="BC176" s="70"/>
      <c r="BD176" s="70"/>
      <c r="BM176" s="72"/>
      <c r="BN176" s="74"/>
      <c r="BQ176" s="69"/>
      <c r="BS176" s="76"/>
      <c r="BW176" s="76"/>
      <c r="BX176" s="76"/>
      <c r="BY176" s="70"/>
      <c r="BZ176" s="70"/>
      <c r="CA176" s="70"/>
      <c r="CD176" s="98"/>
      <c r="CF176" s="72"/>
      <c r="DS176" s="98"/>
      <c r="DU176" s="72"/>
      <c r="DV176" s="73"/>
      <c r="DW176" s="72"/>
      <c r="DX176" s="74"/>
      <c r="EA176" s="69"/>
      <c r="EB176" s="76"/>
      <c r="EC176" s="76"/>
      <c r="ED176" s="76"/>
      <c r="EE176" s="76"/>
      <c r="EF176" s="70"/>
      <c r="EG176" s="70"/>
      <c r="EH176" s="70"/>
      <c r="EQ176" s="72"/>
      <c r="ER176" s="74"/>
      <c r="EU176" s="69"/>
      <c r="EW176" s="76"/>
      <c r="FA176" s="76"/>
      <c r="FB176" s="76"/>
      <c r="FC176" s="70"/>
      <c r="FD176" s="70"/>
      <c r="FE176" s="70"/>
      <c r="FH176" s="98"/>
      <c r="FJ176" s="72"/>
      <c r="FK176" s="73"/>
      <c r="FL176" s="72"/>
      <c r="FM176" s="74"/>
      <c r="FP176" s="69"/>
      <c r="FQ176" s="76"/>
      <c r="FR176" s="76"/>
      <c r="FS176" s="76"/>
      <c r="FT176" s="76"/>
      <c r="FU176" s="70"/>
      <c r="FV176" s="70"/>
      <c r="FW176" s="70"/>
      <c r="GF176" s="72"/>
      <c r="GG176" s="74"/>
      <c r="GJ176" s="69"/>
      <c r="GL176" s="76"/>
      <c r="GP176" s="76"/>
      <c r="GQ176" s="76"/>
      <c r="GR176" s="70"/>
      <c r="GS176" s="70"/>
      <c r="GT176" s="70"/>
      <c r="GW176" s="98"/>
      <c r="GX176" s="98"/>
      <c r="GY176" s="98"/>
      <c r="GZ176" s="98"/>
      <c r="HA176" s="98"/>
      <c r="HB176" s="98"/>
      <c r="HC176" s="98"/>
      <c r="HD176" s="98"/>
      <c r="HE176" s="98"/>
    </row>
    <row r="177" spans="1:213" s="15" customFormat="1" ht="16.5" customHeight="1" x14ac:dyDescent="0.3">
      <c r="A177" s="64"/>
      <c r="F177" s="49"/>
      <c r="K177" s="64"/>
      <c r="L177" s="64"/>
      <c r="M177" s="64"/>
      <c r="N177" s="64"/>
      <c r="O177" s="64"/>
      <c r="Z177" s="49"/>
      <c r="AE177" s="69"/>
      <c r="AG177" s="64"/>
      <c r="AH177" s="64"/>
      <c r="AI177" s="64"/>
      <c r="AJ177" s="64"/>
      <c r="AK177" s="64"/>
      <c r="AL177" s="52"/>
      <c r="AM177" s="64"/>
      <c r="AN177" s="64"/>
      <c r="AO177"/>
      <c r="AP177"/>
      <c r="AQ177"/>
      <c r="CA177" s="52"/>
      <c r="CD177" s="98"/>
      <c r="DS177" s="98"/>
      <c r="FE177" s="52"/>
      <c r="FH177" s="98"/>
      <c r="GT177" s="52"/>
      <c r="GW177" s="98"/>
      <c r="GX177" s="98"/>
      <c r="GY177" s="98"/>
      <c r="GZ177" s="98"/>
      <c r="HA177" s="98"/>
      <c r="HB177" s="98"/>
      <c r="HC177" s="98"/>
      <c r="HD177" s="98"/>
      <c r="HE177" s="98"/>
    </row>
    <row r="178" spans="1:213" s="15" customFormat="1" ht="16.5" customHeight="1" x14ac:dyDescent="0.3">
      <c r="D178" s="155"/>
      <c r="F178" s="70"/>
      <c r="H178" s="71"/>
      <c r="K178" s="12"/>
      <c r="N178" s="12"/>
      <c r="O178" s="48"/>
      <c r="S178" s="12"/>
      <c r="T178" s="315"/>
      <c r="U178" s="70"/>
      <c r="W178" s="70"/>
      <c r="Y178" s="22"/>
      <c r="AB178" s="12"/>
      <c r="AC178" s="71"/>
      <c r="AE178" s="12"/>
      <c r="AF178" s="12"/>
      <c r="AG178" s="12"/>
      <c r="AH178" s="71"/>
      <c r="AL178" s="12"/>
      <c r="AM178" s="315"/>
      <c r="AN178" s="64"/>
      <c r="AO178"/>
      <c r="AP178"/>
      <c r="AQ178"/>
      <c r="AU178" s="49"/>
      <c r="BB178" s="49"/>
      <c r="BO178" s="49"/>
      <c r="BV178" s="51"/>
      <c r="CA178" s="52"/>
      <c r="CD178" s="98"/>
      <c r="DS178" s="98"/>
      <c r="DY178" s="49"/>
      <c r="EF178" s="49"/>
      <c r="ES178" s="49"/>
      <c r="EZ178" s="51"/>
      <c r="FE178" s="52"/>
      <c r="FH178" s="98"/>
      <c r="FN178" s="49"/>
      <c r="FU178" s="49"/>
      <c r="GH178" s="49"/>
      <c r="GO178" s="51"/>
      <c r="GT178" s="52"/>
      <c r="GW178" s="98"/>
      <c r="GX178" s="98"/>
      <c r="GY178" s="98"/>
      <c r="GZ178" s="98"/>
      <c r="HA178" s="98"/>
      <c r="HB178" s="98"/>
      <c r="HC178" s="98"/>
      <c r="HD178" s="98"/>
      <c r="HE178" s="98"/>
    </row>
    <row r="179" spans="1:213" s="15" customFormat="1" ht="16.5" customHeight="1" x14ac:dyDescent="0.3">
      <c r="D179" s="22"/>
      <c r="E179" s="70"/>
      <c r="F179" s="70"/>
      <c r="G179" s="70"/>
      <c r="H179" s="315"/>
      <c r="I179" s="70"/>
      <c r="J179" s="65"/>
      <c r="K179" s="65"/>
      <c r="L179" s="65"/>
      <c r="M179" s="64"/>
      <c r="N179" s="64"/>
      <c r="O179" s="128"/>
      <c r="P179" s="65"/>
      <c r="Q179" s="188"/>
      <c r="R179" s="188"/>
      <c r="W179" s="70"/>
      <c r="X179" s="70"/>
      <c r="Y179" s="22"/>
      <c r="Z179" s="70"/>
      <c r="AA179" s="65"/>
      <c r="AB179" s="65"/>
      <c r="AC179" s="315"/>
      <c r="AD179" s="14"/>
      <c r="AE179" s="14"/>
      <c r="AF179" s="14"/>
      <c r="AG179" s="65"/>
      <c r="AH179" s="128"/>
      <c r="AI179" s="65"/>
      <c r="AJ179" s="188"/>
      <c r="AK179" s="188"/>
      <c r="AO179"/>
      <c r="AP179"/>
      <c r="AQ179"/>
      <c r="AZ179" s="64"/>
      <c r="BA179" s="64"/>
      <c r="BB179" s="64"/>
      <c r="BC179" s="64"/>
      <c r="BD179" s="64"/>
      <c r="BV179" s="64"/>
      <c r="BW179" s="64"/>
      <c r="BX179" s="64"/>
      <c r="BY179" s="64"/>
      <c r="BZ179" s="64"/>
      <c r="CA179" s="52"/>
      <c r="CD179" s="98"/>
      <c r="DS179" s="98"/>
      <c r="ED179" s="64"/>
      <c r="EE179" s="64"/>
      <c r="EF179" s="64"/>
      <c r="EG179" s="64"/>
      <c r="EH179" s="64"/>
      <c r="EZ179" s="64"/>
      <c r="FA179" s="64"/>
      <c r="FB179" s="64"/>
      <c r="FC179" s="64"/>
      <c r="FD179" s="64"/>
      <c r="FE179" s="52"/>
      <c r="FH179" s="98"/>
      <c r="FS179" s="64"/>
      <c r="FT179" s="64"/>
      <c r="FU179" s="64"/>
      <c r="FV179" s="64"/>
      <c r="FW179" s="64"/>
      <c r="GO179" s="64"/>
      <c r="GP179" s="64"/>
      <c r="GQ179" s="64"/>
      <c r="GR179" s="64"/>
      <c r="GS179" s="64"/>
      <c r="GT179" s="52"/>
      <c r="GW179" s="98"/>
      <c r="GX179" s="98"/>
      <c r="GY179" s="98"/>
      <c r="GZ179" s="98"/>
      <c r="HA179" s="98"/>
      <c r="HB179" s="98"/>
      <c r="HC179" s="98"/>
      <c r="HD179" s="98"/>
      <c r="HE179" s="98"/>
    </row>
    <row r="180" spans="1:213" s="15" customFormat="1" ht="16.5" customHeight="1" x14ac:dyDescent="0.3">
      <c r="E180" s="70"/>
      <c r="F180" s="70"/>
      <c r="G180" s="70"/>
      <c r="H180" s="70"/>
      <c r="K180" s="12"/>
      <c r="L180" s="12"/>
      <c r="M180" s="64"/>
      <c r="N180" s="64"/>
      <c r="O180" s="64"/>
      <c r="V180" s="70"/>
      <c r="W180" s="70"/>
      <c r="X180" s="70"/>
      <c r="Y180" s="70"/>
      <c r="AB180" s="12"/>
      <c r="AC180" s="13"/>
      <c r="AD180" s="12"/>
      <c r="AE180" s="12"/>
      <c r="AF180" s="12"/>
      <c r="AH180" s="65"/>
      <c r="AO180"/>
      <c r="AP180"/>
      <c r="AQ180"/>
      <c r="AU180" s="49"/>
      <c r="AZ180" s="64"/>
      <c r="BA180" s="64"/>
      <c r="BB180" s="64"/>
      <c r="BC180" s="64"/>
      <c r="BD180" s="64"/>
      <c r="BO180" s="49"/>
      <c r="BT180" s="69"/>
      <c r="BV180" s="64"/>
      <c r="BW180" s="64"/>
      <c r="BX180" s="64"/>
      <c r="BY180" s="64"/>
      <c r="BZ180" s="64"/>
      <c r="CA180" s="52"/>
      <c r="CD180" s="98"/>
      <c r="DS180" s="98"/>
      <c r="DY180" s="49"/>
      <c r="ED180" s="64"/>
      <c r="EE180" s="64"/>
      <c r="EF180" s="64"/>
      <c r="EG180" s="64"/>
      <c r="EH180" s="64"/>
      <c r="ES180" s="49"/>
      <c r="EX180" s="69"/>
      <c r="EZ180" s="64"/>
      <c r="FA180" s="64"/>
      <c r="FB180" s="64"/>
      <c r="FC180" s="64"/>
      <c r="FD180" s="64"/>
      <c r="FE180" s="52"/>
      <c r="FH180" s="98"/>
      <c r="FN180" s="49"/>
      <c r="FS180" s="64"/>
      <c r="FT180" s="64"/>
      <c r="FU180" s="64"/>
      <c r="FV180" s="64"/>
      <c r="FW180" s="64"/>
      <c r="GH180" s="49"/>
      <c r="GM180" s="69"/>
      <c r="GO180" s="64"/>
      <c r="GP180" s="64"/>
      <c r="GQ180" s="64"/>
      <c r="GR180" s="64"/>
      <c r="GS180" s="64"/>
      <c r="GT180" s="52"/>
      <c r="GW180" s="98"/>
      <c r="GX180" s="98"/>
      <c r="GY180" s="98"/>
      <c r="GZ180" s="98"/>
      <c r="HA180" s="98"/>
      <c r="HB180" s="98"/>
      <c r="HC180" s="98"/>
      <c r="HD180" s="98"/>
      <c r="HE180" s="98"/>
    </row>
    <row r="181" spans="1:213" s="15" customFormat="1" ht="16.5" customHeight="1" x14ac:dyDescent="0.3">
      <c r="C181" s="73"/>
      <c r="E181" s="56"/>
      <c r="F181" s="92"/>
      <c r="G181" s="92"/>
      <c r="H181" s="53"/>
      <c r="I181" s="53"/>
      <c r="J181" s="53"/>
      <c r="L181" s="73"/>
      <c r="N181" s="56"/>
      <c r="O181" s="56"/>
      <c r="P181" s="56"/>
      <c r="Q181" s="56"/>
      <c r="R181" s="56"/>
      <c r="S181" s="53"/>
      <c r="X181" s="72"/>
      <c r="Y181" s="56"/>
      <c r="Z181" s="92"/>
      <c r="AA181" s="92"/>
      <c r="AB181" s="92"/>
      <c r="AC181" s="92"/>
      <c r="AD181" s="53"/>
      <c r="AE181" s="73"/>
      <c r="AG181" s="56"/>
      <c r="AH181" s="56"/>
      <c r="AI181" s="56"/>
      <c r="AJ181" s="56"/>
      <c r="AK181" s="56"/>
      <c r="AL181" s="56"/>
      <c r="AO181"/>
      <c r="AP181"/>
      <c r="AQ181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52"/>
      <c r="CD181" s="98"/>
      <c r="DS181" s="98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52"/>
      <c r="FH181" s="98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52"/>
      <c r="GW181" s="98"/>
      <c r="GX181" s="98"/>
      <c r="GY181" s="98"/>
      <c r="GZ181" s="98"/>
      <c r="HA181" s="98"/>
      <c r="HB181" s="98"/>
      <c r="HC181" s="98"/>
      <c r="HD181" s="98"/>
      <c r="HE181" s="98"/>
    </row>
    <row r="182" spans="1:213" s="15" customFormat="1" ht="16.5" customHeight="1" x14ac:dyDescent="0.3">
      <c r="C182" s="69"/>
      <c r="O182" s="12"/>
      <c r="AO182"/>
      <c r="AP182"/>
      <c r="AQ182"/>
      <c r="AR182" s="69"/>
      <c r="AT182" s="50"/>
      <c r="AV182" s="64"/>
      <c r="AW182" s="49"/>
      <c r="AX182" s="64"/>
      <c r="AY182" s="64"/>
      <c r="AZ182" s="64"/>
      <c r="BA182" s="64"/>
      <c r="BB182" s="64"/>
      <c r="BC182" s="64"/>
      <c r="BD182" s="64"/>
      <c r="BG182" s="64"/>
      <c r="BH182" s="64"/>
      <c r="BI182" s="64"/>
      <c r="BJ182" s="64"/>
      <c r="BK182" s="64"/>
      <c r="BL182" s="64"/>
      <c r="BM182" s="64"/>
      <c r="BN182" s="50"/>
      <c r="BP182" s="49"/>
      <c r="BR182" s="64"/>
      <c r="BS182" s="64"/>
      <c r="BT182" s="64"/>
      <c r="BU182" s="64"/>
      <c r="BV182" s="64"/>
      <c r="BW182" s="64"/>
      <c r="BX182" s="64"/>
      <c r="CD182" s="98"/>
      <c r="DA182" s="64"/>
      <c r="DS182" s="98"/>
      <c r="DV182" s="69"/>
      <c r="DX182" s="50"/>
      <c r="DZ182" s="64"/>
      <c r="EA182" s="49"/>
      <c r="EB182" s="64"/>
      <c r="EC182" s="64"/>
      <c r="ED182" s="64"/>
      <c r="EE182" s="64"/>
      <c r="EF182" s="64"/>
      <c r="EG182" s="64"/>
      <c r="EH182" s="64"/>
      <c r="EK182" s="64"/>
      <c r="EL182" s="64"/>
      <c r="EM182" s="64"/>
      <c r="EN182" s="64"/>
      <c r="EO182" s="64"/>
      <c r="EP182" s="64"/>
      <c r="EQ182" s="64"/>
      <c r="ER182" s="50"/>
      <c r="ET182" s="49"/>
      <c r="EV182" s="64"/>
      <c r="EW182" s="64"/>
      <c r="EX182" s="64"/>
      <c r="EY182" s="64"/>
      <c r="EZ182" s="64"/>
      <c r="FA182" s="64"/>
      <c r="FB182" s="64"/>
      <c r="FH182" s="98"/>
      <c r="FK182" s="69"/>
      <c r="FM182" s="50"/>
      <c r="FO182" s="64"/>
      <c r="FP182" s="49"/>
      <c r="FQ182" s="64"/>
      <c r="FR182" s="64"/>
      <c r="FS182" s="64"/>
      <c r="FT182" s="64"/>
      <c r="FU182" s="64"/>
      <c r="FV182" s="64"/>
      <c r="FW182" s="64"/>
      <c r="FZ182" s="64"/>
      <c r="GA182" s="64"/>
      <c r="GB182" s="64"/>
      <c r="GC182" s="64"/>
      <c r="GD182" s="64"/>
      <c r="GE182" s="64"/>
      <c r="GF182" s="64"/>
      <c r="GG182" s="50"/>
      <c r="GI182" s="49"/>
      <c r="GK182" s="64"/>
      <c r="GL182" s="64"/>
      <c r="GM182" s="64"/>
      <c r="GN182" s="64"/>
      <c r="GO182" s="64"/>
      <c r="GP182" s="64"/>
      <c r="GQ182" s="64"/>
      <c r="GW182" s="98"/>
      <c r="GX182" s="98"/>
      <c r="GY182" s="98"/>
      <c r="GZ182" s="98"/>
      <c r="HA182" s="98"/>
      <c r="HB182" s="98"/>
      <c r="HC182" s="98"/>
      <c r="HD182" s="98"/>
      <c r="HE182" s="98"/>
    </row>
    <row r="183" spans="1:213" s="15" customFormat="1" ht="16.5" customHeight="1" x14ac:dyDescent="0.3">
      <c r="B183" s="72"/>
      <c r="C183" s="73"/>
      <c r="D183" s="72"/>
      <c r="E183" s="74"/>
      <c r="H183" s="73"/>
      <c r="X183" s="72"/>
      <c r="Y183" s="74"/>
      <c r="AB183" s="73"/>
      <c r="AL183" s="13"/>
      <c r="AO183"/>
      <c r="AP183"/>
      <c r="AQ183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52"/>
      <c r="CD183" s="98"/>
      <c r="DS183" s="98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52"/>
      <c r="FH183" s="98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52"/>
      <c r="GW183" s="98"/>
      <c r="GX183" s="98"/>
      <c r="GY183" s="98"/>
      <c r="GZ183" s="98"/>
      <c r="HA183" s="98"/>
      <c r="HB183" s="98"/>
      <c r="HC183" s="98"/>
      <c r="HD183" s="98"/>
      <c r="HE183" s="98"/>
    </row>
    <row r="184" spans="1:213" s="15" customFormat="1" ht="16.5" customHeight="1" x14ac:dyDescent="0.3">
      <c r="B184" s="72"/>
      <c r="C184" s="73"/>
      <c r="D184" s="72"/>
      <c r="E184" s="74"/>
      <c r="X184" s="72"/>
      <c r="Y184" s="74"/>
      <c r="AO184"/>
      <c r="AP184"/>
      <c r="AQ18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D184" s="98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S184" s="98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H184" s="98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W184" s="98"/>
    </row>
    <row r="185" spans="1:213" s="15" customFormat="1" ht="16.5" customHeight="1" x14ac:dyDescent="0.3">
      <c r="B185" s="75"/>
      <c r="C185" s="69"/>
      <c r="D185" s="75"/>
      <c r="E185" s="76"/>
      <c r="H185" s="73"/>
      <c r="I185" s="74"/>
      <c r="J185" s="74"/>
      <c r="K185" s="74"/>
      <c r="L185" s="74"/>
      <c r="M185" s="48"/>
      <c r="N185" s="48"/>
      <c r="O185" s="48"/>
      <c r="X185" s="75"/>
      <c r="Y185" s="76"/>
      <c r="AB185" s="73"/>
      <c r="AD185" s="74"/>
      <c r="AH185" s="74"/>
      <c r="AI185" s="74"/>
      <c r="AJ185" s="48"/>
      <c r="AK185" s="48"/>
      <c r="AL185" s="48"/>
      <c r="AO185"/>
      <c r="AP185"/>
      <c r="AQ185"/>
      <c r="AR185" s="22"/>
      <c r="AS185" s="22"/>
      <c r="AV185" s="70"/>
      <c r="AW185" s="71"/>
      <c r="BA185" s="70"/>
      <c r="BB185" s="12"/>
      <c r="BC185" s="48"/>
      <c r="BD185" s="12"/>
      <c r="BE185" s="64"/>
      <c r="BF185" s="64"/>
      <c r="BG185" s="64"/>
      <c r="BH185" s="12"/>
      <c r="BI185" s="225"/>
      <c r="BN185" s="22"/>
      <c r="BO185" s="70"/>
      <c r="BR185" s="71"/>
      <c r="BU185" s="70"/>
      <c r="BV185" s="12"/>
      <c r="BW185" s="71"/>
      <c r="CA185" s="12"/>
      <c r="CB185" s="225"/>
      <c r="CD185" s="98"/>
      <c r="CF185" s="22"/>
      <c r="DC185" s="22"/>
      <c r="DD185" s="70"/>
      <c r="DG185" s="71"/>
      <c r="DJ185" s="70"/>
      <c r="DK185" s="12"/>
      <c r="DL185" s="71"/>
      <c r="DP185" s="12"/>
      <c r="DQ185" s="225"/>
      <c r="DS185" s="98"/>
      <c r="DU185" s="22"/>
      <c r="DV185" s="22"/>
      <c r="DW185" s="22"/>
      <c r="DZ185" s="70"/>
      <c r="EA185" s="71"/>
      <c r="EE185" s="70"/>
      <c r="EF185" s="12"/>
      <c r="EG185" s="48"/>
      <c r="EH185" s="12"/>
      <c r="EI185" s="64"/>
      <c r="EJ185" s="64"/>
      <c r="EK185" s="64"/>
      <c r="EL185" s="12"/>
      <c r="EM185" s="225"/>
      <c r="ER185" s="22"/>
      <c r="ES185" s="70"/>
      <c r="EV185" s="71"/>
      <c r="EY185" s="70"/>
      <c r="EZ185" s="12"/>
      <c r="FA185" s="71"/>
      <c r="FE185" s="12"/>
      <c r="FF185" s="225"/>
      <c r="FH185" s="98"/>
      <c r="FJ185" s="22"/>
      <c r="FK185" s="22"/>
      <c r="FL185" s="22"/>
      <c r="FO185" s="70"/>
      <c r="FP185" s="71"/>
      <c r="FT185" s="70"/>
      <c r="FU185" s="12"/>
      <c r="FV185" s="48"/>
      <c r="FW185" s="12"/>
      <c r="FX185" s="64"/>
      <c r="FY185" s="64"/>
      <c r="FZ185" s="64"/>
      <c r="GA185" s="12"/>
      <c r="GB185" s="39"/>
      <c r="GG185" s="22"/>
      <c r="GH185" s="70"/>
      <c r="GK185" s="71"/>
      <c r="GN185" s="70"/>
      <c r="GO185" s="12"/>
      <c r="GP185" s="71"/>
      <c r="GT185" s="12"/>
      <c r="GU185" s="39"/>
      <c r="GW185" s="98"/>
    </row>
    <row r="186" spans="1:213" s="15" customFormat="1" ht="16.5" customHeight="1" x14ac:dyDescent="0.3">
      <c r="B186" s="72"/>
      <c r="C186" s="73"/>
      <c r="D186" s="72"/>
      <c r="E186" s="74"/>
      <c r="H186" s="73"/>
      <c r="I186" s="74"/>
      <c r="J186" s="74"/>
      <c r="K186" s="74"/>
      <c r="L186" s="74"/>
      <c r="M186" s="52"/>
      <c r="N186" s="52"/>
      <c r="O186" s="52"/>
      <c r="X186" s="72"/>
      <c r="Y186" s="74"/>
      <c r="AB186" s="73"/>
      <c r="AD186" s="74"/>
      <c r="AH186" s="74"/>
      <c r="AI186" s="74"/>
      <c r="AJ186" s="52"/>
      <c r="AK186" s="52"/>
      <c r="AL186" s="52"/>
      <c r="AO186"/>
      <c r="AP186"/>
      <c r="AQ186"/>
      <c r="AR186" s="22"/>
      <c r="AS186" s="22"/>
      <c r="AW186" s="225"/>
      <c r="AX186" s="70"/>
      <c r="AY186" s="70"/>
      <c r="AZ186" s="70"/>
      <c r="BA186" s="70"/>
      <c r="BB186" s="65"/>
      <c r="BC186" s="65"/>
      <c r="BD186" s="65"/>
      <c r="BE186" s="64"/>
      <c r="BF186" s="64"/>
      <c r="BG186" s="64"/>
      <c r="BN186" s="22"/>
      <c r="BR186" s="225"/>
      <c r="BU186" s="70"/>
      <c r="BV186" s="70"/>
      <c r="BW186" s="70"/>
      <c r="BX186" s="70"/>
      <c r="BY186" s="65"/>
      <c r="BZ186" s="65"/>
      <c r="CA186" s="14"/>
      <c r="CD186" s="98"/>
      <c r="CF186" s="22"/>
      <c r="DC186" s="22"/>
      <c r="DG186" s="225"/>
      <c r="DJ186" s="70"/>
      <c r="DK186" s="70"/>
      <c r="DL186" s="70"/>
      <c r="DM186" s="70"/>
      <c r="DN186" s="65"/>
      <c r="DO186" s="65"/>
      <c r="DP186" s="14"/>
      <c r="DS186" s="98"/>
      <c r="DU186" s="22"/>
      <c r="DV186" s="22"/>
      <c r="DW186" s="22"/>
      <c r="EA186" s="225"/>
      <c r="EB186" s="70"/>
      <c r="EC186" s="70"/>
      <c r="ED186" s="70"/>
      <c r="EE186" s="70"/>
      <c r="EF186" s="65"/>
      <c r="EG186" s="65"/>
      <c r="EH186" s="65"/>
      <c r="EI186" s="64"/>
      <c r="EJ186" s="64"/>
      <c r="EK186" s="64"/>
      <c r="ER186" s="22"/>
      <c r="EV186" s="225"/>
      <c r="EY186" s="70"/>
      <c r="EZ186" s="70"/>
      <c r="FA186" s="70"/>
      <c r="FB186" s="70"/>
      <c r="FC186" s="65"/>
      <c r="FD186" s="65"/>
      <c r="FE186" s="14"/>
      <c r="FH186" s="98"/>
      <c r="FJ186" s="22"/>
      <c r="FK186" s="22"/>
      <c r="FL186" s="22"/>
      <c r="FP186" s="225"/>
      <c r="FQ186" s="70"/>
      <c r="FR186" s="70"/>
      <c r="FS186" s="70"/>
      <c r="FT186" s="70"/>
      <c r="FU186" s="65"/>
      <c r="FV186" s="65"/>
      <c r="FW186" s="65"/>
      <c r="FX186" s="64"/>
      <c r="FY186" s="64"/>
      <c r="FZ186" s="64"/>
      <c r="GG186" s="22"/>
      <c r="GK186" s="39"/>
      <c r="GN186" s="70"/>
      <c r="GO186" s="70"/>
      <c r="GP186" s="70"/>
      <c r="GQ186" s="70"/>
      <c r="GR186" s="65"/>
      <c r="GS186" s="65"/>
      <c r="GT186" s="14"/>
      <c r="GW186" s="98"/>
    </row>
    <row r="187" spans="1:213" s="15" customFormat="1" ht="16.5" customHeight="1" x14ac:dyDescent="0.3">
      <c r="B187" s="72"/>
      <c r="C187" s="73"/>
      <c r="D187" s="72"/>
      <c r="E187" s="74"/>
      <c r="H187" s="69"/>
      <c r="I187" s="76"/>
      <c r="J187" s="76"/>
      <c r="K187" s="76"/>
      <c r="L187" s="76"/>
      <c r="M187" s="70"/>
      <c r="N187" s="70"/>
      <c r="O187" s="70"/>
      <c r="X187" s="72"/>
      <c r="Y187" s="74"/>
      <c r="AB187" s="69"/>
      <c r="AD187" s="76"/>
      <c r="AH187" s="76"/>
      <c r="AI187" s="76"/>
      <c r="AJ187" s="70"/>
      <c r="AK187" s="70"/>
      <c r="AL187" s="70"/>
      <c r="AO187"/>
      <c r="AP187"/>
      <c r="AQ187"/>
      <c r="AW187" s="70"/>
      <c r="AX187" s="70"/>
      <c r="AY187" s="70"/>
      <c r="AZ187" s="70"/>
      <c r="BV187" s="70"/>
      <c r="BW187" s="70"/>
      <c r="BZ187" s="12"/>
      <c r="CA187" s="13"/>
      <c r="CD187" s="98"/>
      <c r="DK187" s="70"/>
      <c r="DL187" s="70"/>
      <c r="DO187" s="12"/>
      <c r="DP187" s="13"/>
      <c r="DS187" s="98"/>
      <c r="EA187" s="70"/>
      <c r="EB187" s="70"/>
      <c r="EC187" s="70"/>
      <c r="ED187" s="70"/>
      <c r="EZ187" s="70"/>
      <c r="FA187" s="70"/>
      <c r="FD187" s="12"/>
      <c r="FE187" s="13"/>
      <c r="FH187" s="98"/>
      <c r="FP187" s="70"/>
      <c r="FQ187" s="70"/>
      <c r="FR187" s="70"/>
      <c r="FS187" s="70"/>
      <c r="GO187" s="70"/>
      <c r="GP187" s="70"/>
      <c r="GS187" s="12"/>
      <c r="GT187" s="13"/>
      <c r="GW187" s="98"/>
    </row>
    <row r="188" spans="1:213" s="15" customFormat="1" ht="16.5" customHeight="1" x14ac:dyDescent="0.3">
      <c r="B188" s="75"/>
      <c r="C188" s="69"/>
      <c r="D188" s="75"/>
      <c r="E188" s="76"/>
      <c r="H188" s="73"/>
      <c r="I188" s="74"/>
      <c r="J188" s="74"/>
      <c r="K188" s="74"/>
      <c r="L188" s="74"/>
      <c r="M188" s="52"/>
      <c r="N188" s="52"/>
      <c r="O188" s="52"/>
      <c r="X188" s="75"/>
      <c r="Y188" s="76"/>
      <c r="AB188" s="73"/>
      <c r="AD188" s="74"/>
      <c r="AH188" s="74"/>
      <c r="AI188" s="74"/>
      <c r="AJ188" s="52"/>
      <c r="AK188" s="52"/>
      <c r="AL188" s="52"/>
      <c r="AO188"/>
      <c r="AP188"/>
      <c r="AQ188"/>
      <c r="AR188" s="73"/>
      <c r="AS188" s="72"/>
      <c r="AT188" s="56"/>
      <c r="AU188" s="92"/>
      <c r="AV188" s="92"/>
      <c r="AW188" s="53"/>
      <c r="AX188" s="53"/>
      <c r="AY188" s="53"/>
      <c r="BA188" s="73"/>
      <c r="BC188" s="56"/>
      <c r="BD188" s="56"/>
      <c r="BE188" s="56"/>
      <c r="BF188" s="56"/>
      <c r="BG188" s="56"/>
      <c r="BH188" s="53"/>
      <c r="BM188" s="72"/>
      <c r="BN188" s="56"/>
      <c r="BO188" s="53"/>
      <c r="BP188" s="53"/>
      <c r="BQ188" s="53"/>
      <c r="BR188" s="53"/>
      <c r="BS188" s="53"/>
      <c r="BT188" s="73"/>
      <c r="BV188" s="53"/>
      <c r="BW188" s="53"/>
      <c r="BX188" s="53"/>
      <c r="BY188" s="53"/>
      <c r="BZ188" s="53"/>
      <c r="CA188" s="13"/>
      <c r="CD188" s="98"/>
      <c r="CF188" s="72"/>
      <c r="DB188" s="72"/>
      <c r="DC188" s="56"/>
      <c r="DD188" s="53"/>
      <c r="DE188" s="53"/>
      <c r="DF188" s="53"/>
      <c r="DG188" s="53"/>
      <c r="DH188" s="53"/>
      <c r="DI188" s="73"/>
      <c r="DK188" s="53"/>
      <c r="DL188" s="53"/>
      <c r="DM188" s="53"/>
      <c r="DN188" s="53"/>
      <c r="DO188" s="53"/>
      <c r="DP188" s="13"/>
      <c r="DS188" s="98"/>
      <c r="DU188" s="72"/>
      <c r="DV188" s="73"/>
      <c r="DW188" s="72"/>
      <c r="DX188" s="56"/>
      <c r="DY188" s="92"/>
      <c r="DZ188" s="92"/>
      <c r="EA188" s="53"/>
      <c r="EB188" s="53"/>
      <c r="EC188" s="53"/>
      <c r="EE188" s="73"/>
      <c r="EG188" s="56"/>
      <c r="EH188" s="56"/>
      <c r="EI188" s="56"/>
      <c r="EJ188" s="56"/>
      <c r="EK188" s="56"/>
      <c r="EL188" s="53"/>
      <c r="EQ188" s="72"/>
      <c r="ER188" s="56"/>
      <c r="ES188" s="53"/>
      <c r="ET188" s="53"/>
      <c r="EU188" s="53"/>
      <c r="EV188" s="53"/>
      <c r="EW188" s="53"/>
      <c r="EX188" s="73"/>
      <c r="EZ188" s="53"/>
      <c r="FA188" s="53"/>
      <c r="FB188" s="53"/>
      <c r="FC188" s="53"/>
      <c r="FD188" s="53"/>
      <c r="FE188" s="13"/>
      <c r="FH188" s="98"/>
      <c r="FJ188" s="72"/>
      <c r="FK188" s="73"/>
      <c r="FL188" s="72"/>
      <c r="FM188" s="56"/>
      <c r="FN188" s="92"/>
      <c r="FO188" s="92"/>
      <c r="FP188" s="53"/>
      <c r="FQ188" s="53"/>
      <c r="FR188" s="53"/>
      <c r="FT188" s="73"/>
      <c r="FV188" s="56"/>
      <c r="FW188" s="56"/>
      <c r="FX188" s="56"/>
      <c r="FY188" s="56"/>
      <c r="FZ188" s="56"/>
      <c r="GA188" s="53"/>
      <c r="GF188" s="72"/>
      <c r="GG188" s="56"/>
      <c r="GH188" s="53"/>
      <c r="GI188" s="53"/>
      <c r="GJ188" s="53"/>
      <c r="GK188" s="53"/>
      <c r="GL188" s="53"/>
      <c r="GM188" s="73"/>
      <c r="GO188" s="53"/>
      <c r="GP188" s="53"/>
      <c r="GQ188" s="53"/>
      <c r="GR188" s="53"/>
      <c r="GS188" s="53"/>
      <c r="GT188" s="13"/>
      <c r="GW188" s="98"/>
    </row>
    <row r="189" spans="1:213" s="15" customFormat="1" ht="16.5" customHeight="1" x14ac:dyDescent="0.3">
      <c r="B189" s="72"/>
      <c r="C189" s="73"/>
      <c r="D189" s="72"/>
      <c r="E189" s="74"/>
      <c r="H189" s="73"/>
      <c r="I189" s="74"/>
      <c r="J189" s="74"/>
      <c r="K189" s="74"/>
      <c r="L189" s="74"/>
      <c r="M189" s="52"/>
      <c r="N189" s="52"/>
      <c r="O189" s="52"/>
      <c r="X189" s="72"/>
      <c r="Y189" s="74"/>
      <c r="AB189" s="73"/>
      <c r="AD189" s="74"/>
      <c r="AH189" s="74"/>
      <c r="AI189" s="74"/>
      <c r="AJ189" s="52"/>
      <c r="AK189" s="52"/>
      <c r="AL189" s="52"/>
      <c r="AO189"/>
      <c r="AP189"/>
      <c r="AQ189"/>
      <c r="AR189" s="69"/>
      <c r="BD189" s="12"/>
      <c r="CD189" s="98"/>
      <c r="DS189" s="98"/>
      <c r="DV189" s="69"/>
      <c r="EH189" s="12"/>
      <c r="FH189" s="98"/>
      <c r="FK189" s="69"/>
      <c r="FW189" s="12"/>
      <c r="GW189" s="98"/>
    </row>
    <row r="190" spans="1:213" s="15" customFormat="1" ht="16.5" customHeight="1" x14ac:dyDescent="0.3">
      <c r="B190" s="72"/>
      <c r="C190" s="73"/>
      <c r="D190" s="72"/>
      <c r="E190" s="74"/>
      <c r="H190" s="69"/>
      <c r="I190" s="76"/>
      <c r="J190" s="76"/>
      <c r="K190" s="76"/>
      <c r="L190" s="76"/>
      <c r="M190" s="70"/>
      <c r="N190" s="70"/>
      <c r="O190" s="70"/>
      <c r="X190" s="72"/>
      <c r="Y190" s="74"/>
      <c r="AB190" s="69"/>
      <c r="AD190" s="76"/>
      <c r="AH190" s="76"/>
      <c r="AI190" s="76"/>
      <c r="AJ190" s="70"/>
      <c r="AK190" s="70"/>
      <c r="AL190" s="70"/>
      <c r="AO190"/>
      <c r="AP190"/>
      <c r="AQ190"/>
      <c r="AR190" s="73"/>
      <c r="AS190" s="72"/>
      <c r="AT190" s="74"/>
      <c r="AW190" s="73"/>
      <c r="BM190" s="72"/>
      <c r="BN190" s="74"/>
      <c r="BQ190" s="73"/>
      <c r="CA190" s="13"/>
      <c r="CD190" s="98"/>
      <c r="CF190" s="72"/>
      <c r="DB190" s="72"/>
      <c r="DC190" s="74"/>
      <c r="DF190" s="73"/>
      <c r="DP190" s="13"/>
      <c r="DS190" s="98"/>
      <c r="DU190" s="72"/>
      <c r="DV190" s="73"/>
      <c r="DW190" s="72"/>
      <c r="DX190" s="74"/>
      <c r="EA190" s="73"/>
      <c r="EQ190" s="72"/>
      <c r="ER190" s="74"/>
      <c r="EU190" s="73"/>
      <c r="FE190" s="13"/>
      <c r="FH190" s="98"/>
      <c r="FJ190" s="72"/>
      <c r="FK190" s="73"/>
      <c r="FL190" s="72"/>
      <c r="FM190" s="74"/>
      <c r="FP190" s="73"/>
      <c r="GF190" s="72"/>
      <c r="GG190" s="74"/>
      <c r="GJ190" s="73"/>
      <c r="GT190" s="13"/>
      <c r="GW190" s="98"/>
    </row>
    <row r="191" spans="1:213" s="15" customFormat="1" ht="16.5" customHeight="1" x14ac:dyDescent="0.3">
      <c r="H191" s="73"/>
      <c r="I191" s="74"/>
      <c r="J191" s="74"/>
      <c r="K191" s="74"/>
      <c r="L191" s="74"/>
      <c r="M191" s="52"/>
      <c r="N191" s="52"/>
      <c r="O191" s="52"/>
      <c r="AE191" s="73"/>
      <c r="AG191" s="74"/>
      <c r="AH191" s="74"/>
      <c r="AI191" s="74"/>
      <c r="AJ191" s="52"/>
      <c r="AK191" s="52"/>
      <c r="AL191" s="52"/>
      <c r="AO191"/>
      <c r="AP191"/>
      <c r="AQ191"/>
      <c r="AR191" s="73"/>
      <c r="AS191" s="72"/>
      <c r="AT191" s="74"/>
      <c r="BM191" s="72"/>
      <c r="BN191" s="74"/>
      <c r="CD191" s="98"/>
      <c r="CF191" s="72"/>
      <c r="DB191" s="72"/>
      <c r="DC191" s="74"/>
      <c r="DS191" s="98"/>
      <c r="DU191" s="72"/>
      <c r="DV191" s="73"/>
      <c r="DW191" s="72"/>
      <c r="DX191" s="74"/>
      <c r="EQ191" s="72"/>
      <c r="ER191" s="74"/>
      <c r="FH191" s="98"/>
      <c r="FJ191" s="72"/>
      <c r="FK191" s="73"/>
      <c r="FL191" s="72"/>
      <c r="FM191" s="74"/>
      <c r="GF191" s="72"/>
      <c r="GG191" s="74"/>
      <c r="GW191" s="98"/>
    </row>
    <row r="192" spans="1:213" s="15" customFormat="1" ht="16.5" customHeight="1" x14ac:dyDescent="0.3">
      <c r="F192" s="49"/>
      <c r="K192" s="74"/>
      <c r="L192" s="74"/>
      <c r="M192" s="74"/>
      <c r="N192" s="52"/>
      <c r="O192" s="52"/>
      <c r="Z192" s="49"/>
      <c r="AE192" s="73"/>
      <c r="AG192" s="74"/>
      <c r="AH192" s="74"/>
      <c r="AI192" s="74"/>
      <c r="AJ192" s="52"/>
      <c r="AK192" s="52"/>
      <c r="AL192" s="52"/>
      <c r="AO192"/>
      <c r="AP192"/>
      <c r="AQ192"/>
      <c r="AR192" s="69"/>
      <c r="AS192" s="75"/>
      <c r="AT192" s="76"/>
      <c r="AW192" s="73"/>
      <c r="AX192" s="74"/>
      <c r="AY192" s="74"/>
      <c r="AZ192" s="74"/>
      <c r="BA192" s="74"/>
      <c r="BB192" s="48"/>
      <c r="BC192" s="48"/>
      <c r="BD192" s="48"/>
      <c r="BM192" s="75"/>
      <c r="BN192" s="76"/>
      <c r="BQ192" s="73"/>
      <c r="BS192" s="74"/>
      <c r="BW192" s="74"/>
      <c r="BX192" s="74"/>
      <c r="BY192" s="48"/>
      <c r="BZ192" s="48"/>
      <c r="CA192" s="48"/>
      <c r="CD192" s="98"/>
      <c r="CF192" s="75"/>
      <c r="DB192" s="75"/>
      <c r="DC192" s="76"/>
      <c r="DF192" s="73"/>
      <c r="DH192" s="74"/>
      <c r="DL192" s="74"/>
      <c r="DM192" s="74"/>
      <c r="DN192" s="48"/>
      <c r="DO192" s="48"/>
      <c r="DP192" s="48"/>
      <c r="DS192" s="98"/>
      <c r="DU192" s="75"/>
      <c r="DV192" s="69"/>
      <c r="DW192" s="75"/>
      <c r="DX192" s="76"/>
      <c r="EA192" s="73"/>
      <c r="EB192" s="74"/>
      <c r="EC192" s="74"/>
      <c r="ED192" s="74"/>
      <c r="EE192" s="74"/>
      <c r="EF192" s="48"/>
      <c r="EG192" s="48"/>
      <c r="EH192" s="48"/>
      <c r="EQ192" s="75"/>
      <c r="ER192" s="76"/>
      <c r="EU192" s="73"/>
      <c r="EW192" s="74"/>
      <c r="FA192" s="74"/>
      <c r="FB192" s="74"/>
      <c r="FC192" s="48"/>
      <c r="FD192" s="48"/>
      <c r="FE192" s="48"/>
      <c r="FH192" s="98"/>
      <c r="FJ192" s="75"/>
      <c r="FK192" s="69"/>
      <c r="FL192" s="75"/>
      <c r="FM192" s="76"/>
      <c r="FP192" s="73"/>
      <c r="FQ192" s="74"/>
      <c r="FR192" s="74"/>
      <c r="FS192" s="74"/>
      <c r="FT192" s="74"/>
      <c r="FU192" s="48"/>
      <c r="FV192" s="48"/>
      <c r="FW192" s="48"/>
      <c r="GF192" s="75"/>
      <c r="GG192" s="76"/>
      <c r="GJ192" s="73"/>
      <c r="GL192" s="74"/>
      <c r="GP192" s="74"/>
      <c r="GQ192" s="74"/>
      <c r="GR192" s="48"/>
      <c r="GS192" s="48"/>
      <c r="GT192" s="48"/>
      <c r="GW192" s="98"/>
    </row>
    <row r="193" spans="1:205" s="15" customFormat="1" ht="16.5" customHeight="1" x14ac:dyDescent="0.3">
      <c r="AL193" s="52"/>
      <c r="AO193"/>
      <c r="AP193"/>
      <c r="AQ193"/>
      <c r="AR193" s="73"/>
      <c r="AS193" s="72"/>
      <c r="AT193" s="74"/>
      <c r="AW193" s="73"/>
      <c r="AX193" s="74"/>
      <c r="AY193" s="74"/>
      <c r="AZ193" s="74"/>
      <c r="BA193" s="74"/>
      <c r="BB193" s="52"/>
      <c r="BC193" s="52"/>
      <c r="BD193" s="52"/>
      <c r="BM193" s="72"/>
      <c r="BN193" s="74"/>
      <c r="BQ193" s="73"/>
      <c r="BS193" s="74"/>
      <c r="BW193" s="74"/>
      <c r="BX193" s="74"/>
      <c r="BY193" s="52"/>
      <c r="BZ193" s="52"/>
      <c r="CA193" s="52"/>
      <c r="CD193" s="98"/>
      <c r="CF193" s="72"/>
      <c r="DB193" s="72"/>
      <c r="DC193" s="74"/>
      <c r="DF193" s="73"/>
      <c r="DH193" s="74"/>
      <c r="DL193" s="74"/>
      <c r="DM193" s="74"/>
      <c r="DN193" s="52"/>
      <c r="DO193" s="52"/>
      <c r="DP193" s="52"/>
      <c r="DS193" s="98"/>
      <c r="DU193" s="72"/>
      <c r="DV193" s="73"/>
      <c r="DW193" s="72"/>
      <c r="DX193" s="74"/>
      <c r="EA193" s="73"/>
      <c r="EB193" s="74"/>
      <c r="EC193" s="74"/>
      <c r="ED193" s="74"/>
      <c r="EE193" s="74"/>
      <c r="EF193" s="52"/>
      <c r="EG193" s="52"/>
      <c r="EH193" s="52"/>
      <c r="EQ193" s="72"/>
      <c r="ER193" s="74"/>
      <c r="EU193" s="73"/>
      <c r="EW193" s="74"/>
      <c r="FA193" s="74"/>
      <c r="FB193" s="74"/>
      <c r="FC193" s="52"/>
      <c r="FD193" s="52"/>
      <c r="FE193" s="52"/>
      <c r="FH193" s="98"/>
      <c r="FJ193" s="72"/>
      <c r="FK193" s="73"/>
      <c r="FL193" s="72"/>
      <c r="FM193" s="74"/>
      <c r="FP193" s="73"/>
      <c r="FQ193" s="74"/>
      <c r="FR193" s="74"/>
      <c r="FS193" s="74"/>
      <c r="FT193" s="74"/>
      <c r="FU193" s="52"/>
      <c r="FV193" s="52"/>
      <c r="FW193" s="52"/>
      <c r="GF193" s="72"/>
      <c r="GG193" s="74"/>
      <c r="GJ193" s="73"/>
      <c r="GL193" s="74"/>
      <c r="GP193" s="74"/>
      <c r="GQ193" s="74"/>
      <c r="GR193" s="52"/>
      <c r="GS193" s="52"/>
      <c r="GT193" s="52"/>
      <c r="GW193" s="98"/>
    </row>
    <row r="194" spans="1:205" s="15" customFormat="1" ht="16.5" customHeight="1" x14ac:dyDescent="0.3">
      <c r="F194" s="49"/>
      <c r="M194" s="49"/>
      <c r="Z194" s="49"/>
      <c r="AG194" s="51"/>
      <c r="AL194" s="52"/>
      <c r="AO194"/>
      <c r="AP194"/>
      <c r="AQ194"/>
      <c r="AR194" s="73"/>
      <c r="AS194" s="72"/>
      <c r="AT194" s="74"/>
      <c r="AW194" s="69"/>
      <c r="AX194" s="76"/>
      <c r="AY194" s="76"/>
      <c r="AZ194" s="76"/>
      <c r="BA194" s="76"/>
      <c r="BB194" s="70"/>
      <c r="BC194" s="70"/>
      <c r="BD194" s="70"/>
      <c r="BM194" s="72"/>
      <c r="BN194" s="74"/>
      <c r="BQ194" s="69"/>
      <c r="BS194" s="76"/>
      <c r="BW194" s="76"/>
      <c r="BX194" s="76"/>
      <c r="BY194" s="70"/>
      <c r="BZ194" s="70"/>
      <c r="CA194" s="70"/>
      <c r="CD194" s="98"/>
      <c r="CF194" s="72"/>
      <c r="DB194" s="72"/>
      <c r="DC194" s="74"/>
      <c r="DF194" s="69"/>
      <c r="DH194" s="76"/>
      <c r="DL194" s="76"/>
      <c r="DM194" s="76"/>
      <c r="DN194" s="70"/>
      <c r="DO194" s="70"/>
      <c r="DP194" s="70"/>
      <c r="DS194" s="98"/>
      <c r="DU194" s="72"/>
      <c r="DV194" s="73"/>
      <c r="DW194" s="72"/>
      <c r="DX194" s="74"/>
      <c r="EA194" s="69"/>
      <c r="EB194" s="76"/>
      <c r="EC194" s="76"/>
      <c r="ED194" s="76"/>
      <c r="EE194" s="76"/>
      <c r="EF194" s="70"/>
      <c r="EG194" s="70"/>
      <c r="EH194" s="70"/>
      <c r="EQ194" s="72"/>
      <c r="ER194" s="74"/>
      <c r="EU194" s="69"/>
      <c r="EW194" s="76"/>
      <c r="FA194" s="76"/>
      <c r="FB194" s="76"/>
      <c r="FC194" s="70"/>
      <c r="FD194" s="70"/>
      <c r="FE194" s="70"/>
      <c r="FH194" s="98"/>
      <c r="FJ194" s="72"/>
      <c r="FK194" s="73"/>
      <c r="FL194" s="72"/>
      <c r="FM194" s="74"/>
      <c r="FP194" s="69"/>
      <c r="FQ194" s="76"/>
      <c r="FR194" s="76"/>
      <c r="FS194" s="76"/>
      <c r="FT194" s="76"/>
      <c r="FU194" s="70"/>
      <c r="FV194" s="70"/>
      <c r="FW194" s="70"/>
      <c r="GF194" s="72"/>
      <c r="GG194" s="74"/>
      <c r="GJ194" s="69"/>
      <c r="GL194" s="76"/>
      <c r="GP194" s="76"/>
      <c r="GQ194" s="76"/>
      <c r="GR194" s="70"/>
      <c r="GS194" s="70"/>
      <c r="GT194" s="70"/>
      <c r="GW194" s="98"/>
    </row>
    <row r="195" spans="1:205" s="15" customFormat="1" ht="16.5" customHeight="1" x14ac:dyDescent="0.3">
      <c r="K195" s="64"/>
      <c r="L195" s="64"/>
      <c r="M195" s="64"/>
      <c r="N195" s="64"/>
      <c r="O195" s="64"/>
      <c r="AG195" s="64"/>
      <c r="AH195" s="64"/>
      <c r="AI195" s="64"/>
      <c r="AJ195" s="64"/>
      <c r="AK195" s="64"/>
      <c r="AL195" s="52"/>
      <c r="AO195"/>
      <c r="AP195"/>
      <c r="AQ195"/>
      <c r="AR195" s="69"/>
      <c r="AS195" s="75"/>
      <c r="AT195" s="76"/>
      <c r="AW195" s="73"/>
      <c r="AX195" s="74"/>
      <c r="AY195" s="74"/>
      <c r="AZ195" s="74"/>
      <c r="BA195" s="74"/>
      <c r="BB195" s="52"/>
      <c r="BC195" s="52"/>
      <c r="BD195" s="52"/>
      <c r="BM195" s="75"/>
      <c r="BN195" s="76"/>
      <c r="BQ195" s="73"/>
      <c r="BS195" s="74"/>
      <c r="BW195" s="74"/>
      <c r="BX195" s="74"/>
      <c r="BY195" s="52"/>
      <c r="BZ195" s="52"/>
      <c r="CA195" s="52"/>
      <c r="CD195" s="98"/>
      <c r="CF195" s="75"/>
      <c r="DB195" s="75"/>
      <c r="DC195" s="76"/>
      <c r="DF195" s="73"/>
      <c r="DH195" s="74"/>
      <c r="DL195" s="74"/>
      <c r="DM195" s="74"/>
      <c r="DN195" s="52"/>
      <c r="DO195" s="52"/>
      <c r="DP195" s="52"/>
      <c r="DS195" s="98"/>
      <c r="DU195" s="75"/>
      <c r="DV195" s="69"/>
      <c r="DW195" s="75"/>
      <c r="DX195" s="76"/>
      <c r="EA195" s="73"/>
      <c r="EB195" s="74"/>
      <c r="EC195" s="74"/>
      <c r="ED195" s="74"/>
      <c r="EE195" s="74"/>
      <c r="EF195" s="52"/>
      <c r="EG195" s="52"/>
      <c r="EH195" s="52"/>
      <c r="EQ195" s="75"/>
      <c r="ER195" s="76"/>
      <c r="EU195" s="73"/>
      <c r="EW195" s="74"/>
      <c r="FA195" s="74"/>
      <c r="FB195" s="74"/>
      <c r="FC195" s="52"/>
      <c r="FD195" s="52"/>
      <c r="FE195" s="52"/>
      <c r="FH195" s="98"/>
      <c r="FJ195" s="75"/>
      <c r="FK195" s="69"/>
      <c r="FL195" s="75"/>
      <c r="FM195" s="76"/>
      <c r="FP195" s="73"/>
      <c r="FQ195" s="74"/>
      <c r="FR195" s="74"/>
      <c r="FS195" s="74"/>
      <c r="FT195" s="74"/>
      <c r="FU195" s="52"/>
      <c r="FV195" s="52"/>
      <c r="FW195" s="52"/>
      <c r="GF195" s="75"/>
      <c r="GG195" s="76"/>
      <c r="GJ195" s="73"/>
      <c r="GL195" s="74"/>
      <c r="GP195" s="74"/>
      <c r="GQ195" s="74"/>
      <c r="GR195" s="52"/>
      <c r="GS195" s="52"/>
      <c r="GT195" s="52"/>
      <c r="GW195" s="98"/>
    </row>
    <row r="196" spans="1:205" s="15" customFormat="1" ht="16.5" customHeight="1" x14ac:dyDescent="0.3">
      <c r="F196" s="49"/>
      <c r="K196" s="64"/>
      <c r="L196" s="64"/>
      <c r="M196" s="64"/>
      <c r="N196" s="64"/>
      <c r="O196" s="64"/>
      <c r="Z196" s="49"/>
      <c r="AE196" s="69"/>
      <c r="AG196" s="64"/>
      <c r="AH196" s="64"/>
      <c r="AI196" s="64"/>
      <c r="AJ196" s="64"/>
      <c r="AK196" s="64"/>
      <c r="AL196" s="52"/>
      <c r="AO196"/>
      <c r="AP196"/>
      <c r="AQ196"/>
      <c r="AR196" s="73"/>
      <c r="AS196" s="72"/>
      <c r="AT196" s="74"/>
      <c r="AW196" s="73"/>
      <c r="AX196" s="74"/>
      <c r="AY196" s="74"/>
      <c r="AZ196" s="74"/>
      <c r="BA196" s="74"/>
      <c r="BB196" s="52"/>
      <c r="BC196" s="52"/>
      <c r="BD196" s="52"/>
      <c r="BM196" s="72"/>
      <c r="BN196" s="74"/>
      <c r="BQ196" s="73"/>
      <c r="BS196" s="74"/>
      <c r="BW196" s="74"/>
      <c r="BX196" s="74"/>
      <c r="BY196" s="52"/>
      <c r="BZ196" s="52"/>
      <c r="CA196" s="52"/>
      <c r="CD196" s="98"/>
      <c r="CF196" s="72"/>
      <c r="DB196" s="72"/>
      <c r="DC196" s="74"/>
      <c r="DF196" s="73"/>
      <c r="DH196" s="74"/>
      <c r="DL196" s="74"/>
      <c r="DM196" s="74"/>
      <c r="DN196" s="52"/>
      <c r="DO196" s="52"/>
      <c r="DP196" s="52"/>
      <c r="DS196" s="98"/>
      <c r="DU196" s="72"/>
      <c r="DV196" s="73"/>
      <c r="DW196" s="72"/>
      <c r="DX196" s="74"/>
      <c r="EA196" s="73"/>
      <c r="EB196" s="74"/>
      <c r="EC196" s="74"/>
      <c r="ED196" s="74"/>
      <c r="EE196" s="74"/>
      <c r="EF196" s="52"/>
      <c r="EG196" s="52"/>
      <c r="EH196" s="52"/>
      <c r="EQ196" s="72"/>
      <c r="ER196" s="74"/>
      <c r="EU196" s="73"/>
      <c r="EW196" s="74"/>
      <c r="FA196" s="74"/>
      <c r="FB196" s="74"/>
      <c r="FC196" s="52"/>
      <c r="FD196" s="52"/>
      <c r="FE196" s="52"/>
      <c r="FH196" s="98"/>
      <c r="FJ196" s="72"/>
      <c r="FK196" s="73"/>
      <c r="FL196" s="72"/>
      <c r="FM196" s="74"/>
      <c r="FP196" s="73"/>
      <c r="FQ196" s="74"/>
      <c r="FR196" s="74"/>
      <c r="FS196" s="74"/>
      <c r="FT196" s="74"/>
      <c r="FU196" s="52"/>
      <c r="FV196" s="52"/>
      <c r="FW196" s="52"/>
      <c r="GF196" s="72"/>
      <c r="GG196" s="74"/>
      <c r="GJ196" s="73"/>
      <c r="GL196" s="74"/>
      <c r="GP196" s="74"/>
      <c r="GQ196" s="74"/>
      <c r="GR196" s="52"/>
      <c r="GS196" s="52"/>
      <c r="GT196" s="52"/>
      <c r="GW196" s="98"/>
    </row>
    <row r="197" spans="1:205" s="15" customFormat="1" ht="16.5" customHeight="1" x14ac:dyDescent="0.3">
      <c r="A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52"/>
      <c r="AM197" s="64"/>
      <c r="AN197" s="64"/>
      <c r="AO197"/>
      <c r="AP197"/>
      <c r="AQ197"/>
      <c r="AR197" s="73"/>
      <c r="AS197" s="72"/>
      <c r="AT197" s="74"/>
      <c r="AW197" s="69"/>
      <c r="AX197" s="76"/>
      <c r="AY197" s="76"/>
      <c r="AZ197" s="76"/>
      <c r="BA197" s="76"/>
      <c r="BB197" s="70"/>
      <c r="BC197" s="70"/>
      <c r="BD197" s="70"/>
      <c r="BM197" s="72"/>
      <c r="BN197" s="74"/>
      <c r="BQ197" s="69"/>
      <c r="BS197" s="76"/>
      <c r="BW197" s="76"/>
      <c r="BX197" s="76"/>
      <c r="BY197" s="70"/>
      <c r="BZ197" s="70"/>
      <c r="CA197" s="70"/>
      <c r="CD197" s="98"/>
      <c r="CF197" s="72"/>
      <c r="DB197" s="72"/>
      <c r="DC197" s="74"/>
      <c r="DF197" s="69"/>
      <c r="DH197" s="76"/>
      <c r="DL197" s="76"/>
      <c r="DM197" s="76"/>
      <c r="DN197" s="70"/>
      <c r="DO197" s="70"/>
      <c r="DP197" s="70"/>
      <c r="DS197" s="98"/>
      <c r="DU197" s="72"/>
      <c r="DV197" s="73"/>
      <c r="DW197" s="72"/>
      <c r="DX197" s="74"/>
      <c r="EA197" s="69"/>
      <c r="EB197" s="76"/>
      <c r="EC197" s="76"/>
      <c r="ED197" s="76"/>
      <c r="EE197" s="76"/>
      <c r="EF197" s="70"/>
      <c r="EG197" s="70"/>
      <c r="EH197" s="70"/>
      <c r="EQ197" s="72"/>
      <c r="ER197" s="74"/>
      <c r="EU197" s="69"/>
      <c r="EW197" s="76"/>
      <c r="FA197" s="76"/>
      <c r="FB197" s="76"/>
      <c r="FC197" s="70"/>
      <c r="FD197" s="70"/>
      <c r="FE197" s="70"/>
      <c r="FH197" s="98"/>
      <c r="FJ197" s="72"/>
      <c r="FK197" s="73"/>
      <c r="FL197" s="72"/>
      <c r="FM197" s="74"/>
      <c r="FP197" s="69"/>
      <c r="FQ197" s="76"/>
      <c r="FR197" s="76"/>
      <c r="FS197" s="76"/>
      <c r="FT197" s="76"/>
      <c r="FU197" s="70"/>
      <c r="FV197" s="70"/>
      <c r="FW197" s="70"/>
      <c r="GF197" s="72"/>
      <c r="GG197" s="74"/>
      <c r="GJ197" s="69"/>
      <c r="GL197" s="76"/>
      <c r="GP197" s="76"/>
      <c r="GQ197" s="76"/>
      <c r="GR197" s="70"/>
      <c r="GS197" s="70"/>
      <c r="GT197" s="70"/>
      <c r="GW197" s="98"/>
    </row>
    <row r="198" spans="1:205" s="15" customFormat="1" ht="30.6" customHeight="1" x14ac:dyDescent="0.3">
      <c r="C198" s="69"/>
      <c r="E198" s="50"/>
      <c r="G198" s="64"/>
      <c r="H198" s="49"/>
      <c r="I198" s="64"/>
      <c r="J198" s="64"/>
      <c r="K198" s="64"/>
      <c r="L198" s="64"/>
      <c r="M198" s="64"/>
      <c r="N198" s="64"/>
      <c r="O198" s="64"/>
      <c r="R198" s="64"/>
      <c r="S198" s="64"/>
      <c r="T198" s="64"/>
      <c r="U198" s="64"/>
      <c r="V198" s="64"/>
      <c r="W198" s="64"/>
      <c r="X198" s="64"/>
      <c r="Y198" s="50"/>
      <c r="AA198" s="49"/>
      <c r="AC198" s="64"/>
      <c r="AD198" s="64"/>
      <c r="AE198" s="64"/>
      <c r="AF198" s="64"/>
      <c r="AG198" s="64"/>
      <c r="AH198" s="64"/>
      <c r="AI198" s="64"/>
      <c r="AM198" s="64"/>
      <c r="AN198" s="64"/>
      <c r="AO198"/>
      <c r="AP198"/>
      <c r="AQ198"/>
      <c r="AW198" s="73"/>
      <c r="AX198" s="74"/>
      <c r="AY198" s="74"/>
      <c r="AZ198" s="74"/>
      <c r="BA198" s="74"/>
      <c r="BB198" s="52"/>
      <c r="BC198" s="52"/>
      <c r="BD198" s="52"/>
      <c r="BT198" s="73"/>
      <c r="BV198" s="74"/>
      <c r="BW198" s="74"/>
      <c r="BX198" s="74"/>
      <c r="BY198" s="52"/>
      <c r="BZ198" s="52"/>
      <c r="CA198" s="52"/>
      <c r="CD198" s="98"/>
      <c r="DI198" s="73"/>
      <c r="DK198" s="74"/>
      <c r="DL198" s="74"/>
      <c r="DM198" s="74"/>
      <c r="DN198" s="52"/>
      <c r="DO198" s="52"/>
      <c r="DP198" s="52"/>
      <c r="DS198" s="98"/>
      <c r="EA198" s="73"/>
      <c r="EB198" s="74"/>
      <c r="EC198" s="74"/>
      <c r="ED198" s="74"/>
      <c r="EE198" s="74"/>
      <c r="EF198" s="52"/>
      <c r="EG198" s="52"/>
      <c r="EH198" s="52"/>
      <c r="EX198" s="73"/>
      <c r="EZ198" s="74"/>
      <c r="FA198" s="74"/>
      <c r="FB198" s="74"/>
      <c r="FC198" s="52"/>
      <c r="FD198" s="52"/>
      <c r="FE198" s="52"/>
      <c r="FH198" s="98"/>
      <c r="FP198" s="73"/>
      <c r="FQ198" s="74"/>
      <c r="FR198" s="74"/>
      <c r="FS198" s="74"/>
      <c r="FT198" s="74"/>
      <c r="FU198" s="52"/>
      <c r="FV198" s="52"/>
      <c r="FW198" s="52"/>
      <c r="GM198" s="73"/>
      <c r="GO198" s="74"/>
      <c r="GP198" s="74"/>
      <c r="GQ198" s="74"/>
      <c r="GR198" s="52"/>
      <c r="GS198" s="52"/>
      <c r="GT198" s="52"/>
      <c r="GW198" s="98"/>
    </row>
    <row r="199" spans="1:205" s="15" customFormat="1" ht="16.5" customHeight="1" x14ac:dyDescent="0.3">
      <c r="A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52"/>
      <c r="AM199" s="64"/>
      <c r="AN199" s="64"/>
      <c r="AO199"/>
      <c r="AP199"/>
      <c r="AQ199"/>
      <c r="AU199" s="49"/>
      <c r="AZ199" s="74"/>
      <c r="BA199" s="74"/>
      <c r="BB199" s="74"/>
      <c r="BC199" s="52"/>
      <c r="BD199" s="52"/>
      <c r="BO199" s="49"/>
      <c r="BT199" s="73"/>
      <c r="BV199" s="74"/>
      <c r="BW199" s="74"/>
      <c r="BX199" s="74"/>
      <c r="BY199" s="52"/>
      <c r="BZ199" s="52"/>
      <c r="CA199" s="52"/>
      <c r="CD199" s="98"/>
      <c r="DD199" s="49"/>
      <c r="DI199" s="73"/>
      <c r="DK199" s="74"/>
      <c r="DL199" s="74"/>
      <c r="DM199" s="74"/>
      <c r="DN199" s="52"/>
      <c r="DO199" s="52"/>
      <c r="DP199" s="52"/>
      <c r="DS199" s="98"/>
      <c r="DY199" s="49"/>
      <c r="ED199" s="74"/>
      <c r="EE199" s="74"/>
      <c r="EF199" s="74"/>
      <c r="EG199" s="52"/>
      <c r="EH199" s="52"/>
      <c r="ES199" s="49"/>
      <c r="EX199" s="73"/>
      <c r="EZ199" s="74"/>
      <c r="FA199" s="74"/>
      <c r="FB199" s="74"/>
      <c r="FC199" s="52"/>
      <c r="FD199" s="52"/>
      <c r="FE199" s="52"/>
      <c r="FH199" s="98"/>
      <c r="FN199" s="49"/>
      <c r="FS199" s="74"/>
      <c r="FT199" s="74"/>
      <c r="FU199" s="74"/>
      <c r="FV199" s="52"/>
      <c r="FW199" s="52"/>
      <c r="GH199" s="49"/>
      <c r="GM199" s="73"/>
      <c r="GO199" s="74"/>
      <c r="GP199" s="74"/>
      <c r="GQ199" s="74"/>
      <c r="GR199" s="52"/>
      <c r="GS199" s="52"/>
      <c r="GT199" s="52"/>
      <c r="GW199" s="98"/>
    </row>
    <row r="200" spans="1:205" s="15" customFormat="1" ht="16.5" customHeight="1" x14ac:dyDescent="0.3">
      <c r="A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/>
      <c r="AP200"/>
      <c r="AQ200"/>
      <c r="CA200" s="52"/>
      <c r="CD200" s="98"/>
      <c r="DP200" s="52"/>
      <c r="DS200" s="98"/>
      <c r="FE200" s="52"/>
      <c r="FH200" s="98"/>
      <c r="GT200" s="52"/>
      <c r="GW200" s="98"/>
    </row>
    <row r="201" spans="1:205" s="15" customFormat="1" ht="16.5" customHeight="1" x14ac:dyDescent="0.3">
      <c r="D201" s="155"/>
      <c r="F201" s="70"/>
      <c r="H201" s="71"/>
      <c r="K201" s="12"/>
      <c r="N201" s="12"/>
      <c r="O201" s="48"/>
      <c r="S201" s="12"/>
      <c r="T201" s="315"/>
      <c r="U201" s="70"/>
      <c r="W201" s="70"/>
      <c r="Y201" s="22"/>
      <c r="AB201" s="12"/>
      <c r="AC201" s="71"/>
      <c r="AE201" s="12"/>
      <c r="AF201" s="12"/>
      <c r="AG201" s="12"/>
      <c r="AH201" s="71"/>
      <c r="AL201" s="12"/>
      <c r="AM201" s="315"/>
      <c r="AN201" s="12"/>
      <c r="AO201"/>
      <c r="AP201"/>
      <c r="AQ201"/>
      <c r="AU201" s="49"/>
      <c r="BB201" s="49"/>
      <c r="BO201" s="49"/>
      <c r="BV201" s="51"/>
      <c r="CA201" s="52"/>
      <c r="CD201" s="98"/>
      <c r="DD201" s="49"/>
      <c r="DK201" s="51"/>
      <c r="DP201" s="52"/>
      <c r="DS201" s="98"/>
      <c r="DY201" s="49"/>
      <c r="EF201" s="49"/>
      <c r="ES201" s="49"/>
      <c r="EZ201" s="51"/>
      <c r="FE201" s="52"/>
      <c r="FH201" s="98"/>
      <c r="FN201" s="49"/>
      <c r="FU201" s="49"/>
      <c r="GH201" s="49"/>
      <c r="GO201" s="51"/>
      <c r="GT201" s="52"/>
      <c r="GW201" s="98"/>
    </row>
    <row r="202" spans="1:205" s="15" customFormat="1" ht="16.5" customHeight="1" x14ac:dyDescent="0.3">
      <c r="D202" s="22"/>
      <c r="E202" s="70"/>
      <c r="F202" s="70"/>
      <c r="G202" s="70"/>
      <c r="H202" s="315"/>
      <c r="I202" s="70"/>
      <c r="J202" s="65"/>
      <c r="K202" s="65"/>
      <c r="L202" s="65"/>
      <c r="M202" s="64"/>
      <c r="N202" s="64"/>
      <c r="O202" s="128"/>
      <c r="P202" s="65"/>
      <c r="Q202" s="188"/>
      <c r="R202" s="188"/>
      <c r="W202" s="70"/>
      <c r="X202" s="70"/>
      <c r="Y202" s="22"/>
      <c r="Z202" s="70"/>
      <c r="AA202" s="65"/>
      <c r="AB202" s="65"/>
      <c r="AC202" s="315"/>
      <c r="AD202" s="14"/>
      <c r="AE202" s="14"/>
      <c r="AF202" s="14"/>
      <c r="AG202" s="65"/>
      <c r="AH202" s="128"/>
      <c r="AI202" s="65"/>
      <c r="AJ202" s="188"/>
      <c r="AK202" s="188"/>
      <c r="AO202"/>
      <c r="AP202"/>
      <c r="AQ202"/>
      <c r="AZ202" s="64"/>
      <c r="BA202" s="64"/>
      <c r="BB202" s="64"/>
      <c r="BC202" s="64"/>
      <c r="BD202" s="64"/>
      <c r="BV202" s="64"/>
      <c r="BW202" s="64"/>
      <c r="BX202" s="64"/>
      <c r="BY202" s="64"/>
      <c r="BZ202" s="64"/>
      <c r="CA202" s="52"/>
      <c r="CD202" s="98"/>
      <c r="DK202" s="64"/>
      <c r="DL202" s="64"/>
      <c r="DM202" s="64"/>
      <c r="DN202" s="64"/>
      <c r="DO202" s="64"/>
      <c r="DP202" s="52"/>
      <c r="DS202" s="98"/>
      <c r="ED202" s="64"/>
      <c r="EE202" s="64"/>
      <c r="EF202" s="64"/>
      <c r="EG202" s="64"/>
      <c r="EH202" s="64"/>
      <c r="EZ202" s="64"/>
      <c r="FA202" s="64"/>
      <c r="FB202" s="64"/>
      <c r="FC202" s="64"/>
      <c r="FD202" s="64"/>
      <c r="FE202" s="52"/>
      <c r="FH202" s="98"/>
      <c r="FS202" s="64"/>
      <c r="FT202" s="64"/>
      <c r="FU202" s="64"/>
      <c r="FV202" s="64"/>
      <c r="FW202" s="64"/>
      <c r="GO202" s="64"/>
      <c r="GP202" s="64"/>
      <c r="GQ202" s="64"/>
      <c r="GR202" s="64"/>
      <c r="GS202" s="64"/>
      <c r="GT202" s="52"/>
      <c r="GW202" s="98"/>
    </row>
    <row r="203" spans="1:205" s="15" customFormat="1" ht="16.5" customHeight="1" x14ac:dyDescent="0.3">
      <c r="E203" s="70"/>
      <c r="F203" s="70"/>
      <c r="G203" s="70"/>
      <c r="H203" s="70"/>
      <c r="K203" s="12"/>
      <c r="L203" s="12"/>
      <c r="M203" s="64"/>
      <c r="N203" s="64"/>
      <c r="O203" s="64"/>
      <c r="V203" s="70"/>
      <c r="W203" s="70"/>
      <c r="X203" s="70"/>
      <c r="Y203" s="70"/>
      <c r="AB203" s="12"/>
      <c r="AC203" s="13"/>
      <c r="AD203" s="12"/>
      <c r="AE203" s="12"/>
      <c r="AF203" s="12"/>
      <c r="AH203" s="65"/>
      <c r="AO203"/>
      <c r="AP203"/>
      <c r="AQ203"/>
      <c r="AU203" s="49"/>
      <c r="AZ203" s="64"/>
      <c r="BA203" s="64"/>
      <c r="BB203" s="64"/>
      <c r="BC203" s="64"/>
      <c r="BD203" s="64"/>
      <c r="BO203" s="49"/>
      <c r="BT203" s="69"/>
      <c r="BV203" s="64"/>
      <c r="BW203" s="64"/>
      <c r="BX203" s="64"/>
      <c r="BY203" s="64"/>
      <c r="BZ203" s="64"/>
      <c r="CA203" s="52"/>
      <c r="CD203" s="98"/>
      <c r="DD203" s="49"/>
      <c r="DI203" s="69"/>
      <c r="DK203" s="64"/>
      <c r="DL203" s="64"/>
      <c r="DM203" s="64"/>
      <c r="DN203" s="64"/>
      <c r="DO203" s="64"/>
      <c r="DP203" s="52"/>
      <c r="DS203" s="98"/>
      <c r="DY203" s="49"/>
      <c r="ED203" s="64"/>
      <c r="EE203" s="64"/>
      <c r="EF203" s="64"/>
      <c r="EG203" s="64"/>
      <c r="EH203" s="64"/>
      <c r="ES203" s="49"/>
      <c r="EX203" s="69"/>
      <c r="EZ203" s="64"/>
      <c r="FA203" s="64"/>
      <c r="FB203" s="64"/>
      <c r="FC203" s="64"/>
      <c r="FD203" s="64"/>
      <c r="FE203" s="52"/>
      <c r="FH203" s="98"/>
      <c r="FN203" s="49"/>
      <c r="FS203" s="64"/>
      <c r="FT203" s="64"/>
      <c r="FU203" s="64"/>
      <c r="FV203" s="64"/>
      <c r="FW203" s="64"/>
      <c r="GH203" s="49"/>
      <c r="GM203" s="69"/>
      <c r="GO203" s="64"/>
      <c r="GP203" s="64"/>
      <c r="GQ203" s="64"/>
      <c r="GR203" s="64"/>
      <c r="GS203" s="64"/>
      <c r="GT203" s="52"/>
      <c r="GW203" s="98"/>
    </row>
    <row r="204" spans="1:205" s="15" customFormat="1" ht="16.5" customHeight="1" x14ac:dyDescent="0.3">
      <c r="C204" s="73"/>
      <c r="E204" s="56"/>
      <c r="F204" s="92"/>
      <c r="G204" s="92"/>
      <c r="H204" s="53"/>
      <c r="I204" s="53"/>
      <c r="J204" s="53"/>
      <c r="L204" s="73"/>
      <c r="N204" s="56"/>
      <c r="O204" s="56"/>
      <c r="P204" s="56"/>
      <c r="Q204" s="56"/>
      <c r="R204" s="56"/>
      <c r="S204" s="53"/>
      <c r="X204" s="72"/>
      <c r="Y204" s="56"/>
      <c r="Z204" s="92"/>
      <c r="AA204" s="92"/>
      <c r="AB204" s="92"/>
      <c r="AC204" s="92"/>
      <c r="AD204" s="53"/>
      <c r="AE204" s="73"/>
      <c r="AG204" s="56"/>
      <c r="AH204" s="56"/>
      <c r="AI204" s="56"/>
      <c r="AJ204" s="56"/>
      <c r="AK204" s="56"/>
      <c r="AL204" s="56"/>
      <c r="AO204"/>
      <c r="AP204"/>
      <c r="AQ204"/>
      <c r="AZ204" s="77"/>
      <c r="BD204" s="41"/>
      <c r="BE204" s="41"/>
      <c r="BF204" s="41"/>
      <c r="BG204" s="41"/>
      <c r="BH204" s="41"/>
      <c r="BI204" s="41"/>
      <c r="BJ204" s="41"/>
      <c r="BK204" s="41"/>
      <c r="BL204" s="41"/>
      <c r="BX204" s="40"/>
      <c r="BY204" s="42"/>
      <c r="CD204" s="98"/>
      <c r="DA204" s="41"/>
      <c r="DM204" s="40"/>
      <c r="DN204" s="42"/>
      <c r="DS204" s="98"/>
      <c r="ED204" s="77"/>
      <c r="EH204" s="41"/>
      <c r="EI204" s="41"/>
      <c r="EJ204" s="41"/>
      <c r="EK204" s="41"/>
      <c r="EL204" s="41"/>
      <c r="EM204" s="41"/>
      <c r="EN204" s="41"/>
      <c r="EO204" s="41"/>
      <c r="EP204" s="41"/>
      <c r="FB204" s="40"/>
      <c r="FC204" s="42"/>
      <c r="FH204" s="98"/>
      <c r="FS204" s="77"/>
      <c r="FW204" s="41"/>
      <c r="FX204" s="41"/>
      <c r="FY204" s="41"/>
      <c r="FZ204" s="41"/>
      <c r="GA204" s="41"/>
      <c r="GB204" s="41"/>
      <c r="GC204" s="41"/>
      <c r="GD204" s="41"/>
      <c r="GE204" s="41"/>
      <c r="GQ204" s="40"/>
      <c r="GR204" s="42"/>
      <c r="GW204" s="98"/>
    </row>
    <row r="205" spans="1:205" s="15" customFormat="1" ht="16.5" customHeight="1" x14ac:dyDescent="0.25">
      <c r="C205" s="69"/>
      <c r="O205" s="12"/>
      <c r="AO205"/>
      <c r="AP205"/>
      <c r="AQ205"/>
    </row>
    <row r="206" spans="1:205" s="15" customFormat="1" ht="16.5" customHeight="1" x14ac:dyDescent="0.25">
      <c r="A206" s="12"/>
      <c r="B206" s="72"/>
      <c r="C206" s="73"/>
      <c r="D206" s="72"/>
      <c r="E206" s="74"/>
      <c r="H206" s="73"/>
      <c r="X206" s="72"/>
      <c r="Y206" s="74"/>
      <c r="AB206" s="73"/>
      <c r="AL206" s="13"/>
      <c r="AM206" s="12"/>
      <c r="AN206" s="12"/>
      <c r="AO206"/>
      <c r="AP206"/>
      <c r="AQ206"/>
    </row>
    <row r="207" spans="1:205" s="15" customFormat="1" ht="16.5" customHeight="1" x14ac:dyDescent="0.25">
      <c r="B207" s="72"/>
      <c r="C207" s="73"/>
      <c r="D207" s="72"/>
      <c r="E207" s="74"/>
      <c r="X207" s="72"/>
      <c r="Y207" s="74"/>
      <c r="AO207"/>
      <c r="AP207"/>
      <c r="AQ207"/>
    </row>
    <row r="208" spans="1:205" s="15" customFormat="1" ht="16.5" customHeight="1" x14ac:dyDescent="0.25">
      <c r="A208" s="48"/>
      <c r="B208" s="75"/>
      <c r="C208" s="69"/>
      <c r="D208" s="75"/>
      <c r="E208" s="76"/>
      <c r="H208" s="73"/>
      <c r="I208" s="74"/>
      <c r="J208" s="74"/>
      <c r="K208" s="74"/>
      <c r="L208" s="74"/>
      <c r="M208" s="48"/>
      <c r="N208" s="48"/>
      <c r="O208" s="48"/>
      <c r="X208" s="75"/>
      <c r="Y208" s="76"/>
      <c r="AB208" s="73"/>
      <c r="AD208" s="74"/>
      <c r="AH208" s="74"/>
      <c r="AI208" s="74"/>
      <c r="AJ208" s="48"/>
      <c r="AK208" s="48"/>
      <c r="AL208" s="48"/>
      <c r="AM208" s="48"/>
      <c r="AN208" s="48"/>
      <c r="AO208"/>
      <c r="AP208"/>
      <c r="AQ208"/>
    </row>
    <row r="209" spans="1:43" s="15" customFormat="1" ht="16.5" customHeight="1" x14ac:dyDescent="0.25">
      <c r="A209" s="52"/>
      <c r="B209" s="72"/>
      <c r="C209" s="73"/>
      <c r="D209" s="72"/>
      <c r="E209" s="74"/>
      <c r="H209" s="73"/>
      <c r="I209" s="74"/>
      <c r="J209" s="74"/>
      <c r="K209" s="74"/>
      <c r="L209" s="74"/>
      <c r="M209" s="52"/>
      <c r="N209" s="52"/>
      <c r="O209" s="52"/>
      <c r="X209" s="72"/>
      <c r="Y209" s="74"/>
      <c r="AB209" s="73"/>
      <c r="AD209" s="74"/>
      <c r="AH209" s="74"/>
      <c r="AI209" s="74"/>
      <c r="AJ209" s="52"/>
      <c r="AK209" s="52"/>
      <c r="AL209" s="52"/>
      <c r="AM209" s="52"/>
      <c r="AN209" s="52"/>
      <c r="AO209"/>
      <c r="AP209"/>
      <c r="AQ209"/>
    </row>
    <row r="210" spans="1:43" s="15" customFormat="1" ht="16.5" customHeight="1" x14ac:dyDescent="0.25">
      <c r="A210" s="70"/>
      <c r="B210" s="72"/>
      <c r="C210" s="73"/>
      <c r="D210" s="72"/>
      <c r="E210" s="74"/>
      <c r="H210" s="69"/>
      <c r="I210" s="76"/>
      <c r="J210" s="76"/>
      <c r="K210" s="76"/>
      <c r="L210" s="76"/>
      <c r="M210" s="70"/>
      <c r="N210" s="70"/>
      <c r="O210" s="70"/>
      <c r="X210" s="72"/>
      <c r="Y210" s="74"/>
      <c r="AB210" s="69"/>
      <c r="AD210" s="76"/>
      <c r="AH210" s="76"/>
      <c r="AI210" s="76"/>
      <c r="AJ210" s="70"/>
      <c r="AK210" s="70"/>
      <c r="AL210" s="70"/>
      <c r="AM210" s="70"/>
      <c r="AN210" s="70"/>
      <c r="AO210"/>
      <c r="AP210"/>
      <c r="AQ210"/>
    </row>
    <row r="211" spans="1:43" s="15" customFormat="1" ht="16.5" customHeight="1" x14ac:dyDescent="0.25">
      <c r="A211" s="52"/>
      <c r="B211" s="75"/>
      <c r="C211" s="69"/>
      <c r="D211" s="75"/>
      <c r="E211" s="76"/>
      <c r="H211" s="73"/>
      <c r="I211" s="74"/>
      <c r="J211" s="74"/>
      <c r="K211" s="74"/>
      <c r="L211" s="74"/>
      <c r="M211" s="52"/>
      <c r="N211" s="52"/>
      <c r="O211" s="52"/>
      <c r="X211" s="75"/>
      <c r="Y211" s="76"/>
      <c r="AB211" s="73"/>
      <c r="AD211" s="74"/>
      <c r="AH211" s="74"/>
      <c r="AI211" s="74"/>
      <c r="AJ211" s="52"/>
      <c r="AK211" s="52"/>
      <c r="AL211" s="52"/>
      <c r="AM211" s="52"/>
      <c r="AN211" s="52"/>
      <c r="AO211"/>
      <c r="AP211"/>
      <c r="AQ211"/>
    </row>
    <row r="212" spans="1:43" s="15" customFormat="1" ht="16.5" customHeight="1" x14ac:dyDescent="0.25">
      <c r="A212" s="52"/>
      <c r="B212" s="72"/>
      <c r="C212" s="73"/>
      <c r="D212" s="72"/>
      <c r="E212" s="74"/>
      <c r="H212" s="73"/>
      <c r="I212" s="74"/>
      <c r="J212" s="74"/>
      <c r="K212" s="74"/>
      <c r="L212" s="74"/>
      <c r="M212" s="52"/>
      <c r="N212" s="52"/>
      <c r="O212" s="52"/>
      <c r="X212" s="72"/>
      <c r="Y212" s="74"/>
      <c r="AB212" s="73"/>
      <c r="AD212" s="74"/>
      <c r="AH212" s="74"/>
      <c r="AI212" s="74"/>
      <c r="AJ212" s="52"/>
      <c r="AK212" s="52"/>
      <c r="AL212" s="52"/>
      <c r="AM212" s="52"/>
      <c r="AN212" s="52"/>
      <c r="AO212"/>
      <c r="AP212"/>
      <c r="AQ212"/>
    </row>
    <row r="213" spans="1:43" s="15" customFormat="1" ht="16.5" customHeight="1" x14ac:dyDescent="0.25">
      <c r="A213" s="70"/>
      <c r="B213" s="72"/>
      <c r="C213" s="73"/>
      <c r="D213" s="72"/>
      <c r="E213" s="74"/>
      <c r="H213" s="69"/>
      <c r="I213" s="76"/>
      <c r="J213" s="76"/>
      <c r="K213" s="76"/>
      <c r="L213" s="76"/>
      <c r="M213" s="70"/>
      <c r="N213" s="70"/>
      <c r="O213" s="70"/>
      <c r="X213" s="72"/>
      <c r="Y213" s="74"/>
      <c r="AB213" s="69"/>
      <c r="AD213" s="76"/>
      <c r="AH213" s="76"/>
      <c r="AI213" s="76"/>
      <c r="AJ213" s="70"/>
      <c r="AK213" s="70"/>
      <c r="AL213" s="70"/>
      <c r="AM213" s="70"/>
      <c r="AN213" s="70"/>
      <c r="AO213"/>
      <c r="AP213"/>
      <c r="AQ213"/>
    </row>
    <row r="214" spans="1:43" s="15" customFormat="1" ht="16.5" customHeight="1" x14ac:dyDescent="0.25">
      <c r="A214" s="52"/>
      <c r="H214" s="73"/>
      <c r="I214" s="74"/>
      <c r="J214" s="74"/>
      <c r="K214" s="74"/>
      <c r="L214" s="74"/>
      <c r="M214" s="52"/>
      <c r="N214" s="52"/>
      <c r="O214" s="52"/>
      <c r="AE214" s="73"/>
      <c r="AG214" s="74"/>
      <c r="AH214" s="74"/>
      <c r="AI214" s="74"/>
      <c r="AJ214" s="52"/>
      <c r="AK214" s="52"/>
      <c r="AL214" s="52"/>
      <c r="AM214" s="52"/>
      <c r="AN214" s="52"/>
      <c r="AO214"/>
      <c r="AP214"/>
      <c r="AQ214"/>
    </row>
    <row r="215" spans="1:43" s="15" customFormat="1" ht="16.5" customHeight="1" x14ac:dyDescent="0.25">
      <c r="A215" s="52"/>
      <c r="F215" s="49"/>
      <c r="K215" s="74"/>
      <c r="L215" s="74"/>
      <c r="M215" s="74"/>
      <c r="N215" s="52"/>
      <c r="O215" s="52"/>
      <c r="Z215" s="49"/>
      <c r="AE215" s="73"/>
      <c r="AG215" s="74"/>
      <c r="AH215" s="74"/>
      <c r="AI215" s="74"/>
      <c r="AJ215" s="52"/>
      <c r="AK215" s="52"/>
      <c r="AL215" s="52"/>
      <c r="AM215" s="52"/>
      <c r="AN215" s="52"/>
      <c r="AO215"/>
      <c r="AP215"/>
      <c r="AQ215"/>
    </row>
    <row r="216" spans="1:43" s="15" customFormat="1" ht="16.5" customHeight="1" x14ac:dyDescent="0.2">
      <c r="AL216" s="52"/>
      <c r="AO216"/>
      <c r="AP216"/>
      <c r="AQ216"/>
    </row>
    <row r="217" spans="1:43" s="15" customFormat="1" ht="16.5" customHeight="1" x14ac:dyDescent="0.2">
      <c r="F217" s="49"/>
      <c r="M217" s="49"/>
      <c r="Z217" s="49"/>
      <c r="AG217" s="51"/>
      <c r="AL217" s="52"/>
      <c r="AO217"/>
      <c r="AP217"/>
      <c r="AQ217"/>
    </row>
    <row r="218" spans="1:43" s="15" customFormat="1" ht="16.5" customHeight="1" x14ac:dyDescent="0.2">
      <c r="A218" s="64"/>
      <c r="K218" s="64"/>
      <c r="L218" s="64"/>
      <c r="M218" s="64"/>
      <c r="N218" s="64"/>
      <c r="O218" s="64"/>
      <c r="AG218" s="64"/>
      <c r="AH218" s="64"/>
      <c r="AI218" s="64"/>
      <c r="AJ218" s="64"/>
      <c r="AK218" s="64"/>
      <c r="AL218" s="52"/>
      <c r="AM218" s="64"/>
      <c r="AN218" s="64"/>
      <c r="AO218"/>
      <c r="AP218"/>
      <c r="AQ218"/>
    </row>
    <row r="219" spans="1:43" s="15" customFormat="1" ht="16.5" customHeight="1" x14ac:dyDescent="0.2">
      <c r="A219" s="64"/>
      <c r="F219" s="49"/>
      <c r="K219" s="64"/>
      <c r="L219" s="64"/>
      <c r="M219" s="64"/>
      <c r="N219" s="64"/>
      <c r="O219" s="64"/>
      <c r="Z219" s="49"/>
      <c r="AE219" s="69"/>
      <c r="AG219" s="64"/>
      <c r="AH219" s="64"/>
      <c r="AI219" s="64"/>
      <c r="AJ219" s="64"/>
      <c r="AK219" s="64"/>
      <c r="AL219" s="52"/>
      <c r="AM219" s="64"/>
      <c r="AN219" s="64"/>
      <c r="AO219"/>
      <c r="AP219"/>
      <c r="AQ219"/>
    </row>
    <row r="220" spans="1:43" s="15" customFormat="1" ht="16.5" customHeight="1" x14ac:dyDescent="0.2">
      <c r="A220" s="64"/>
      <c r="F220" s="49"/>
      <c r="K220" s="64"/>
      <c r="L220" s="64"/>
      <c r="M220" s="64"/>
      <c r="N220" s="64"/>
      <c r="O220" s="64"/>
      <c r="Z220" s="49"/>
      <c r="AE220" s="69"/>
      <c r="AG220" s="64"/>
      <c r="AH220" s="64"/>
      <c r="AI220" s="64"/>
      <c r="AJ220" s="64"/>
      <c r="AK220" s="64"/>
      <c r="AL220" s="52"/>
      <c r="AM220" s="64"/>
      <c r="AN220" s="64"/>
      <c r="AO220"/>
      <c r="AP220"/>
      <c r="AQ220"/>
    </row>
    <row r="221" spans="1:43" s="15" customFormat="1" ht="16.5" customHeight="1" x14ac:dyDescent="0.25">
      <c r="D221" s="155"/>
      <c r="F221" s="70"/>
      <c r="H221" s="71"/>
      <c r="K221" s="12"/>
      <c r="N221" s="12"/>
      <c r="O221" s="48"/>
      <c r="S221" s="12"/>
      <c r="T221" s="315"/>
      <c r="U221" s="70"/>
      <c r="W221" s="70"/>
      <c r="Y221" s="22"/>
      <c r="AB221" s="12"/>
      <c r="AC221" s="71"/>
      <c r="AE221" s="12"/>
      <c r="AF221" s="12"/>
      <c r="AG221" s="12"/>
      <c r="AH221" s="71"/>
      <c r="AL221" s="12"/>
      <c r="AM221" s="315"/>
      <c r="AN221" s="64"/>
      <c r="AO221"/>
      <c r="AP221"/>
      <c r="AQ221"/>
    </row>
    <row r="222" spans="1:43" s="15" customFormat="1" ht="16.5" customHeight="1" x14ac:dyDescent="0.25">
      <c r="D222" s="22"/>
      <c r="E222" s="70"/>
      <c r="F222" s="70"/>
      <c r="G222" s="70"/>
      <c r="H222" s="315"/>
      <c r="I222" s="70"/>
      <c r="J222" s="65"/>
      <c r="K222" s="65"/>
      <c r="L222" s="65"/>
      <c r="M222" s="64"/>
      <c r="N222" s="64"/>
      <c r="O222" s="128"/>
      <c r="P222" s="65"/>
      <c r="Q222" s="188"/>
      <c r="R222" s="188"/>
      <c r="W222" s="70"/>
      <c r="X222" s="70"/>
      <c r="Y222" s="22"/>
      <c r="Z222" s="70"/>
      <c r="AA222" s="65"/>
      <c r="AB222" s="65"/>
      <c r="AC222" s="315"/>
      <c r="AD222" s="14"/>
      <c r="AE222" s="14"/>
      <c r="AF222" s="14"/>
      <c r="AG222" s="65"/>
      <c r="AH222" s="128"/>
      <c r="AI222" s="65"/>
      <c r="AJ222" s="188"/>
      <c r="AK222" s="188"/>
      <c r="AO222"/>
      <c r="AP222"/>
      <c r="AQ222"/>
    </row>
    <row r="223" spans="1:43" s="15" customFormat="1" ht="16.5" customHeight="1" x14ac:dyDescent="0.25">
      <c r="E223" s="70"/>
      <c r="F223" s="70"/>
      <c r="G223" s="70"/>
      <c r="H223" s="70"/>
      <c r="K223" s="12"/>
      <c r="L223" s="12"/>
      <c r="M223" s="64"/>
      <c r="N223" s="64"/>
      <c r="O223" s="64"/>
      <c r="V223" s="70"/>
      <c r="W223" s="70"/>
      <c r="X223" s="70"/>
      <c r="Y223" s="70"/>
      <c r="AB223" s="12"/>
      <c r="AC223" s="13"/>
      <c r="AD223" s="12"/>
      <c r="AE223" s="12"/>
      <c r="AF223" s="12"/>
      <c r="AH223" s="65"/>
      <c r="AO223"/>
      <c r="AP223"/>
      <c r="AQ223"/>
    </row>
    <row r="224" spans="1:43" s="15" customFormat="1" ht="16.5" customHeight="1" x14ac:dyDescent="0.25">
      <c r="C224" s="73"/>
      <c r="E224" s="56"/>
      <c r="F224" s="92"/>
      <c r="G224" s="92"/>
      <c r="H224" s="53"/>
      <c r="I224" s="53"/>
      <c r="J224" s="53"/>
      <c r="L224" s="73"/>
      <c r="N224" s="56"/>
      <c r="O224" s="56"/>
      <c r="P224" s="56"/>
      <c r="Q224" s="56"/>
      <c r="R224" s="56"/>
      <c r="S224" s="53"/>
      <c r="X224" s="72"/>
      <c r="Y224" s="56"/>
      <c r="Z224" s="92"/>
      <c r="AA224" s="92"/>
      <c r="AB224" s="92"/>
      <c r="AC224" s="92"/>
      <c r="AD224" s="53"/>
      <c r="AE224" s="73"/>
      <c r="AG224" s="56"/>
      <c r="AH224" s="56"/>
      <c r="AI224" s="56"/>
      <c r="AJ224" s="56"/>
      <c r="AK224" s="56"/>
      <c r="AL224" s="56"/>
      <c r="AO224"/>
      <c r="AP224"/>
      <c r="AQ224"/>
    </row>
    <row r="225" spans="2:43" s="15" customFormat="1" ht="16.5" customHeight="1" x14ac:dyDescent="0.25">
      <c r="C225" s="69"/>
      <c r="O225" s="12"/>
      <c r="AO225"/>
      <c r="AP225"/>
      <c r="AQ225"/>
    </row>
    <row r="226" spans="2:43" s="15" customFormat="1" ht="16.5" customHeight="1" x14ac:dyDescent="0.25">
      <c r="B226" s="72"/>
      <c r="C226" s="73"/>
      <c r="D226" s="72"/>
      <c r="E226" s="74"/>
      <c r="H226" s="73"/>
      <c r="X226" s="72"/>
      <c r="Y226" s="74"/>
      <c r="AB226" s="73"/>
      <c r="AL226" s="13"/>
      <c r="AO226"/>
      <c r="AP226"/>
      <c r="AQ226"/>
    </row>
    <row r="227" spans="2:43" s="15" customFormat="1" ht="16.5" customHeight="1" x14ac:dyDescent="0.25">
      <c r="B227" s="72"/>
      <c r="C227" s="73"/>
      <c r="D227" s="72"/>
      <c r="E227" s="74"/>
      <c r="X227" s="72"/>
      <c r="Y227" s="74"/>
      <c r="AO227"/>
      <c r="AP227"/>
      <c r="AQ227"/>
    </row>
    <row r="228" spans="2:43" s="15" customFormat="1" ht="16.5" customHeight="1" x14ac:dyDescent="0.25">
      <c r="B228" s="75"/>
      <c r="C228" s="69"/>
      <c r="D228" s="75"/>
      <c r="E228" s="76"/>
      <c r="H228" s="73"/>
      <c r="I228" s="74"/>
      <c r="J228" s="74"/>
      <c r="K228" s="74"/>
      <c r="L228" s="74"/>
      <c r="M228" s="48"/>
      <c r="N228" s="48"/>
      <c r="O228" s="48"/>
      <c r="X228" s="75"/>
      <c r="Y228" s="76"/>
      <c r="AB228" s="73"/>
      <c r="AD228" s="74"/>
      <c r="AH228" s="74"/>
      <c r="AI228" s="74"/>
      <c r="AJ228" s="48"/>
      <c r="AK228" s="48"/>
      <c r="AL228" s="48"/>
      <c r="AO228"/>
      <c r="AP228"/>
      <c r="AQ228"/>
    </row>
    <row r="229" spans="2:43" s="15" customFormat="1" ht="16.5" customHeight="1" x14ac:dyDescent="0.25">
      <c r="B229" s="72"/>
      <c r="C229" s="73"/>
      <c r="D229" s="72"/>
      <c r="E229" s="74"/>
      <c r="H229" s="73"/>
      <c r="I229" s="74"/>
      <c r="J229" s="74"/>
      <c r="K229" s="74"/>
      <c r="L229" s="74"/>
      <c r="M229" s="52"/>
      <c r="N229" s="52"/>
      <c r="O229" s="52"/>
      <c r="X229" s="72"/>
      <c r="Y229" s="74"/>
      <c r="AB229" s="73"/>
      <c r="AD229" s="74"/>
      <c r="AH229" s="74"/>
      <c r="AI229" s="74"/>
      <c r="AJ229" s="52"/>
      <c r="AK229" s="52"/>
      <c r="AL229" s="52"/>
      <c r="AO229"/>
      <c r="AP229"/>
      <c r="AQ229"/>
    </row>
    <row r="230" spans="2:43" s="15" customFormat="1" ht="16.5" customHeight="1" x14ac:dyDescent="0.25">
      <c r="B230" s="72"/>
      <c r="C230" s="73"/>
      <c r="D230" s="72"/>
      <c r="E230" s="74"/>
      <c r="H230" s="69"/>
      <c r="I230" s="76"/>
      <c r="J230" s="76"/>
      <c r="K230" s="76"/>
      <c r="L230" s="76"/>
      <c r="M230" s="70"/>
      <c r="N230" s="70"/>
      <c r="O230" s="70"/>
      <c r="X230" s="72"/>
      <c r="Y230" s="74"/>
      <c r="AB230" s="69"/>
      <c r="AD230" s="76"/>
      <c r="AH230" s="76"/>
      <c r="AI230" s="76"/>
      <c r="AJ230" s="70"/>
      <c r="AK230" s="70"/>
      <c r="AL230" s="70"/>
      <c r="AO230"/>
      <c r="AP230"/>
      <c r="AQ230"/>
    </row>
    <row r="231" spans="2:43" s="15" customFormat="1" ht="16.5" customHeight="1" x14ac:dyDescent="0.25">
      <c r="B231" s="75"/>
      <c r="C231" s="69"/>
      <c r="D231" s="75"/>
      <c r="E231" s="76"/>
      <c r="H231" s="73"/>
      <c r="I231" s="74"/>
      <c r="J231" s="74"/>
      <c r="K231" s="74"/>
      <c r="L231" s="74"/>
      <c r="M231" s="52"/>
      <c r="N231" s="52"/>
      <c r="O231" s="52"/>
      <c r="X231" s="75"/>
      <c r="Y231" s="76"/>
      <c r="AB231" s="73"/>
      <c r="AD231" s="74"/>
      <c r="AH231" s="74"/>
      <c r="AI231" s="74"/>
      <c r="AJ231" s="52"/>
      <c r="AK231" s="52"/>
      <c r="AL231" s="52"/>
      <c r="AO231"/>
      <c r="AP231"/>
      <c r="AQ231"/>
    </row>
    <row r="232" spans="2:43" s="15" customFormat="1" ht="16.5" customHeight="1" x14ac:dyDescent="0.25">
      <c r="B232" s="72"/>
      <c r="C232" s="73"/>
      <c r="D232" s="72"/>
      <c r="E232" s="74"/>
      <c r="H232" s="73"/>
      <c r="I232" s="74"/>
      <c r="J232" s="74"/>
      <c r="K232" s="74"/>
      <c r="L232" s="74"/>
      <c r="M232" s="52"/>
      <c r="N232" s="52"/>
      <c r="O232" s="52"/>
      <c r="X232" s="72"/>
      <c r="Y232" s="74"/>
      <c r="AB232" s="73"/>
      <c r="AD232" s="74"/>
      <c r="AH232" s="74"/>
      <c r="AI232" s="74"/>
      <c r="AJ232" s="52"/>
      <c r="AK232" s="52"/>
      <c r="AL232" s="52"/>
      <c r="AO232"/>
      <c r="AP232"/>
      <c r="AQ232"/>
    </row>
    <row r="233" spans="2:43" s="15" customFormat="1" ht="16.5" customHeight="1" x14ac:dyDescent="0.25">
      <c r="B233" s="72"/>
      <c r="C233" s="73"/>
      <c r="D233" s="72"/>
      <c r="E233" s="74"/>
      <c r="H233" s="69"/>
      <c r="I233" s="76"/>
      <c r="J233" s="76"/>
      <c r="K233" s="76"/>
      <c r="L233" s="76"/>
      <c r="M233" s="70"/>
      <c r="N233" s="70"/>
      <c r="O233" s="70"/>
      <c r="X233" s="72"/>
      <c r="Y233" s="74"/>
      <c r="AB233" s="69"/>
      <c r="AD233" s="76"/>
      <c r="AH233" s="76"/>
      <c r="AI233" s="76"/>
      <c r="AJ233" s="70"/>
      <c r="AK233" s="70"/>
      <c r="AL233" s="70"/>
      <c r="AO233"/>
      <c r="AP233"/>
      <c r="AQ233"/>
    </row>
    <row r="234" spans="2:43" s="15" customFormat="1" ht="16.5" customHeight="1" x14ac:dyDescent="0.25">
      <c r="H234" s="73"/>
      <c r="I234" s="74"/>
      <c r="J234" s="74"/>
      <c r="K234" s="74"/>
      <c r="L234" s="74"/>
      <c r="M234" s="52"/>
      <c r="N234" s="52"/>
      <c r="O234" s="52"/>
      <c r="AE234" s="73"/>
      <c r="AG234" s="74"/>
      <c r="AH234" s="74"/>
      <c r="AI234" s="74"/>
      <c r="AJ234" s="52"/>
      <c r="AK234" s="52"/>
      <c r="AL234" s="52"/>
      <c r="AO234"/>
      <c r="AP234"/>
      <c r="AQ234"/>
    </row>
    <row r="235" spans="2:43" s="15" customFormat="1" ht="16.5" customHeight="1" x14ac:dyDescent="0.25">
      <c r="F235" s="49"/>
      <c r="K235" s="74"/>
      <c r="L235" s="74"/>
      <c r="M235" s="74"/>
      <c r="N235" s="52"/>
      <c r="O235" s="52"/>
      <c r="Z235" s="49"/>
      <c r="AE235" s="73"/>
      <c r="AG235" s="74"/>
      <c r="AH235" s="74"/>
      <c r="AI235" s="74"/>
      <c r="AJ235" s="52"/>
      <c r="AK235" s="52"/>
      <c r="AL235" s="52"/>
      <c r="AO235"/>
      <c r="AP235"/>
      <c r="AQ235"/>
    </row>
    <row r="236" spans="2:43" s="15" customFormat="1" ht="16.5" customHeight="1" x14ac:dyDescent="0.2">
      <c r="AL236" s="52"/>
      <c r="AO236"/>
      <c r="AP236"/>
      <c r="AQ236"/>
    </row>
    <row r="237" spans="2:43" s="15" customFormat="1" ht="16.5" customHeight="1" x14ac:dyDescent="0.2">
      <c r="F237" s="49"/>
      <c r="M237" s="49"/>
      <c r="Z237" s="49"/>
      <c r="AG237" s="51"/>
      <c r="AL237" s="52"/>
      <c r="AO237"/>
      <c r="AP237"/>
      <c r="AQ237"/>
    </row>
    <row r="238" spans="2:43" s="15" customFormat="1" ht="16.5" customHeight="1" x14ac:dyDescent="0.2">
      <c r="K238" s="64"/>
      <c r="L238" s="64"/>
      <c r="M238" s="64"/>
      <c r="N238" s="64"/>
      <c r="O238" s="64"/>
      <c r="AG238" s="64"/>
      <c r="AH238" s="64"/>
      <c r="AI238" s="64"/>
      <c r="AJ238" s="64"/>
      <c r="AK238" s="64"/>
      <c r="AL238" s="52"/>
      <c r="AO238"/>
      <c r="AP238"/>
      <c r="AQ238"/>
    </row>
    <row r="239" spans="2:43" s="15" customFormat="1" ht="16.5" customHeight="1" x14ac:dyDescent="0.2">
      <c r="F239" s="49"/>
      <c r="K239" s="64"/>
      <c r="L239" s="64"/>
      <c r="M239" s="64"/>
      <c r="N239" s="64"/>
      <c r="O239" s="64"/>
      <c r="Z239" s="49"/>
      <c r="AE239" s="69"/>
      <c r="AG239" s="64"/>
      <c r="AH239" s="64"/>
      <c r="AI239" s="64"/>
      <c r="AJ239" s="64"/>
      <c r="AK239" s="64"/>
      <c r="AL239" s="52"/>
      <c r="AO239"/>
      <c r="AP239"/>
      <c r="AQ239"/>
    </row>
    <row r="240" spans="2:43" s="15" customFormat="1" ht="16.5" customHeight="1" x14ac:dyDescent="0.2">
      <c r="AO240"/>
      <c r="AP240"/>
      <c r="AQ240"/>
    </row>
    <row r="241" spans="1:249" s="15" customFormat="1" ht="30.6" customHeight="1" x14ac:dyDescent="0.2">
      <c r="AO241"/>
      <c r="AP241"/>
      <c r="AQ241"/>
    </row>
    <row r="242" spans="1:249" ht="16.5" customHeight="1" x14ac:dyDescent="0.2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</row>
    <row r="243" spans="1:249" ht="16.5" customHeight="1" x14ac:dyDescent="0.2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</row>
    <row r="244" spans="1:249" ht="16.5" customHeight="1" x14ac:dyDescent="0.25">
      <c r="A244" s="15"/>
      <c r="B244" s="15"/>
      <c r="C244" s="15"/>
      <c r="D244" s="155"/>
      <c r="E244" s="15"/>
      <c r="F244" s="70"/>
      <c r="G244" s="15"/>
      <c r="H244" s="71"/>
      <c r="I244" s="15"/>
      <c r="J244" s="15"/>
      <c r="K244" s="12"/>
      <c r="L244" s="15"/>
      <c r="M244" s="15"/>
      <c r="N244" s="12"/>
      <c r="O244" s="48"/>
      <c r="P244" s="15"/>
      <c r="Q244" s="15"/>
      <c r="R244" s="15"/>
      <c r="S244" s="12"/>
      <c r="T244" s="315"/>
      <c r="U244" s="70"/>
      <c r="V244" s="15"/>
      <c r="W244" s="70"/>
      <c r="X244" s="15"/>
      <c r="Y244" s="22"/>
      <c r="Z244" s="15"/>
      <c r="AA244" s="15"/>
      <c r="AB244" s="12"/>
      <c r="AC244" s="71"/>
      <c r="AD244" s="15"/>
      <c r="AE244" s="12"/>
      <c r="AF244" s="12"/>
      <c r="AG244" s="12"/>
      <c r="AH244" s="71"/>
      <c r="AI244" s="15"/>
      <c r="AJ244" s="15"/>
      <c r="AK244" s="15"/>
      <c r="AL244" s="12"/>
      <c r="AM244" s="315"/>
      <c r="AN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</row>
    <row r="245" spans="1:249" ht="16.5" customHeight="1" x14ac:dyDescent="0.25">
      <c r="A245" s="15"/>
      <c r="B245" s="15"/>
      <c r="C245" s="15"/>
      <c r="D245" s="22"/>
      <c r="E245" s="70"/>
      <c r="F245" s="70"/>
      <c r="G245" s="70"/>
      <c r="H245" s="315"/>
      <c r="I245" s="70"/>
      <c r="J245" s="65"/>
      <c r="K245" s="65"/>
      <c r="L245" s="65"/>
      <c r="M245" s="64"/>
      <c r="N245" s="64"/>
      <c r="O245" s="128"/>
      <c r="P245" s="65"/>
      <c r="Q245" s="188"/>
      <c r="R245" s="188"/>
      <c r="S245" s="15"/>
      <c r="T245" s="15"/>
      <c r="U245" s="15"/>
      <c r="V245" s="15"/>
      <c r="W245" s="70"/>
      <c r="X245" s="70"/>
      <c r="Y245" s="22"/>
      <c r="Z245" s="70"/>
      <c r="AA245" s="65"/>
      <c r="AB245" s="65"/>
      <c r="AC245" s="315"/>
      <c r="AD245" s="14"/>
      <c r="AE245" s="14"/>
      <c r="AF245" s="14"/>
      <c r="AG245" s="65"/>
      <c r="AH245" s="128"/>
      <c r="AI245" s="65"/>
      <c r="AJ245" s="188"/>
      <c r="AK245" s="188"/>
      <c r="AL245" s="15"/>
      <c r="AM245" s="15"/>
      <c r="AN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</row>
    <row r="246" spans="1:249" ht="16.5" customHeight="1" x14ac:dyDescent="0.25">
      <c r="A246" s="15"/>
      <c r="B246" s="15"/>
      <c r="C246" s="15"/>
      <c r="D246" s="15"/>
      <c r="E246" s="70"/>
      <c r="F246" s="70"/>
      <c r="G246" s="70"/>
      <c r="H246" s="70"/>
      <c r="I246" s="15"/>
      <c r="J246" s="15"/>
      <c r="K246" s="12"/>
      <c r="L246" s="12"/>
      <c r="M246" s="64"/>
      <c r="N246" s="64"/>
      <c r="O246" s="64"/>
      <c r="P246" s="15"/>
      <c r="Q246" s="15"/>
      <c r="R246" s="15"/>
      <c r="S246" s="15"/>
      <c r="T246" s="15"/>
      <c r="U246" s="15"/>
      <c r="V246" s="70"/>
      <c r="W246" s="70"/>
      <c r="X246" s="70"/>
      <c r="Y246" s="70"/>
      <c r="Z246" s="15"/>
      <c r="AA246" s="15"/>
      <c r="AB246" s="12"/>
      <c r="AC246" s="13"/>
      <c r="AD246" s="12"/>
      <c r="AE246" s="12"/>
      <c r="AF246" s="12"/>
      <c r="AG246" s="15"/>
      <c r="AH246" s="65"/>
      <c r="AI246" s="15"/>
      <c r="AJ246" s="15"/>
      <c r="AK246" s="15"/>
      <c r="AL246" s="15"/>
      <c r="AM246" s="15"/>
      <c r="AN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</row>
    <row r="247" spans="1:249" ht="16.5" customHeight="1" x14ac:dyDescent="0.25">
      <c r="A247" s="15"/>
      <c r="B247" s="15"/>
      <c r="C247" s="73"/>
      <c r="D247" s="15"/>
      <c r="E247" s="56"/>
      <c r="F247" s="92"/>
      <c r="G247" s="92"/>
      <c r="H247" s="53"/>
      <c r="I247" s="53"/>
      <c r="J247" s="53"/>
      <c r="K247" s="15"/>
      <c r="L247" s="73"/>
      <c r="M247" s="15"/>
      <c r="N247" s="56"/>
      <c r="O247" s="56"/>
      <c r="P247" s="56"/>
      <c r="Q247" s="56"/>
      <c r="R247" s="56"/>
      <c r="S247" s="53"/>
      <c r="T247" s="15"/>
      <c r="U247" s="15"/>
      <c r="V247" s="15"/>
      <c r="W247" s="15"/>
      <c r="X247" s="72"/>
      <c r="Y247" s="56"/>
      <c r="Z247" s="92"/>
      <c r="AA247" s="92"/>
      <c r="AB247" s="92"/>
      <c r="AC247" s="92"/>
      <c r="AD247" s="53"/>
      <c r="AE247" s="73"/>
      <c r="AF247" s="15"/>
      <c r="AG247" s="56"/>
      <c r="AH247" s="56"/>
      <c r="AI247" s="56"/>
      <c r="AJ247" s="56"/>
      <c r="AK247" s="56"/>
      <c r="AL247" s="56"/>
      <c r="AM247" s="15"/>
      <c r="AN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</row>
    <row r="248" spans="1:249" ht="16.5" customHeight="1" x14ac:dyDescent="0.25">
      <c r="A248" s="15"/>
      <c r="B248" s="15"/>
      <c r="C248" s="69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2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</row>
    <row r="249" spans="1:249" ht="16.5" customHeight="1" x14ac:dyDescent="0.25">
      <c r="A249" s="12"/>
      <c r="B249" s="72"/>
      <c r="C249" s="73"/>
      <c r="D249" s="72"/>
      <c r="E249" s="74"/>
      <c r="F249" s="15"/>
      <c r="G249" s="15"/>
      <c r="H249" s="73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72"/>
      <c r="Y249" s="74"/>
      <c r="Z249" s="15"/>
      <c r="AA249" s="15"/>
      <c r="AB249" s="73"/>
      <c r="AC249" s="15"/>
      <c r="AD249" s="15"/>
      <c r="AE249" s="15"/>
      <c r="AF249" s="15"/>
      <c r="AG249" s="15"/>
      <c r="AH249" s="15"/>
      <c r="AI249" s="15"/>
      <c r="AJ249" s="15"/>
      <c r="AK249" s="15"/>
      <c r="AL249" s="13"/>
      <c r="AM249" s="15"/>
      <c r="AN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</row>
    <row r="250" spans="1:249" ht="16.5" customHeight="1" x14ac:dyDescent="0.25">
      <c r="A250" s="15"/>
      <c r="B250" s="72"/>
      <c r="C250" s="73"/>
      <c r="D250" s="72"/>
      <c r="E250" s="74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72"/>
      <c r="Y250" s="74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</row>
    <row r="251" spans="1:249" ht="16.5" customHeight="1" x14ac:dyDescent="0.25">
      <c r="A251" s="48"/>
      <c r="B251" s="75"/>
      <c r="C251" s="69"/>
      <c r="D251" s="75"/>
      <c r="E251" s="76"/>
      <c r="F251" s="15"/>
      <c r="G251" s="15"/>
      <c r="H251" s="73"/>
      <c r="I251" s="74"/>
      <c r="J251" s="74"/>
      <c r="K251" s="74"/>
      <c r="L251" s="74"/>
      <c r="M251" s="48"/>
      <c r="N251" s="48"/>
      <c r="O251" s="48"/>
      <c r="P251" s="15"/>
      <c r="Q251" s="15"/>
      <c r="R251" s="15"/>
      <c r="S251" s="15"/>
      <c r="T251" s="15"/>
      <c r="U251" s="15"/>
      <c r="V251" s="15"/>
      <c r="W251" s="15"/>
      <c r="X251" s="75"/>
      <c r="Y251" s="76"/>
      <c r="Z251" s="15"/>
      <c r="AA251" s="15"/>
      <c r="AB251" s="73"/>
      <c r="AC251" s="15"/>
      <c r="AD251" s="74"/>
      <c r="AE251" s="15"/>
      <c r="AF251" s="15"/>
      <c r="AG251" s="15"/>
      <c r="AH251" s="74"/>
      <c r="AI251" s="74"/>
      <c r="AJ251" s="48"/>
      <c r="AK251" s="48"/>
      <c r="AL251" s="48"/>
      <c r="AM251" s="15"/>
      <c r="AN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</row>
    <row r="252" spans="1:249" ht="16.5" customHeight="1" x14ac:dyDescent="0.25">
      <c r="A252" s="52"/>
      <c r="B252" s="72"/>
      <c r="C252" s="73"/>
      <c r="D252" s="72"/>
      <c r="E252" s="74"/>
      <c r="F252" s="15"/>
      <c r="G252" s="15"/>
      <c r="H252" s="73"/>
      <c r="I252" s="74"/>
      <c r="J252" s="74"/>
      <c r="K252" s="74"/>
      <c r="L252" s="74"/>
      <c r="M252" s="52"/>
      <c r="N252" s="52"/>
      <c r="O252" s="52"/>
      <c r="P252" s="15"/>
      <c r="Q252" s="15"/>
      <c r="R252" s="15"/>
      <c r="S252" s="15"/>
      <c r="T252" s="15"/>
      <c r="U252" s="15"/>
      <c r="V252" s="15"/>
      <c r="W252" s="15"/>
      <c r="X252" s="72"/>
      <c r="Y252" s="74"/>
      <c r="Z252" s="15"/>
      <c r="AA252" s="15"/>
      <c r="AB252" s="73"/>
      <c r="AC252" s="15"/>
      <c r="AD252" s="74"/>
      <c r="AE252" s="15"/>
      <c r="AF252" s="15"/>
      <c r="AG252" s="15"/>
      <c r="AH252" s="74"/>
      <c r="AI252" s="74"/>
      <c r="AJ252" s="52"/>
      <c r="AK252" s="52"/>
      <c r="AL252" s="52"/>
      <c r="AM252" s="15"/>
      <c r="AN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</row>
    <row r="253" spans="1:249" ht="16.5" customHeight="1" x14ac:dyDescent="0.25">
      <c r="A253" s="70"/>
      <c r="B253" s="72"/>
      <c r="C253" s="73"/>
      <c r="D253" s="72"/>
      <c r="E253" s="74"/>
      <c r="F253" s="15"/>
      <c r="G253" s="15"/>
      <c r="H253" s="69"/>
      <c r="I253" s="76"/>
      <c r="J253" s="76"/>
      <c r="K253" s="76"/>
      <c r="L253" s="76"/>
      <c r="M253" s="70"/>
      <c r="N253" s="70"/>
      <c r="O253" s="70"/>
      <c r="P253" s="15"/>
      <c r="Q253" s="15"/>
      <c r="R253" s="15"/>
      <c r="S253" s="15"/>
      <c r="T253" s="15"/>
      <c r="U253" s="15"/>
      <c r="V253" s="15"/>
      <c r="W253" s="15"/>
      <c r="X253" s="72"/>
      <c r="Y253" s="74"/>
      <c r="Z253" s="15"/>
      <c r="AA253" s="15"/>
      <c r="AB253" s="69"/>
      <c r="AC253" s="15"/>
      <c r="AD253" s="76"/>
      <c r="AE253" s="15"/>
      <c r="AF253" s="15"/>
      <c r="AG253" s="15"/>
      <c r="AH253" s="76"/>
      <c r="AI253" s="76"/>
      <c r="AJ253" s="70"/>
      <c r="AK253" s="70"/>
      <c r="AL253" s="70"/>
      <c r="AM253" s="15"/>
      <c r="AN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</row>
    <row r="254" spans="1:249" ht="16.5" customHeight="1" x14ac:dyDescent="0.25">
      <c r="A254" s="52"/>
      <c r="B254" s="75"/>
      <c r="C254" s="69"/>
      <c r="D254" s="75"/>
      <c r="E254" s="76"/>
      <c r="F254" s="15"/>
      <c r="G254" s="15"/>
      <c r="H254" s="73"/>
      <c r="I254" s="74"/>
      <c r="J254" s="74"/>
      <c r="K254" s="74"/>
      <c r="L254" s="74"/>
      <c r="M254" s="52"/>
      <c r="N254" s="52"/>
      <c r="O254" s="52"/>
      <c r="P254" s="15"/>
      <c r="Q254" s="15"/>
      <c r="R254" s="15"/>
      <c r="S254" s="15"/>
      <c r="T254" s="15"/>
      <c r="U254" s="15"/>
      <c r="V254" s="15"/>
      <c r="W254" s="15"/>
      <c r="X254" s="75"/>
      <c r="Y254" s="76"/>
      <c r="Z254" s="15"/>
      <c r="AA254" s="15"/>
      <c r="AB254" s="73"/>
      <c r="AC254" s="15"/>
      <c r="AD254" s="74"/>
      <c r="AE254" s="15"/>
      <c r="AF254" s="15"/>
      <c r="AG254" s="15"/>
      <c r="AH254" s="74"/>
      <c r="AI254" s="74"/>
      <c r="AJ254" s="52"/>
      <c r="AK254" s="52"/>
      <c r="AL254" s="52"/>
      <c r="AM254" s="15"/>
      <c r="AN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</row>
    <row r="255" spans="1:249" ht="16.5" customHeight="1" x14ac:dyDescent="0.25">
      <c r="A255" s="52"/>
      <c r="B255" s="72"/>
      <c r="C255" s="73"/>
      <c r="D255" s="72"/>
      <c r="E255" s="74"/>
      <c r="F255" s="15"/>
      <c r="G255" s="15"/>
      <c r="H255" s="73"/>
      <c r="I255" s="74"/>
      <c r="J255" s="74"/>
      <c r="K255" s="74"/>
      <c r="L255" s="74"/>
      <c r="M255" s="52"/>
      <c r="N255" s="52"/>
      <c r="O255" s="52"/>
      <c r="P255" s="15"/>
      <c r="Q255" s="15"/>
      <c r="R255" s="15"/>
      <c r="S255" s="15"/>
      <c r="T255" s="15"/>
      <c r="U255" s="15"/>
      <c r="V255" s="15"/>
      <c r="W255" s="15"/>
      <c r="X255" s="72"/>
      <c r="Y255" s="74"/>
      <c r="Z255" s="15"/>
      <c r="AA255" s="15"/>
      <c r="AB255" s="73"/>
      <c r="AC255" s="15"/>
      <c r="AD255" s="74"/>
      <c r="AE255" s="15"/>
      <c r="AF255" s="15"/>
      <c r="AG255" s="15"/>
      <c r="AH255" s="74"/>
      <c r="AI255" s="74"/>
      <c r="AJ255" s="52"/>
      <c r="AK255" s="52"/>
      <c r="AL255" s="52"/>
      <c r="AM255" s="15"/>
      <c r="AN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</row>
    <row r="256" spans="1:249" ht="16.5" customHeight="1" x14ac:dyDescent="0.25">
      <c r="A256" s="70"/>
      <c r="B256" s="72"/>
      <c r="C256" s="73"/>
      <c r="D256" s="72"/>
      <c r="E256" s="74"/>
      <c r="F256" s="15"/>
      <c r="G256" s="15"/>
      <c r="H256" s="69"/>
      <c r="I256" s="76"/>
      <c r="J256" s="76"/>
      <c r="K256" s="76"/>
      <c r="L256" s="76"/>
      <c r="M256" s="70"/>
      <c r="N256" s="70"/>
      <c r="O256" s="70"/>
      <c r="P256" s="15"/>
      <c r="Q256" s="15"/>
      <c r="R256" s="15"/>
      <c r="S256" s="15"/>
      <c r="T256" s="15"/>
      <c r="U256" s="15"/>
      <c r="V256" s="15"/>
      <c r="W256" s="15"/>
      <c r="X256" s="72"/>
      <c r="Y256" s="74"/>
      <c r="Z256" s="15"/>
      <c r="AA256" s="15"/>
      <c r="AB256" s="69"/>
      <c r="AC256" s="15"/>
      <c r="AD256" s="76"/>
      <c r="AE256" s="15"/>
      <c r="AF256" s="15"/>
      <c r="AG256" s="15"/>
      <c r="AH256" s="76"/>
      <c r="AI256" s="76"/>
      <c r="AJ256" s="70"/>
      <c r="AK256" s="70"/>
      <c r="AL256" s="70"/>
      <c r="AM256" s="15"/>
      <c r="AN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</row>
    <row r="257" spans="1:249" ht="16.5" customHeight="1" x14ac:dyDescent="0.25">
      <c r="A257" s="52"/>
      <c r="B257" s="15"/>
      <c r="C257" s="15"/>
      <c r="D257" s="15"/>
      <c r="E257" s="15"/>
      <c r="F257" s="15"/>
      <c r="G257" s="15"/>
      <c r="H257" s="73"/>
      <c r="I257" s="74"/>
      <c r="J257" s="74"/>
      <c r="K257" s="74"/>
      <c r="L257" s="74"/>
      <c r="M257" s="52"/>
      <c r="N257" s="52"/>
      <c r="O257" s="52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73"/>
      <c r="AF257" s="15"/>
      <c r="AG257" s="74"/>
      <c r="AH257" s="74"/>
      <c r="AI257" s="74"/>
      <c r="AJ257" s="52"/>
      <c r="AK257" s="52"/>
      <c r="AL257" s="52"/>
      <c r="AM257" s="15"/>
      <c r="AN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</row>
    <row r="258" spans="1:249" ht="16.5" customHeight="1" x14ac:dyDescent="0.25">
      <c r="A258" s="52"/>
      <c r="B258" s="15"/>
      <c r="C258" s="15"/>
      <c r="D258" s="15"/>
      <c r="E258" s="15"/>
      <c r="F258" s="49"/>
      <c r="G258" s="15"/>
      <c r="H258" s="15"/>
      <c r="I258" s="15"/>
      <c r="J258" s="15"/>
      <c r="K258" s="74"/>
      <c r="L258" s="74"/>
      <c r="M258" s="74"/>
      <c r="N258" s="52"/>
      <c r="O258" s="52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49"/>
      <c r="AA258" s="15"/>
      <c r="AB258" s="15"/>
      <c r="AC258" s="15"/>
      <c r="AD258" s="15"/>
      <c r="AE258" s="73"/>
      <c r="AF258" s="15"/>
      <c r="AG258" s="74"/>
      <c r="AH258" s="74"/>
      <c r="AI258" s="74"/>
      <c r="AJ258" s="52"/>
      <c r="AK258" s="52"/>
      <c r="AL258" s="52"/>
      <c r="AM258" s="15"/>
      <c r="AN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</row>
    <row r="259" spans="1:249" ht="16.5" customHeight="1" x14ac:dyDescent="0.2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52"/>
      <c r="AM259" s="15"/>
      <c r="AN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</row>
    <row r="260" spans="1:249" ht="16.5" customHeight="1" x14ac:dyDescent="0.2">
      <c r="A260" s="15"/>
      <c r="B260" s="15"/>
      <c r="C260" s="15"/>
      <c r="D260" s="15"/>
      <c r="E260" s="15"/>
      <c r="F260" s="49"/>
      <c r="G260" s="15"/>
      <c r="H260" s="15"/>
      <c r="I260" s="15"/>
      <c r="J260" s="15"/>
      <c r="K260" s="15"/>
      <c r="L260" s="15"/>
      <c r="M260" s="49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49"/>
      <c r="AA260" s="15"/>
      <c r="AB260" s="15"/>
      <c r="AC260" s="15"/>
      <c r="AD260" s="15"/>
      <c r="AE260" s="15"/>
      <c r="AF260" s="15"/>
      <c r="AG260" s="51"/>
      <c r="AH260" s="15"/>
      <c r="AI260" s="15"/>
      <c r="AJ260" s="15"/>
      <c r="AK260" s="15"/>
      <c r="AL260" s="52"/>
      <c r="AM260" s="15"/>
      <c r="AN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</row>
    <row r="261" spans="1:249" ht="16.5" customHeight="1" x14ac:dyDescent="0.2">
      <c r="A261" s="64"/>
      <c r="B261" s="15"/>
      <c r="C261" s="15"/>
      <c r="D261" s="15"/>
      <c r="E261" s="15"/>
      <c r="F261" s="15"/>
      <c r="G261" s="15"/>
      <c r="H261" s="15"/>
      <c r="I261" s="15"/>
      <c r="J261" s="15"/>
      <c r="K261" s="64"/>
      <c r="L261" s="64"/>
      <c r="M261" s="64"/>
      <c r="N261" s="64"/>
      <c r="O261" s="64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64"/>
      <c r="AH261" s="64"/>
      <c r="AI261" s="64"/>
      <c r="AJ261" s="64"/>
      <c r="AK261" s="64"/>
      <c r="AL261" s="52"/>
      <c r="AM261" s="15"/>
      <c r="AN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</row>
    <row r="262" spans="1:249" ht="16.5" customHeight="1" x14ac:dyDescent="0.2">
      <c r="A262" s="64"/>
      <c r="B262" s="15"/>
      <c r="C262" s="15"/>
      <c r="D262" s="15"/>
      <c r="E262" s="15"/>
      <c r="F262" s="49"/>
      <c r="G262" s="15"/>
      <c r="H262" s="15"/>
      <c r="I262" s="15"/>
      <c r="J262" s="15"/>
      <c r="K262" s="64"/>
      <c r="L262" s="64"/>
      <c r="M262" s="64"/>
      <c r="N262" s="64"/>
      <c r="O262" s="64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49"/>
      <c r="AA262" s="15"/>
      <c r="AB262" s="15"/>
      <c r="AC262" s="15"/>
      <c r="AD262" s="15"/>
      <c r="AE262" s="69"/>
      <c r="AF262" s="15"/>
      <c r="AG262" s="64"/>
      <c r="AH262" s="64"/>
      <c r="AI262" s="64"/>
      <c r="AJ262" s="64"/>
      <c r="AK262" s="64"/>
      <c r="AL262" s="52"/>
      <c r="AM262" s="15"/>
      <c r="AN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</row>
    <row r="263" spans="1:249" ht="16.5" customHeight="1" x14ac:dyDescent="0.2">
      <c r="A263" s="64"/>
      <c r="B263" s="15"/>
      <c r="C263" s="15"/>
      <c r="D263" s="15"/>
      <c r="E263" s="15"/>
      <c r="F263" s="49"/>
      <c r="G263" s="15"/>
      <c r="H263" s="15"/>
      <c r="I263" s="15"/>
      <c r="J263" s="15"/>
      <c r="K263" s="64"/>
      <c r="L263" s="64"/>
      <c r="M263" s="64"/>
      <c r="N263" s="64"/>
      <c r="O263" s="64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49"/>
      <c r="AA263" s="15"/>
      <c r="AB263" s="15"/>
      <c r="AC263" s="15"/>
      <c r="AD263" s="15"/>
      <c r="AE263" s="69"/>
      <c r="AF263" s="15"/>
      <c r="AG263" s="64"/>
      <c r="AH263" s="64"/>
      <c r="AI263" s="64"/>
      <c r="AJ263" s="64"/>
      <c r="AK263" s="64"/>
      <c r="AL263" s="52"/>
      <c r="AM263" s="15"/>
      <c r="AN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</row>
    <row r="264" spans="1:249" ht="16.5" customHeight="1" x14ac:dyDescent="0.25">
      <c r="A264" s="15"/>
      <c r="B264" s="15"/>
      <c r="C264" s="15"/>
      <c r="D264" s="155"/>
      <c r="E264" s="15"/>
      <c r="F264" s="70"/>
      <c r="G264" s="15"/>
      <c r="H264" s="71"/>
      <c r="I264" s="15"/>
      <c r="J264" s="15"/>
      <c r="K264" s="12"/>
      <c r="L264" s="15"/>
      <c r="M264" s="15"/>
      <c r="N264" s="12"/>
      <c r="O264" s="48"/>
      <c r="P264" s="15"/>
      <c r="Q264" s="15"/>
      <c r="R264" s="15"/>
      <c r="S264" s="12"/>
      <c r="T264" s="315"/>
      <c r="U264" s="15"/>
      <c r="V264" s="15"/>
      <c r="W264" s="15"/>
      <c r="X264" s="15"/>
      <c r="Y264" s="22"/>
      <c r="Z264" s="70"/>
      <c r="AA264" s="15"/>
      <c r="AB264" s="15"/>
      <c r="AC264" s="71"/>
      <c r="AD264" s="15"/>
      <c r="AE264" s="15"/>
      <c r="AF264" s="70"/>
      <c r="AG264" s="12"/>
      <c r="AH264" s="71"/>
      <c r="AI264" s="15"/>
      <c r="AJ264" s="15"/>
      <c r="AK264" s="15"/>
      <c r="AL264" s="12"/>
      <c r="AM264" s="315"/>
      <c r="AN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</row>
    <row r="265" spans="1:249" ht="16.5" customHeight="1" x14ac:dyDescent="0.25">
      <c r="A265" s="15"/>
      <c r="B265" s="15"/>
      <c r="C265" s="15"/>
      <c r="D265" s="22"/>
      <c r="E265" s="70"/>
      <c r="F265" s="70"/>
      <c r="G265" s="70"/>
      <c r="H265" s="315"/>
      <c r="I265" s="70"/>
      <c r="J265" s="65"/>
      <c r="K265" s="65"/>
      <c r="L265" s="65"/>
      <c r="M265" s="64"/>
      <c r="N265" s="64"/>
      <c r="O265" s="128"/>
      <c r="P265" s="65"/>
      <c r="Q265" s="188"/>
      <c r="R265" s="188"/>
      <c r="S265" s="15"/>
      <c r="T265" s="15"/>
      <c r="U265" s="15"/>
      <c r="V265" s="15"/>
      <c r="W265" s="15"/>
      <c r="X265" s="15"/>
      <c r="Y265" s="22"/>
      <c r="Z265" s="15"/>
      <c r="AA265" s="15"/>
      <c r="AB265" s="15"/>
      <c r="AC265" s="315"/>
      <c r="AD265" s="70"/>
      <c r="AE265" s="70"/>
      <c r="AF265" s="70"/>
      <c r="AG265" s="70"/>
      <c r="AH265" s="128"/>
      <c r="AI265" s="65"/>
      <c r="AJ265" s="188"/>
      <c r="AK265" s="188"/>
      <c r="AL265" s="64"/>
      <c r="AM265" s="15"/>
      <c r="AN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</row>
    <row r="266" spans="1:249" ht="16.5" customHeight="1" x14ac:dyDescent="0.25">
      <c r="A266" s="15"/>
      <c r="B266" s="15"/>
      <c r="C266" s="15"/>
      <c r="D266" s="15"/>
      <c r="E266" s="70"/>
      <c r="F266" s="70"/>
      <c r="G266" s="70"/>
      <c r="H266" s="70"/>
      <c r="I266" s="15"/>
      <c r="J266" s="15"/>
      <c r="K266" s="12"/>
      <c r="L266" s="12"/>
      <c r="M266" s="64"/>
      <c r="N266" s="64"/>
      <c r="O266" s="64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70"/>
      <c r="AF266" s="70"/>
      <c r="AG266" s="15"/>
      <c r="AH266" s="15"/>
      <c r="AI266" s="15"/>
      <c r="AJ266" s="15"/>
      <c r="AK266" s="15"/>
      <c r="AL266" s="15"/>
      <c r="AM266" s="15"/>
      <c r="AN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</row>
    <row r="267" spans="1:249" ht="16.5" customHeight="1" x14ac:dyDescent="0.25">
      <c r="A267" s="15"/>
      <c r="B267" s="15"/>
      <c r="C267" s="73"/>
      <c r="D267" s="15"/>
      <c r="E267" s="56"/>
      <c r="F267" s="92"/>
      <c r="G267" s="92"/>
      <c r="H267" s="53"/>
      <c r="I267" s="53"/>
      <c r="J267" s="53"/>
      <c r="K267" s="15"/>
      <c r="L267" s="73"/>
      <c r="M267" s="15"/>
      <c r="N267" s="56"/>
      <c r="O267" s="56"/>
      <c r="P267" s="56"/>
      <c r="Q267" s="56"/>
      <c r="R267" s="56"/>
      <c r="S267" s="53"/>
      <c r="T267" s="15"/>
      <c r="U267" s="15"/>
      <c r="V267" s="15"/>
      <c r="W267" s="15"/>
      <c r="X267" s="72"/>
      <c r="Y267" s="56"/>
      <c r="Z267" s="92"/>
      <c r="AA267" s="92"/>
      <c r="AB267" s="53"/>
      <c r="AC267" s="53"/>
      <c r="AD267" s="53"/>
      <c r="AE267" s="73"/>
      <c r="AF267" s="15"/>
      <c r="AG267" s="56"/>
      <c r="AH267" s="56"/>
      <c r="AI267" s="56"/>
      <c r="AJ267" s="56"/>
      <c r="AK267" s="56"/>
      <c r="AL267" s="53"/>
      <c r="AM267" s="15"/>
      <c r="AN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</row>
    <row r="268" spans="1:249" ht="16.5" customHeight="1" x14ac:dyDescent="0.25">
      <c r="A268" s="15"/>
      <c r="B268" s="15"/>
      <c r="C268" s="69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2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</row>
    <row r="269" spans="1:249" ht="16.5" customHeight="1" x14ac:dyDescent="0.25">
      <c r="A269" s="15"/>
      <c r="B269" s="72"/>
      <c r="C269" s="73"/>
      <c r="D269" s="72"/>
      <c r="E269" s="74"/>
      <c r="F269" s="15"/>
      <c r="G269" s="15"/>
      <c r="H269" s="73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72"/>
      <c r="Y269" s="74"/>
      <c r="Z269" s="15"/>
      <c r="AA269" s="15"/>
      <c r="AB269" s="73"/>
      <c r="AC269" s="15"/>
      <c r="AD269" s="15"/>
      <c r="AE269" s="15"/>
      <c r="AF269" s="15"/>
      <c r="AG269" s="15"/>
      <c r="AH269" s="15"/>
      <c r="AI269" s="15"/>
      <c r="AJ269" s="15"/>
      <c r="AK269" s="15"/>
      <c r="AL269" s="13"/>
      <c r="AM269" s="15"/>
      <c r="AN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</row>
    <row r="270" spans="1:249" ht="16.5" customHeight="1" x14ac:dyDescent="0.25">
      <c r="A270" s="15"/>
      <c r="B270" s="72"/>
      <c r="C270" s="73"/>
      <c r="D270" s="72"/>
      <c r="E270" s="74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72"/>
      <c r="Y270" s="74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</row>
    <row r="271" spans="1:249" ht="16.5" customHeight="1" x14ac:dyDescent="0.25">
      <c r="A271" s="15"/>
      <c r="B271" s="75"/>
      <c r="C271" s="69"/>
      <c r="D271" s="75"/>
      <c r="E271" s="76"/>
      <c r="F271" s="15"/>
      <c r="G271" s="15"/>
      <c r="H271" s="73"/>
      <c r="I271" s="74"/>
      <c r="J271" s="74"/>
      <c r="K271" s="74"/>
      <c r="L271" s="74"/>
      <c r="M271" s="48"/>
      <c r="N271" s="48"/>
      <c r="O271" s="48"/>
      <c r="P271" s="15"/>
      <c r="Q271" s="15"/>
      <c r="R271" s="15"/>
      <c r="S271" s="15"/>
      <c r="T271" s="15"/>
      <c r="U271" s="15"/>
      <c r="V271" s="15"/>
      <c r="W271" s="15"/>
      <c r="X271" s="75"/>
      <c r="Y271" s="76"/>
      <c r="Z271" s="15"/>
      <c r="AA271" s="15"/>
      <c r="AB271" s="73"/>
      <c r="AC271" s="15"/>
      <c r="AD271" s="74"/>
      <c r="AE271" s="15"/>
      <c r="AF271" s="15"/>
      <c r="AG271" s="15"/>
      <c r="AH271" s="74"/>
      <c r="AI271" s="74"/>
      <c r="AJ271" s="48"/>
      <c r="AK271" s="48"/>
      <c r="AL271" s="48"/>
      <c r="AM271" s="15"/>
      <c r="AN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</row>
    <row r="272" spans="1:249" ht="16.5" customHeight="1" x14ac:dyDescent="0.25">
      <c r="A272" s="15"/>
      <c r="B272" s="72"/>
      <c r="C272" s="73"/>
      <c r="D272" s="72"/>
      <c r="E272" s="74"/>
      <c r="F272" s="15"/>
      <c r="G272" s="15"/>
      <c r="H272" s="73"/>
      <c r="I272" s="74"/>
      <c r="J272" s="74"/>
      <c r="K272" s="74"/>
      <c r="L272" s="74"/>
      <c r="M272" s="52"/>
      <c r="N272" s="52"/>
      <c r="O272" s="52"/>
      <c r="P272" s="15"/>
      <c r="Q272" s="15"/>
      <c r="R272" s="15"/>
      <c r="S272" s="15"/>
      <c r="T272" s="15"/>
      <c r="U272" s="15"/>
      <c r="V272" s="15"/>
      <c r="W272" s="15"/>
      <c r="X272" s="72"/>
      <c r="Y272" s="74"/>
      <c r="Z272" s="15"/>
      <c r="AA272" s="15"/>
      <c r="AB272" s="73"/>
      <c r="AC272" s="15"/>
      <c r="AD272" s="74"/>
      <c r="AE272" s="15"/>
      <c r="AF272" s="15"/>
      <c r="AG272" s="15"/>
      <c r="AH272" s="74"/>
      <c r="AI272" s="74"/>
      <c r="AJ272" s="52"/>
      <c r="AK272" s="52"/>
      <c r="AL272" s="52"/>
      <c r="AM272" s="15"/>
      <c r="AN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</row>
    <row r="273" spans="1:249" ht="16.5" customHeight="1" x14ac:dyDescent="0.25">
      <c r="A273" s="15"/>
      <c r="B273" s="72"/>
      <c r="C273" s="73"/>
      <c r="D273" s="72"/>
      <c r="E273" s="74"/>
      <c r="F273" s="15"/>
      <c r="G273" s="15"/>
      <c r="H273" s="69"/>
      <c r="I273" s="76"/>
      <c r="J273" s="76"/>
      <c r="K273" s="76"/>
      <c r="L273" s="76"/>
      <c r="M273" s="70"/>
      <c r="N273" s="70"/>
      <c r="O273" s="70"/>
      <c r="P273" s="15"/>
      <c r="Q273" s="15"/>
      <c r="R273" s="15"/>
      <c r="S273" s="15"/>
      <c r="T273" s="15"/>
      <c r="U273" s="15"/>
      <c r="V273" s="15"/>
      <c r="W273" s="15"/>
      <c r="X273" s="72"/>
      <c r="Y273" s="74"/>
      <c r="Z273" s="15"/>
      <c r="AA273" s="15"/>
      <c r="AB273" s="69"/>
      <c r="AC273" s="15"/>
      <c r="AD273" s="76"/>
      <c r="AE273" s="15"/>
      <c r="AF273" s="15"/>
      <c r="AG273" s="15"/>
      <c r="AH273" s="76"/>
      <c r="AI273" s="76"/>
      <c r="AJ273" s="70"/>
      <c r="AK273" s="70"/>
      <c r="AL273" s="70"/>
      <c r="AM273" s="15"/>
      <c r="AN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</row>
    <row r="274" spans="1:249" ht="16.5" customHeight="1" x14ac:dyDescent="0.25">
      <c r="A274" s="15"/>
      <c r="B274" s="75"/>
      <c r="C274" s="69"/>
      <c r="D274" s="75"/>
      <c r="E274" s="76"/>
      <c r="F274" s="15"/>
      <c r="G274" s="15"/>
      <c r="H274" s="73"/>
      <c r="I274" s="74"/>
      <c r="J274" s="74"/>
      <c r="K274" s="74"/>
      <c r="L274" s="74"/>
      <c r="M274" s="52"/>
      <c r="N274" s="52"/>
      <c r="O274" s="52"/>
      <c r="P274" s="15"/>
      <c r="Q274" s="15"/>
      <c r="R274" s="15"/>
      <c r="S274" s="15"/>
      <c r="T274" s="15"/>
      <c r="U274" s="15"/>
      <c r="V274" s="15"/>
      <c r="W274" s="15"/>
      <c r="X274" s="75"/>
      <c r="Y274" s="76"/>
      <c r="Z274" s="15"/>
      <c r="AA274" s="15"/>
      <c r="AB274" s="73"/>
      <c r="AC274" s="15"/>
      <c r="AD274" s="74"/>
      <c r="AE274" s="15"/>
      <c r="AF274" s="15"/>
      <c r="AG274" s="15"/>
      <c r="AH274" s="74"/>
      <c r="AI274" s="74"/>
      <c r="AJ274" s="52"/>
      <c r="AK274" s="52"/>
      <c r="AL274" s="52"/>
      <c r="AM274" s="15"/>
      <c r="AN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</row>
    <row r="275" spans="1:249" ht="16.5" customHeight="1" x14ac:dyDescent="0.25">
      <c r="A275" s="15"/>
      <c r="B275" s="72"/>
      <c r="C275" s="73"/>
      <c r="D275" s="72"/>
      <c r="E275" s="74"/>
      <c r="F275" s="15"/>
      <c r="G275" s="15"/>
      <c r="H275" s="73"/>
      <c r="I275" s="74"/>
      <c r="J275" s="74"/>
      <c r="K275" s="74"/>
      <c r="L275" s="74"/>
      <c r="M275" s="52"/>
      <c r="N275" s="52"/>
      <c r="O275" s="52"/>
      <c r="P275" s="15"/>
      <c r="Q275" s="15"/>
      <c r="R275" s="15"/>
      <c r="S275" s="15"/>
      <c r="T275" s="15"/>
      <c r="U275" s="15"/>
      <c r="V275" s="15"/>
      <c r="W275" s="15"/>
      <c r="X275" s="72"/>
      <c r="Y275" s="74"/>
      <c r="Z275" s="15"/>
      <c r="AA275" s="15"/>
      <c r="AB275" s="73"/>
      <c r="AC275" s="15"/>
      <c r="AD275" s="74"/>
      <c r="AE275" s="15"/>
      <c r="AF275" s="15"/>
      <c r="AG275" s="15"/>
      <c r="AH275" s="74"/>
      <c r="AI275" s="74"/>
      <c r="AJ275" s="52"/>
      <c r="AK275" s="52"/>
      <c r="AL275" s="52"/>
      <c r="AM275" s="15"/>
      <c r="AN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</row>
    <row r="276" spans="1:249" ht="16.5" customHeight="1" x14ac:dyDescent="0.25">
      <c r="A276" s="15"/>
      <c r="B276" s="72"/>
      <c r="C276" s="73"/>
      <c r="D276" s="72"/>
      <c r="E276" s="74"/>
      <c r="F276" s="15"/>
      <c r="G276" s="15"/>
      <c r="H276" s="69"/>
      <c r="I276" s="76"/>
      <c r="J276" s="76"/>
      <c r="K276" s="76"/>
      <c r="L276" s="76"/>
      <c r="M276" s="70"/>
      <c r="N276" s="70"/>
      <c r="O276" s="70"/>
      <c r="P276" s="15"/>
      <c r="Q276" s="15"/>
      <c r="R276" s="15"/>
      <c r="S276" s="15"/>
      <c r="T276" s="15"/>
      <c r="U276" s="15"/>
      <c r="V276" s="15"/>
      <c r="W276" s="15"/>
      <c r="X276" s="72"/>
      <c r="Y276" s="74"/>
      <c r="Z276" s="15"/>
      <c r="AA276" s="15"/>
      <c r="AB276" s="69"/>
      <c r="AC276" s="15"/>
      <c r="AD276" s="76"/>
      <c r="AE276" s="15"/>
      <c r="AF276" s="15"/>
      <c r="AG276" s="15"/>
      <c r="AH276" s="76"/>
      <c r="AI276" s="76"/>
      <c r="AJ276" s="70"/>
      <c r="AK276" s="70"/>
      <c r="AL276" s="70"/>
      <c r="AM276" s="15"/>
      <c r="AN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</row>
    <row r="277" spans="1:249" ht="16.5" customHeight="1" x14ac:dyDescent="0.25">
      <c r="A277" s="15"/>
      <c r="B277" s="15"/>
      <c r="C277" s="15"/>
      <c r="D277" s="15"/>
      <c r="E277" s="15"/>
      <c r="F277" s="15"/>
      <c r="G277" s="15"/>
      <c r="H277" s="73"/>
      <c r="I277" s="74"/>
      <c r="J277" s="74"/>
      <c r="K277" s="74"/>
      <c r="L277" s="74"/>
      <c r="M277" s="52"/>
      <c r="N277" s="52"/>
      <c r="O277" s="52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73"/>
      <c r="AF277" s="15"/>
      <c r="AG277" s="74"/>
      <c r="AH277" s="74"/>
      <c r="AI277" s="74"/>
      <c r="AJ277" s="52"/>
      <c r="AK277" s="52"/>
      <c r="AL277" s="52"/>
      <c r="AM277" s="15"/>
      <c r="AN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</row>
    <row r="278" spans="1:249" ht="16.5" customHeight="1" x14ac:dyDescent="0.25">
      <c r="A278" s="15"/>
      <c r="B278" s="15"/>
      <c r="C278" s="15"/>
      <c r="D278" s="15"/>
      <c r="E278" s="15"/>
      <c r="F278" s="49"/>
      <c r="G278" s="15"/>
      <c r="H278" s="15"/>
      <c r="I278" s="15"/>
      <c r="J278" s="15"/>
      <c r="K278" s="74"/>
      <c r="L278" s="74"/>
      <c r="M278" s="74"/>
      <c r="N278" s="52"/>
      <c r="O278" s="52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49"/>
      <c r="AA278" s="15"/>
      <c r="AB278" s="15"/>
      <c r="AC278" s="15"/>
      <c r="AD278" s="15"/>
      <c r="AE278" s="73"/>
      <c r="AF278" s="15"/>
      <c r="AG278" s="74"/>
      <c r="AH278" s="74"/>
      <c r="AI278" s="74"/>
      <c r="AJ278" s="52"/>
      <c r="AK278" s="52"/>
      <c r="AL278" s="52"/>
      <c r="AM278" s="15"/>
      <c r="AN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</row>
    <row r="279" spans="1:249" ht="16.5" customHeight="1" x14ac:dyDescent="0.2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52"/>
      <c r="AM279" s="15"/>
      <c r="AN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</row>
    <row r="280" spans="1:249" ht="16.5" customHeight="1" x14ac:dyDescent="0.2">
      <c r="A280" s="15"/>
      <c r="B280" s="15"/>
      <c r="C280" s="15"/>
      <c r="D280" s="15"/>
      <c r="E280" s="15"/>
      <c r="F280" s="49"/>
      <c r="G280" s="15"/>
      <c r="H280" s="15"/>
      <c r="I280" s="15"/>
      <c r="J280" s="15"/>
      <c r="K280" s="15"/>
      <c r="L280" s="15"/>
      <c r="M280" s="49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49"/>
      <c r="AA280" s="15"/>
      <c r="AB280" s="15"/>
      <c r="AC280" s="15"/>
      <c r="AD280" s="15"/>
      <c r="AE280" s="15"/>
      <c r="AF280" s="15"/>
      <c r="AG280" s="51"/>
      <c r="AH280" s="15"/>
      <c r="AI280" s="15"/>
      <c r="AJ280" s="15"/>
      <c r="AK280" s="15"/>
      <c r="AL280" s="52"/>
      <c r="AM280" s="15"/>
      <c r="AN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</row>
    <row r="281" spans="1:249" ht="16.5" customHeight="1" x14ac:dyDescent="0.2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64"/>
      <c r="L281" s="64"/>
      <c r="M281" s="64"/>
      <c r="N281" s="64"/>
      <c r="O281" s="64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64"/>
      <c r="AH281" s="64"/>
      <c r="AI281" s="64"/>
      <c r="AJ281" s="64"/>
      <c r="AK281" s="64"/>
      <c r="AL281" s="52"/>
      <c r="AM281" s="15"/>
      <c r="AN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</row>
    <row r="282" spans="1:249" ht="16.5" customHeight="1" x14ac:dyDescent="0.2">
      <c r="A282" s="15"/>
      <c r="B282" s="15"/>
      <c r="C282" s="15"/>
      <c r="D282" s="15"/>
      <c r="E282" s="15"/>
      <c r="F282" s="49"/>
      <c r="G282" s="15"/>
      <c r="H282" s="15"/>
      <c r="I282" s="15"/>
      <c r="J282" s="15"/>
      <c r="K282" s="64"/>
      <c r="L282" s="64"/>
      <c r="M282" s="64"/>
      <c r="N282" s="64"/>
      <c r="O282" s="64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49"/>
      <c r="AA282" s="15"/>
      <c r="AB282" s="15"/>
      <c r="AC282" s="15"/>
      <c r="AD282" s="15"/>
      <c r="AE282" s="69"/>
      <c r="AF282" s="15"/>
      <c r="AG282" s="64"/>
      <c r="AH282" s="64"/>
      <c r="AI282" s="64"/>
      <c r="AJ282" s="64"/>
      <c r="AK282" s="64"/>
      <c r="AL282" s="52"/>
      <c r="AM282" s="15"/>
      <c r="AN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</row>
    <row r="283" spans="1:249" ht="16.5" customHeight="1" x14ac:dyDescent="0.2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</row>
    <row r="284" spans="1:249" ht="16.5" customHeight="1" x14ac:dyDescent="0.2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</row>
    <row r="285" spans="1:249" ht="16.5" customHeight="1" x14ac:dyDescent="0.2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</row>
    <row r="286" spans="1:249" ht="16.5" customHeight="1" x14ac:dyDescent="0.2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</row>
    <row r="287" spans="1:249" ht="16.5" customHeight="1" x14ac:dyDescent="0.2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</row>
    <row r="288" spans="1:249" ht="16.5" customHeight="1" x14ac:dyDescent="0.2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</row>
    <row r="289" spans="1:249" ht="16.5" customHeight="1" x14ac:dyDescent="0.2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</row>
    <row r="290" spans="1:249" ht="16.5" customHeight="1" x14ac:dyDescent="0.2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</row>
    <row r="291" spans="1:249" ht="16.5" customHeight="1" x14ac:dyDescent="0.2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</row>
    <row r="292" spans="1:249" ht="16.5" customHeight="1" x14ac:dyDescent="0.2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</row>
    <row r="293" spans="1:249" ht="16.5" customHeight="1" x14ac:dyDescent="0.2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</row>
    <row r="294" spans="1:249" ht="16.5" customHeight="1" x14ac:dyDescent="0.2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</row>
    <row r="295" spans="1:249" ht="16.5" customHeight="1" x14ac:dyDescent="0.2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</row>
    <row r="296" spans="1:249" ht="16.5" customHeight="1" x14ac:dyDescent="0.2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</row>
    <row r="297" spans="1:249" ht="16.5" customHeight="1" x14ac:dyDescent="0.2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</row>
    <row r="298" spans="1:249" ht="16.5" customHeight="1" x14ac:dyDescent="0.2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</row>
    <row r="299" spans="1:249" ht="16.5" customHeight="1" x14ac:dyDescent="0.2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</row>
    <row r="300" spans="1:249" ht="16.5" customHeight="1" x14ac:dyDescent="0.2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</row>
    <row r="301" spans="1:249" ht="16.5" customHeight="1" x14ac:dyDescent="0.2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</row>
    <row r="302" spans="1:249" ht="16.5" customHeight="1" x14ac:dyDescent="0.2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</row>
    <row r="303" spans="1:249" ht="16.5" customHeight="1" x14ac:dyDescent="0.2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</row>
    <row r="304" spans="1:249" ht="16.5" customHeight="1" x14ac:dyDescent="0.2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</row>
    <row r="305" spans="1:249" ht="16.5" customHeight="1" x14ac:dyDescent="0.2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</row>
    <row r="306" spans="1:249" ht="16.5" customHeight="1" x14ac:dyDescent="0.2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</row>
    <row r="307" spans="1:249" ht="16.5" customHeight="1" x14ac:dyDescent="0.2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</row>
    <row r="308" spans="1:249" ht="16.5" customHeight="1" x14ac:dyDescent="0.2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</row>
    <row r="309" spans="1:249" ht="16.5" customHeight="1" x14ac:dyDescent="0.2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</row>
    <row r="310" spans="1:249" ht="16.5" customHeight="1" x14ac:dyDescent="0.2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</row>
    <row r="311" spans="1:249" ht="16.5" customHeight="1" x14ac:dyDescent="0.2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</row>
    <row r="312" spans="1:249" ht="16.5" customHeight="1" x14ac:dyDescent="0.2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</row>
    <row r="313" spans="1:249" ht="16.5" customHeight="1" x14ac:dyDescent="0.2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</row>
    <row r="314" spans="1:249" ht="16.5" customHeight="1" x14ac:dyDescent="0.2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</row>
    <row r="315" spans="1:249" ht="16.5" customHeight="1" x14ac:dyDescent="0.2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</row>
    <row r="316" spans="1:249" ht="16.5" customHeight="1" x14ac:dyDescent="0.2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</row>
    <row r="317" spans="1:249" ht="16.5" customHeight="1" x14ac:dyDescent="0.2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</row>
    <row r="318" spans="1:249" ht="16.5" customHeight="1" x14ac:dyDescent="0.2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</row>
    <row r="319" spans="1:249" ht="16.5" customHeight="1" x14ac:dyDescent="0.2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</row>
    <row r="320" spans="1:249" ht="16.5" customHeight="1" x14ac:dyDescent="0.2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</row>
    <row r="321" spans="1:249" ht="16.5" customHeight="1" x14ac:dyDescent="0.2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</row>
    <row r="322" spans="1:249" ht="16.5" customHeight="1" x14ac:dyDescent="0.2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</row>
    <row r="323" spans="1:249" ht="16.5" customHeight="1" x14ac:dyDescent="0.2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</row>
    <row r="324" spans="1:249" ht="16.5" customHeight="1" x14ac:dyDescent="0.2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</row>
    <row r="325" spans="1:249" ht="16.5" customHeight="1" x14ac:dyDescent="0.2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</row>
    <row r="326" spans="1:249" ht="16.5" customHeight="1" x14ac:dyDescent="0.2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</row>
    <row r="327" spans="1:249" ht="16.5" customHeight="1" x14ac:dyDescent="0.2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</row>
    <row r="328" spans="1:249" ht="16.5" customHeight="1" x14ac:dyDescent="0.2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</row>
    <row r="329" spans="1:249" ht="16.5" customHeight="1" x14ac:dyDescent="0.2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</row>
    <row r="330" spans="1:249" ht="16.5" customHeight="1" x14ac:dyDescent="0.2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</row>
    <row r="331" spans="1:249" ht="16.5" customHeight="1" x14ac:dyDescent="0.2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</row>
    <row r="332" spans="1:249" ht="16.5" customHeight="1" x14ac:dyDescent="0.2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</row>
    <row r="333" spans="1:249" ht="16.5" customHeight="1" x14ac:dyDescent="0.2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</row>
    <row r="334" spans="1:249" ht="16.5" customHeight="1" x14ac:dyDescent="0.2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</row>
    <row r="335" spans="1:249" ht="16.5" customHeight="1" x14ac:dyDescent="0.2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</row>
    <row r="336" spans="1:249" ht="16.5" customHeight="1" x14ac:dyDescent="0.2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</row>
    <row r="337" spans="1:249" ht="16.5" customHeight="1" x14ac:dyDescent="0.2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</row>
    <row r="338" spans="1:249" ht="16.5" customHeight="1" x14ac:dyDescent="0.2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</row>
    <row r="339" spans="1:249" ht="16.5" customHeight="1" x14ac:dyDescent="0.2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</row>
    <row r="340" spans="1:249" ht="16.5" customHeight="1" x14ac:dyDescent="0.2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</row>
    <row r="341" spans="1:249" ht="16.5" customHeight="1" x14ac:dyDescent="0.2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</row>
    <row r="342" spans="1:249" ht="16.5" customHeight="1" x14ac:dyDescent="0.2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</row>
    <row r="343" spans="1:249" ht="16.5" customHeight="1" x14ac:dyDescent="0.2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</row>
    <row r="344" spans="1:249" ht="16.5" customHeight="1" x14ac:dyDescent="0.2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</row>
    <row r="345" spans="1:249" ht="16.5" customHeight="1" x14ac:dyDescent="0.2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</row>
    <row r="346" spans="1:249" ht="16.5" customHeight="1" x14ac:dyDescent="0.2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</row>
    <row r="347" spans="1:249" ht="16.5" customHeight="1" x14ac:dyDescent="0.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</row>
    <row r="348" spans="1:249" ht="16.5" customHeight="1" x14ac:dyDescent="0.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</row>
    <row r="349" spans="1:249" ht="16.5" customHeight="1" x14ac:dyDescent="0.2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</row>
    <row r="350" spans="1:249" ht="16.5" customHeight="1" x14ac:dyDescent="0.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</row>
    <row r="351" spans="1:249" ht="16.5" customHeight="1" x14ac:dyDescent="0.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</row>
    <row r="352" spans="1:249" ht="16.5" customHeight="1" x14ac:dyDescent="0.2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</row>
    <row r="353" spans="1:249" ht="16.5" customHeight="1" x14ac:dyDescent="0.2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</row>
    <row r="354" spans="1:249" ht="16.5" customHeight="1" x14ac:dyDescent="0.2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</row>
    <row r="355" spans="1:249" ht="16.5" customHeight="1" x14ac:dyDescent="0.2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</row>
    <row r="356" spans="1:249" ht="16.5" customHeight="1" x14ac:dyDescent="0.2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</row>
    <row r="357" spans="1:249" ht="16.5" customHeight="1" x14ac:dyDescent="0.2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</row>
    <row r="358" spans="1:249" ht="16.5" customHeight="1" x14ac:dyDescent="0.2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</row>
    <row r="359" spans="1:249" ht="16.5" customHeight="1" x14ac:dyDescent="0.2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</row>
    <row r="360" spans="1:249" ht="16.5" customHeight="1" x14ac:dyDescent="0.2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</row>
    <row r="361" spans="1:249" ht="16.5" customHeight="1" x14ac:dyDescent="0.2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  <c r="IM361" s="15"/>
      <c r="IN361" s="15"/>
      <c r="IO361" s="15"/>
    </row>
    <row r="362" spans="1:249" ht="16.5" customHeight="1" x14ac:dyDescent="0.2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  <c r="IM362" s="15"/>
      <c r="IN362" s="15"/>
      <c r="IO362" s="15"/>
    </row>
    <row r="363" spans="1:249" ht="16.5" customHeight="1" x14ac:dyDescent="0.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  <c r="IO363" s="15"/>
    </row>
    <row r="364" spans="1:249" ht="16.5" customHeight="1" x14ac:dyDescent="0.2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  <c r="IM364" s="15"/>
      <c r="IN364" s="15"/>
      <c r="IO364" s="15"/>
    </row>
    <row r="365" spans="1:249" ht="16.5" customHeight="1" x14ac:dyDescent="0.2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  <c r="IM365" s="15"/>
      <c r="IN365" s="15"/>
      <c r="IO365" s="15"/>
    </row>
    <row r="366" spans="1:249" ht="16.5" customHeight="1" x14ac:dyDescent="0.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  <c r="IO366" s="15"/>
    </row>
    <row r="367" spans="1:249" ht="16.5" customHeight="1" x14ac:dyDescent="0.2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  <c r="IO367" s="15"/>
    </row>
    <row r="368" spans="1:249" ht="16.5" customHeight="1" x14ac:dyDescent="0.2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</row>
    <row r="369" spans="1:249" ht="16.5" customHeight="1" x14ac:dyDescent="0.2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</row>
    <row r="370" spans="1:249" ht="16.5" customHeight="1" x14ac:dyDescent="0.2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</row>
    <row r="371" spans="1:249" ht="16.5" customHeight="1" x14ac:dyDescent="0.2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</row>
    <row r="372" spans="1:249" ht="16.5" customHeight="1" x14ac:dyDescent="0.2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  <c r="IO372" s="15"/>
    </row>
    <row r="373" spans="1:249" ht="16.5" customHeight="1" x14ac:dyDescent="0.2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</row>
    <row r="374" spans="1:249" ht="16.5" customHeight="1" x14ac:dyDescent="0.2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</row>
    <row r="375" spans="1:249" ht="16.5" customHeight="1" x14ac:dyDescent="0.2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  <c r="IO375" s="15"/>
    </row>
    <row r="376" spans="1:249" ht="16.5" customHeight="1" x14ac:dyDescent="0.2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/>
      <c r="IO376" s="15"/>
    </row>
    <row r="377" spans="1:249" ht="16.5" customHeight="1" x14ac:dyDescent="0.2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  <c r="IM377" s="15"/>
      <c r="IN377" s="15"/>
      <c r="IO377" s="15"/>
    </row>
    <row r="378" spans="1:249" ht="16.5" customHeight="1" x14ac:dyDescent="0.2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  <c r="IM378" s="15"/>
      <c r="IN378" s="15"/>
      <c r="IO378" s="15"/>
    </row>
    <row r="379" spans="1:249" ht="16.5" customHeight="1" x14ac:dyDescent="0.2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  <c r="IM379" s="15"/>
      <c r="IN379" s="15"/>
      <c r="IO379" s="15"/>
    </row>
    <row r="380" spans="1:249" ht="16.5" customHeight="1" x14ac:dyDescent="0.2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  <c r="IE380" s="15"/>
      <c r="IF380" s="15"/>
      <c r="IG380" s="15"/>
      <c r="IH380" s="15"/>
      <c r="II380" s="15"/>
      <c r="IJ380" s="15"/>
      <c r="IK380" s="15"/>
      <c r="IL380" s="15"/>
      <c r="IM380" s="15"/>
      <c r="IN380" s="15"/>
      <c r="IO380" s="15"/>
    </row>
    <row r="381" spans="1:249" ht="16.5" customHeight="1" x14ac:dyDescent="0.2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  <c r="IM381" s="15"/>
      <c r="IN381" s="15"/>
      <c r="IO381" s="15"/>
    </row>
    <row r="382" spans="1:249" ht="16.5" customHeight="1" x14ac:dyDescent="0.2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  <c r="IM382" s="15"/>
      <c r="IN382" s="15"/>
      <c r="IO382" s="15"/>
    </row>
    <row r="383" spans="1:249" ht="16.5" customHeight="1" x14ac:dyDescent="0.2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  <c r="IM383" s="15"/>
      <c r="IN383" s="15"/>
      <c r="IO383" s="15"/>
    </row>
    <row r="384" spans="1:249" ht="16.5" customHeight="1" x14ac:dyDescent="0.2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/>
      <c r="IM384" s="15"/>
      <c r="IN384" s="15"/>
      <c r="IO384" s="15"/>
    </row>
    <row r="385" spans="1:249" ht="16.5" customHeight="1" x14ac:dyDescent="0.2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  <c r="IM385" s="15"/>
      <c r="IN385" s="15"/>
      <c r="IO385" s="15"/>
    </row>
    <row r="386" spans="1:249" ht="16.5" customHeight="1" x14ac:dyDescent="0.2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  <c r="IM386" s="15"/>
      <c r="IN386" s="15"/>
      <c r="IO386" s="15"/>
    </row>
    <row r="387" spans="1:249" ht="16.5" customHeight="1" x14ac:dyDescent="0.2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/>
      <c r="IG387" s="15"/>
      <c r="IH387" s="15"/>
      <c r="II387" s="15"/>
      <c r="IJ387" s="15"/>
      <c r="IK387" s="15"/>
      <c r="IL387" s="15"/>
      <c r="IM387" s="15"/>
      <c r="IN387" s="15"/>
      <c r="IO387" s="15"/>
    </row>
    <row r="388" spans="1:249" ht="16.5" customHeight="1" x14ac:dyDescent="0.2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  <c r="IM388" s="15"/>
      <c r="IN388" s="15"/>
      <c r="IO388" s="15"/>
    </row>
    <row r="389" spans="1:249" ht="16.5" customHeight="1" x14ac:dyDescent="0.2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  <c r="IM389" s="15"/>
      <c r="IN389" s="15"/>
      <c r="IO389" s="15"/>
    </row>
    <row r="390" spans="1:249" ht="16.5" customHeight="1" x14ac:dyDescent="0.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  <c r="IM390" s="15"/>
      <c r="IN390" s="15"/>
      <c r="IO390" s="15"/>
    </row>
    <row r="391" spans="1:249" ht="16.5" customHeight="1" x14ac:dyDescent="0.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  <c r="IM391" s="15"/>
      <c r="IN391" s="15"/>
      <c r="IO391" s="15"/>
    </row>
    <row r="392" spans="1:249" ht="16.5" customHeight="1" x14ac:dyDescent="0.2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  <c r="IM392" s="15"/>
      <c r="IN392" s="15"/>
      <c r="IO392" s="15"/>
    </row>
    <row r="393" spans="1:249" ht="16.5" customHeight="1" x14ac:dyDescent="0.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  <c r="IM393" s="15"/>
      <c r="IN393" s="15"/>
      <c r="IO393" s="15"/>
    </row>
    <row r="394" spans="1:249" ht="16.5" customHeight="1" x14ac:dyDescent="0.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  <c r="IM394" s="15"/>
      <c r="IN394" s="15"/>
      <c r="IO394" s="15"/>
    </row>
    <row r="395" spans="1:249" ht="16.5" customHeight="1" x14ac:dyDescent="0.2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  <c r="IM395" s="15"/>
      <c r="IN395" s="15"/>
      <c r="IO395" s="15"/>
    </row>
    <row r="396" spans="1:249" ht="16.5" customHeight="1" x14ac:dyDescent="0.2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  <c r="IO396" s="15"/>
    </row>
    <row r="397" spans="1:249" ht="16.5" customHeight="1" x14ac:dyDescent="0.2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  <c r="IE397" s="15"/>
      <c r="IF397" s="15"/>
      <c r="IG397" s="15"/>
      <c r="IH397" s="15"/>
      <c r="II397" s="15"/>
      <c r="IJ397" s="15"/>
      <c r="IK397" s="15"/>
      <c r="IL397" s="15"/>
      <c r="IM397" s="15"/>
      <c r="IN397" s="15"/>
      <c r="IO397" s="15"/>
    </row>
    <row r="398" spans="1:249" ht="16.5" customHeight="1" x14ac:dyDescent="0.2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  <c r="IO398" s="15"/>
    </row>
    <row r="399" spans="1:249" ht="16.5" customHeight="1" x14ac:dyDescent="0.2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  <c r="IO399" s="15"/>
    </row>
    <row r="400" spans="1:249" ht="16.5" customHeight="1" x14ac:dyDescent="0.2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  <c r="IO400" s="15"/>
    </row>
    <row r="401" spans="1:249" ht="16.5" customHeight="1" x14ac:dyDescent="0.2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  <c r="IO401" s="15"/>
    </row>
    <row r="402" spans="1:249" ht="16.5" customHeight="1" x14ac:dyDescent="0.2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  <c r="IO402" s="15"/>
    </row>
    <row r="403" spans="1:249" x14ac:dyDescent="0.2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</row>
    <row r="404" spans="1:249" x14ac:dyDescent="0.2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</row>
    <row r="405" spans="1:249" x14ac:dyDescent="0.2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</row>
    <row r="406" spans="1:249" x14ac:dyDescent="0.2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5"/>
    </row>
    <row r="407" spans="1:249" x14ac:dyDescent="0.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</row>
    <row r="408" spans="1:249" x14ac:dyDescent="0.2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  <c r="IO408" s="15"/>
    </row>
    <row r="409" spans="1:249" x14ac:dyDescent="0.2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</row>
    <row r="410" spans="1:249" x14ac:dyDescent="0.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</row>
    <row r="411" spans="1:249" x14ac:dyDescent="0.2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</row>
    <row r="412" spans="1:249" x14ac:dyDescent="0.2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  <c r="IO412" s="15"/>
    </row>
    <row r="413" spans="1:249" x14ac:dyDescent="0.2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</row>
    <row r="414" spans="1:249" x14ac:dyDescent="0.2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</row>
    <row r="415" spans="1:249" x14ac:dyDescent="0.2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</row>
    <row r="416" spans="1:249" x14ac:dyDescent="0.2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</row>
    <row r="417" spans="1:249" x14ac:dyDescent="0.2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</row>
    <row r="418" spans="1:249" x14ac:dyDescent="0.2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</row>
    <row r="419" spans="1:249" x14ac:dyDescent="0.2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</row>
    <row r="420" spans="1:249" x14ac:dyDescent="0.2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</row>
    <row r="421" spans="1:249" x14ac:dyDescent="0.2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  <c r="IO421" s="15"/>
    </row>
    <row r="422" spans="1:249" x14ac:dyDescent="0.2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  <c r="IO422" s="15"/>
    </row>
    <row r="423" spans="1:249" x14ac:dyDescent="0.2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  <c r="IM423" s="15"/>
      <c r="IN423" s="15"/>
      <c r="IO423" s="15"/>
    </row>
    <row r="424" spans="1:249" x14ac:dyDescent="0.2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5"/>
    </row>
    <row r="425" spans="1:249" x14ac:dyDescent="0.2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  <c r="IO425" s="15"/>
    </row>
    <row r="426" spans="1:249" x14ac:dyDescent="0.2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  <c r="IO426" s="15"/>
    </row>
    <row r="427" spans="1:249" x14ac:dyDescent="0.2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  <c r="IO427" s="15"/>
    </row>
    <row r="428" spans="1:249" x14ac:dyDescent="0.2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  <c r="IM428" s="15"/>
      <c r="IN428" s="15"/>
      <c r="IO428" s="15"/>
    </row>
    <row r="429" spans="1:249" x14ac:dyDescent="0.2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  <c r="IO429" s="15"/>
    </row>
    <row r="430" spans="1:249" x14ac:dyDescent="0.2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</row>
    <row r="431" spans="1:249" x14ac:dyDescent="0.2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  <c r="IO431" s="15"/>
    </row>
    <row r="432" spans="1:249" x14ac:dyDescent="0.2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  <c r="IO432" s="15"/>
    </row>
    <row r="433" spans="1:249" x14ac:dyDescent="0.2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  <c r="IO433" s="15"/>
    </row>
    <row r="434" spans="1:249" x14ac:dyDescent="0.2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  <c r="IE434" s="15"/>
      <c r="IF434" s="15"/>
      <c r="IG434" s="15"/>
      <c r="IH434" s="15"/>
      <c r="II434" s="15"/>
      <c r="IJ434" s="15"/>
      <c r="IK434" s="15"/>
      <c r="IL434" s="15"/>
      <c r="IM434" s="15"/>
      <c r="IN434" s="15"/>
      <c r="IO434" s="15"/>
    </row>
    <row r="435" spans="1:249" x14ac:dyDescent="0.2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</row>
    <row r="436" spans="1:249" x14ac:dyDescent="0.2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</row>
    <row r="437" spans="1:249" x14ac:dyDescent="0.2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</row>
    <row r="438" spans="1:249" x14ac:dyDescent="0.2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</row>
    <row r="439" spans="1:249" x14ac:dyDescent="0.2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</row>
    <row r="440" spans="1:249" x14ac:dyDescent="0.2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</row>
    <row r="441" spans="1:249" x14ac:dyDescent="0.2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</row>
    <row r="442" spans="1:249" x14ac:dyDescent="0.2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</row>
    <row r="443" spans="1:249" x14ac:dyDescent="0.2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</row>
    <row r="444" spans="1:249" x14ac:dyDescent="0.2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</row>
    <row r="445" spans="1:249" x14ac:dyDescent="0.2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  <c r="IM445" s="15"/>
      <c r="IN445" s="15"/>
      <c r="IO445" s="15"/>
    </row>
    <row r="446" spans="1:249" x14ac:dyDescent="0.2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</row>
    <row r="447" spans="1:249" x14ac:dyDescent="0.2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</row>
    <row r="448" spans="1:249" x14ac:dyDescent="0.2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</row>
    <row r="449" spans="1:249" x14ac:dyDescent="0.2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</row>
    <row r="450" spans="1:249" x14ac:dyDescent="0.2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  <c r="IM450" s="15"/>
      <c r="IN450" s="15"/>
      <c r="IO450" s="15"/>
    </row>
    <row r="451" spans="1:249" x14ac:dyDescent="0.2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/>
      <c r="IM451" s="15"/>
      <c r="IN451" s="15"/>
      <c r="IO451" s="15"/>
    </row>
    <row r="452" spans="1:249" x14ac:dyDescent="0.2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  <c r="IM452" s="15"/>
      <c r="IN452" s="15"/>
      <c r="IO452" s="15"/>
    </row>
    <row r="453" spans="1:249" x14ac:dyDescent="0.2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  <c r="IO453" s="15"/>
    </row>
    <row r="454" spans="1:249" x14ac:dyDescent="0.2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  <c r="IO454" s="15"/>
    </row>
    <row r="455" spans="1:249" x14ac:dyDescent="0.2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  <c r="IO455" s="15"/>
    </row>
    <row r="456" spans="1:249" x14ac:dyDescent="0.2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  <c r="IO456" s="15"/>
    </row>
    <row r="457" spans="1:249" x14ac:dyDescent="0.2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  <c r="IM457" s="15"/>
      <c r="IN457" s="15"/>
      <c r="IO457" s="15"/>
    </row>
    <row r="458" spans="1:249" x14ac:dyDescent="0.2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5"/>
      <c r="IM458" s="15"/>
      <c r="IN458" s="15"/>
      <c r="IO458" s="15"/>
    </row>
    <row r="459" spans="1:249" x14ac:dyDescent="0.2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  <c r="IM459" s="15"/>
      <c r="IN459" s="15"/>
      <c r="IO459" s="15"/>
    </row>
    <row r="460" spans="1:249" x14ac:dyDescent="0.2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5"/>
      <c r="IM460" s="15"/>
      <c r="IN460" s="15"/>
      <c r="IO460" s="15"/>
    </row>
    <row r="461" spans="1:249" x14ac:dyDescent="0.2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</row>
    <row r="462" spans="1:249" x14ac:dyDescent="0.2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  <c r="IO462" s="15"/>
    </row>
    <row r="463" spans="1:249" x14ac:dyDescent="0.2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5"/>
      <c r="IM463" s="15"/>
      <c r="IN463" s="15"/>
      <c r="IO463" s="15"/>
    </row>
    <row r="464" spans="1:249" x14ac:dyDescent="0.2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  <c r="IO464" s="15"/>
    </row>
    <row r="465" spans="1:249" x14ac:dyDescent="0.2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</row>
    <row r="466" spans="1:249" x14ac:dyDescent="0.2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  <c r="IO466" s="15"/>
    </row>
    <row r="467" spans="1:249" x14ac:dyDescent="0.2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  <c r="IO467" s="15"/>
    </row>
    <row r="468" spans="1:249" x14ac:dyDescent="0.2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  <c r="IO468" s="15"/>
    </row>
    <row r="469" spans="1:249" x14ac:dyDescent="0.2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  <c r="IM469" s="15"/>
      <c r="IN469" s="15"/>
      <c r="IO469" s="15"/>
    </row>
    <row r="470" spans="1:249" x14ac:dyDescent="0.2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</row>
    <row r="471" spans="1:249" x14ac:dyDescent="0.2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  <c r="IM471" s="15"/>
      <c r="IN471" s="15"/>
      <c r="IO471" s="15"/>
    </row>
    <row r="472" spans="1:249" x14ac:dyDescent="0.2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  <c r="IM472" s="15"/>
      <c r="IN472" s="15"/>
      <c r="IO472" s="15"/>
    </row>
    <row r="473" spans="1:249" x14ac:dyDescent="0.2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  <c r="IM473" s="15"/>
      <c r="IN473" s="15"/>
      <c r="IO473" s="15"/>
    </row>
    <row r="474" spans="1:249" x14ac:dyDescent="0.2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  <c r="IM474" s="15"/>
      <c r="IN474" s="15"/>
      <c r="IO474" s="15"/>
    </row>
    <row r="475" spans="1:249" x14ac:dyDescent="0.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  <c r="IO475" s="15"/>
    </row>
    <row r="476" spans="1:249" x14ac:dyDescent="0.2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  <c r="IM476" s="15"/>
      <c r="IN476" s="15"/>
      <c r="IO476" s="15"/>
    </row>
    <row r="477" spans="1:249" x14ac:dyDescent="0.2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  <c r="IM477" s="15"/>
      <c r="IN477" s="15"/>
      <c r="IO477" s="15"/>
    </row>
    <row r="478" spans="1:249" x14ac:dyDescent="0.2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  <c r="IE478" s="15"/>
      <c r="IF478" s="15"/>
      <c r="IG478" s="15"/>
      <c r="IH478" s="15"/>
      <c r="II478" s="15"/>
      <c r="IJ478" s="15"/>
      <c r="IK478" s="15"/>
      <c r="IL478" s="15"/>
      <c r="IM478" s="15"/>
      <c r="IN478" s="15"/>
      <c r="IO478" s="15"/>
    </row>
    <row r="479" spans="1:249" x14ac:dyDescent="0.2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  <c r="IM479" s="15"/>
      <c r="IN479" s="15"/>
      <c r="IO479" s="15"/>
    </row>
    <row r="480" spans="1:249" x14ac:dyDescent="0.2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  <c r="IM480" s="15"/>
      <c r="IN480" s="15"/>
      <c r="IO480" s="15"/>
    </row>
    <row r="481" spans="1:249" x14ac:dyDescent="0.2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  <c r="IO481" s="15"/>
    </row>
    <row r="482" spans="1:249" x14ac:dyDescent="0.2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  <c r="IM482" s="15"/>
      <c r="IN482" s="15"/>
      <c r="IO482" s="15"/>
    </row>
    <row r="483" spans="1:249" x14ac:dyDescent="0.2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  <c r="IO483" s="15"/>
    </row>
    <row r="484" spans="1:249" x14ac:dyDescent="0.2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  <c r="IM484" s="15"/>
      <c r="IN484" s="15"/>
      <c r="IO484" s="15"/>
    </row>
    <row r="485" spans="1:249" x14ac:dyDescent="0.2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  <c r="IO485" s="15"/>
    </row>
    <row r="486" spans="1:249" x14ac:dyDescent="0.2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/>
      <c r="IM486" s="15"/>
      <c r="IN486" s="15"/>
      <c r="IO486" s="15"/>
    </row>
    <row r="487" spans="1:249" x14ac:dyDescent="0.2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  <c r="IM487" s="15"/>
      <c r="IN487" s="15"/>
      <c r="IO487" s="15"/>
    </row>
    <row r="488" spans="1:249" x14ac:dyDescent="0.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  <c r="IM488" s="15"/>
      <c r="IN488" s="15"/>
      <c r="IO488" s="15"/>
    </row>
    <row r="489" spans="1:249" x14ac:dyDescent="0.2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  <c r="IM489" s="15"/>
      <c r="IN489" s="15"/>
      <c r="IO489" s="15"/>
    </row>
    <row r="490" spans="1:249" x14ac:dyDescent="0.2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  <c r="IM490" s="15"/>
      <c r="IN490" s="15"/>
      <c r="IO490" s="15"/>
    </row>
    <row r="491" spans="1:249" x14ac:dyDescent="0.2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15"/>
      <c r="IM491" s="15"/>
      <c r="IN491" s="15"/>
      <c r="IO491" s="15"/>
    </row>
    <row r="492" spans="1:249" x14ac:dyDescent="0.2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  <c r="IM492" s="15"/>
      <c r="IN492" s="15"/>
      <c r="IO492" s="15"/>
    </row>
    <row r="493" spans="1:249" x14ac:dyDescent="0.2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  <c r="IM493" s="15"/>
      <c r="IN493" s="15"/>
      <c r="IO493" s="15"/>
    </row>
    <row r="494" spans="1:249" x14ac:dyDescent="0.2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</row>
    <row r="495" spans="1:249" x14ac:dyDescent="0.2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  <c r="IO495" s="15"/>
    </row>
    <row r="496" spans="1:249" x14ac:dyDescent="0.2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  <c r="IO496" s="15"/>
    </row>
    <row r="497" spans="1:247" x14ac:dyDescent="0.2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</row>
    <row r="498" spans="1:247" x14ac:dyDescent="0.2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  <c r="IM498" s="15"/>
    </row>
    <row r="499" spans="1:247" x14ac:dyDescent="0.2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  <c r="IM499" s="15"/>
    </row>
    <row r="500" spans="1:247" x14ac:dyDescent="0.2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  <c r="IM500" s="15"/>
    </row>
    <row r="501" spans="1:247" x14ac:dyDescent="0.2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  <c r="IM501" s="15"/>
    </row>
    <row r="502" spans="1:247" x14ac:dyDescent="0.2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/>
      <c r="IM502" s="15"/>
    </row>
    <row r="503" spans="1:247" x14ac:dyDescent="0.2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  <c r="IM503" s="15"/>
    </row>
    <row r="504" spans="1:247" x14ac:dyDescent="0.2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  <c r="IM504" s="15"/>
    </row>
    <row r="505" spans="1:247" x14ac:dyDescent="0.2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  <c r="IE505" s="15"/>
      <c r="IF505" s="15"/>
      <c r="IG505" s="15"/>
      <c r="IH505" s="15"/>
      <c r="II505" s="15"/>
      <c r="IJ505" s="15"/>
      <c r="IK505" s="15"/>
      <c r="IL505" s="15"/>
      <c r="IM505" s="15"/>
    </row>
    <row r="506" spans="1:247" x14ac:dyDescent="0.2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5"/>
      <c r="IM506" s="15"/>
    </row>
    <row r="507" spans="1:247" x14ac:dyDescent="0.2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5"/>
      <c r="IM507" s="15"/>
    </row>
    <row r="508" spans="1:247" x14ac:dyDescent="0.2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5"/>
      <c r="IM508" s="15"/>
    </row>
    <row r="509" spans="1:247" x14ac:dyDescent="0.2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  <c r="IM509" s="15"/>
    </row>
    <row r="510" spans="1:247" x14ac:dyDescent="0.2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</row>
    <row r="511" spans="1:247" x14ac:dyDescent="0.2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</row>
    <row r="512" spans="1:247" x14ac:dyDescent="0.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  <c r="IM512" s="15"/>
    </row>
    <row r="513" spans="1:247" x14ac:dyDescent="0.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  <c r="IM513" s="15"/>
    </row>
    <row r="514" spans="1:247" x14ac:dyDescent="0.2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  <c r="IE514" s="15"/>
      <c r="IF514" s="15"/>
      <c r="IG514" s="15"/>
      <c r="IH514" s="15"/>
      <c r="II514" s="15"/>
      <c r="IJ514" s="15"/>
      <c r="IK514" s="15"/>
      <c r="IL514" s="15"/>
      <c r="IM514" s="15"/>
    </row>
    <row r="515" spans="1:247" x14ac:dyDescent="0.2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  <c r="IM515" s="15"/>
    </row>
    <row r="516" spans="1:247" x14ac:dyDescent="0.2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  <c r="IM516" s="15"/>
    </row>
    <row r="517" spans="1:247" x14ac:dyDescent="0.2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  <c r="IE517" s="15"/>
      <c r="IF517" s="15"/>
      <c r="IG517" s="15"/>
      <c r="IH517" s="15"/>
      <c r="II517" s="15"/>
      <c r="IJ517" s="15"/>
      <c r="IK517" s="15"/>
      <c r="IL517" s="15"/>
      <c r="IM517" s="15"/>
    </row>
    <row r="518" spans="1:247" x14ac:dyDescent="0.2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  <c r="IM518" s="15"/>
    </row>
    <row r="519" spans="1:247" x14ac:dyDescent="0.2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  <c r="IM519" s="15"/>
    </row>
    <row r="520" spans="1:247" x14ac:dyDescent="0.2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  <c r="IE520" s="15"/>
      <c r="IF520" s="15"/>
      <c r="IG520" s="15"/>
      <c r="IH520" s="15"/>
      <c r="II520" s="15"/>
      <c r="IJ520" s="15"/>
      <c r="IK520" s="15"/>
      <c r="IL520" s="15"/>
      <c r="IM520" s="15"/>
    </row>
    <row r="521" spans="1:247" x14ac:dyDescent="0.2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  <c r="IE521" s="15"/>
      <c r="IF521" s="15"/>
      <c r="IG521" s="15"/>
      <c r="IH521" s="15"/>
      <c r="II521" s="15"/>
      <c r="IJ521" s="15"/>
      <c r="IK521" s="15"/>
      <c r="IL521" s="15"/>
      <c r="IM521" s="15"/>
    </row>
    <row r="522" spans="1:247" x14ac:dyDescent="0.2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  <c r="IM522" s="15"/>
    </row>
    <row r="523" spans="1:247" x14ac:dyDescent="0.2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  <c r="IM523" s="15"/>
    </row>
    <row r="524" spans="1:247" x14ac:dyDescent="0.2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  <c r="IM524" s="15"/>
    </row>
    <row r="525" spans="1:247" x14ac:dyDescent="0.2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  <c r="IE525" s="15"/>
      <c r="IF525" s="15"/>
      <c r="IG525" s="15"/>
      <c r="IH525" s="15"/>
      <c r="II525" s="15"/>
      <c r="IJ525" s="15"/>
      <c r="IK525" s="15"/>
      <c r="IL525" s="15"/>
      <c r="IM525" s="15"/>
    </row>
    <row r="526" spans="1:247" x14ac:dyDescent="0.2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  <c r="IM526" s="15"/>
    </row>
    <row r="527" spans="1:247" x14ac:dyDescent="0.2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</row>
    <row r="528" spans="1:247" x14ac:dyDescent="0.2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  <c r="IM528" s="15"/>
    </row>
    <row r="529" spans="1:247" x14ac:dyDescent="0.2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  <c r="IM529" s="15"/>
    </row>
    <row r="530" spans="1:247" x14ac:dyDescent="0.2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</row>
    <row r="531" spans="1:247" x14ac:dyDescent="0.2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</row>
    <row r="532" spans="1:247" x14ac:dyDescent="0.2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  <c r="IM532" s="15"/>
    </row>
    <row r="533" spans="1:247" x14ac:dyDescent="0.2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</row>
    <row r="534" spans="1:247" x14ac:dyDescent="0.2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</row>
    <row r="535" spans="1:247" x14ac:dyDescent="0.2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  <c r="IM535" s="15"/>
    </row>
    <row r="536" spans="1:247" x14ac:dyDescent="0.2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  <c r="IM536" s="15"/>
    </row>
    <row r="537" spans="1:247" x14ac:dyDescent="0.2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  <c r="IM537" s="15"/>
    </row>
    <row r="538" spans="1:247" x14ac:dyDescent="0.2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  <c r="IM538" s="15"/>
    </row>
    <row r="539" spans="1:247" x14ac:dyDescent="0.2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  <c r="IM539" s="15"/>
    </row>
    <row r="540" spans="1:247" x14ac:dyDescent="0.2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  <c r="IE540" s="15"/>
      <c r="IF540" s="15"/>
      <c r="IG540" s="15"/>
      <c r="IH540" s="15"/>
      <c r="II540" s="15"/>
      <c r="IJ540" s="15"/>
      <c r="IK540" s="15"/>
      <c r="IL540" s="15"/>
      <c r="IM540" s="15"/>
    </row>
    <row r="541" spans="1:247" x14ac:dyDescent="0.2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  <c r="IM541" s="15"/>
    </row>
    <row r="542" spans="1:247" x14ac:dyDescent="0.2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  <c r="IM542" s="15"/>
    </row>
    <row r="543" spans="1:247" x14ac:dyDescent="0.2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</row>
    <row r="544" spans="1:247" x14ac:dyDescent="0.2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</row>
    <row r="545" spans="1:247" x14ac:dyDescent="0.2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</row>
    <row r="546" spans="1:247" x14ac:dyDescent="0.2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</row>
    <row r="547" spans="1:247" x14ac:dyDescent="0.2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</row>
    <row r="548" spans="1:247" x14ac:dyDescent="0.2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</row>
    <row r="549" spans="1:247" x14ac:dyDescent="0.2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  <c r="IB549" s="15"/>
      <c r="IC549" s="15"/>
      <c r="ID549" s="15"/>
      <c r="IE549" s="15"/>
      <c r="IF549" s="15"/>
      <c r="IG549" s="15"/>
      <c r="IH549" s="15"/>
      <c r="II549" s="15"/>
      <c r="IJ549" s="15"/>
      <c r="IK549" s="15"/>
      <c r="IL549" s="15"/>
      <c r="IM549" s="15"/>
    </row>
    <row r="550" spans="1:247" x14ac:dyDescent="0.2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</row>
    <row r="551" spans="1:247" x14ac:dyDescent="0.2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</row>
    <row r="552" spans="1:247" x14ac:dyDescent="0.2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  <c r="IM552" s="15"/>
    </row>
    <row r="553" spans="1:247" x14ac:dyDescent="0.2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</row>
    <row r="554" spans="1:247" x14ac:dyDescent="0.2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  <c r="IM554" s="15"/>
    </row>
    <row r="555" spans="1:247" x14ac:dyDescent="0.2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  <c r="IM555" s="15"/>
    </row>
    <row r="556" spans="1:247" x14ac:dyDescent="0.2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</row>
    <row r="557" spans="1:247" x14ac:dyDescent="0.2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</row>
    <row r="558" spans="1:247" x14ac:dyDescent="0.2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</row>
    <row r="559" spans="1:247" x14ac:dyDescent="0.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  <c r="IB559" s="15"/>
      <c r="IC559" s="15"/>
      <c r="ID559" s="15"/>
      <c r="IE559" s="15"/>
      <c r="IF559" s="15"/>
      <c r="IG559" s="15"/>
      <c r="IH559" s="15"/>
      <c r="II559" s="15"/>
      <c r="IJ559" s="15"/>
      <c r="IK559" s="15"/>
      <c r="IL559" s="15"/>
      <c r="IM559" s="15"/>
    </row>
    <row r="560" spans="1:247" x14ac:dyDescent="0.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  <c r="IB560" s="15"/>
      <c r="IC560" s="15"/>
      <c r="ID560" s="15"/>
      <c r="IE560" s="15"/>
      <c r="IF560" s="15"/>
      <c r="IG560" s="15"/>
      <c r="IH560" s="15"/>
      <c r="II560" s="15"/>
      <c r="IJ560" s="15"/>
      <c r="IK560" s="15"/>
      <c r="IL560" s="15"/>
      <c r="IM560" s="15"/>
    </row>
    <row r="561" spans="1:247" x14ac:dyDescent="0.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  <c r="IB561" s="15"/>
      <c r="IC561" s="15"/>
      <c r="ID561" s="15"/>
      <c r="IE561" s="15"/>
      <c r="IF561" s="15"/>
      <c r="IG561" s="15"/>
      <c r="IH561" s="15"/>
      <c r="II561" s="15"/>
      <c r="IJ561" s="15"/>
      <c r="IK561" s="15"/>
      <c r="IL561" s="15"/>
      <c r="IM561" s="15"/>
    </row>
    <row r="562" spans="1:247" x14ac:dyDescent="0.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  <c r="IM562" s="15"/>
    </row>
    <row r="563" spans="1:247" x14ac:dyDescent="0.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  <c r="IM563" s="15"/>
    </row>
    <row r="564" spans="1:247" x14ac:dyDescent="0.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  <c r="IM564" s="15"/>
    </row>
    <row r="565" spans="1:247" x14ac:dyDescent="0.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  <c r="IM565" s="15"/>
    </row>
    <row r="566" spans="1:247" x14ac:dyDescent="0.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  <c r="IM566" s="15"/>
    </row>
    <row r="567" spans="1:247" x14ac:dyDescent="0.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  <c r="IM567" s="15"/>
    </row>
    <row r="568" spans="1:247" x14ac:dyDescent="0.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  <c r="IM568" s="15"/>
    </row>
    <row r="569" spans="1:247" x14ac:dyDescent="0.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  <c r="IB569" s="15"/>
      <c r="IC569" s="15"/>
      <c r="ID569" s="15"/>
      <c r="IE569" s="15"/>
      <c r="IF569" s="15"/>
      <c r="IG569" s="15"/>
      <c r="IH569" s="15"/>
      <c r="II569" s="15"/>
      <c r="IJ569" s="15"/>
      <c r="IK569" s="15"/>
      <c r="IL569" s="15"/>
      <c r="IM569" s="15"/>
    </row>
    <row r="570" spans="1:247" x14ac:dyDescent="0.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  <c r="IM570" s="15"/>
    </row>
    <row r="571" spans="1:247" x14ac:dyDescent="0.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</row>
    <row r="572" spans="1:247" x14ac:dyDescent="0.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</row>
    <row r="573" spans="1:247" x14ac:dyDescent="0.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</row>
    <row r="574" spans="1:247" x14ac:dyDescent="0.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</row>
    <row r="575" spans="1:247" x14ac:dyDescent="0.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  <c r="IM575" s="15"/>
    </row>
    <row r="576" spans="1:247" x14ac:dyDescent="0.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</row>
    <row r="577" spans="1:247" x14ac:dyDescent="0.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</row>
    <row r="578" spans="1:247" x14ac:dyDescent="0.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</row>
    <row r="579" spans="1:247" x14ac:dyDescent="0.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</row>
    <row r="580" spans="1:247" x14ac:dyDescent="0.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</row>
    <row r="581" spans="1:247" x14ac:dyDescent="0.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</row>
    <row r="582" spans="1:247" x14ac:dyDescent="0.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</row>
    <row r="583" spans="1:247" x14ac:dyDescent="0.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  <c r="IM583" s="15"/>
    </row>
    <row r="584" spans="1:247" x14ac:dyDescent="0.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</row>
    <row r="585" spans="1:247" x14ac:dyDescent="0.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</row>
    <row r="586" spans="1:247" x14ac:dyDescent="0.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</row>
    <row r="587" spans="1:247" x14ac:dyDescent="0.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</row>
    <row r="588" spans="1:247" x14ac:dyDescent="0.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</row>
    <row r="589" spans="1:247" x14ac:dyDescent="0.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</row>
    <row r="590" spans="1:247" x14ac:dyDescent="0.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  <c r="IM590" s="15"/>
    </row>
    <row r="591" spans="1:247" x14ac:dyDescent="0.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</row>
    <row r="592" spans="1:247" x14ac:dyDescent="0.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</row>
    <row r="593" spans="1:247" x14ac:dyDescent="0.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  <c r="IM593" s="15"/>
    </row>
    <row r="594" spans="1:247" x14ac:dyDescent="0.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  <c r="IM594" s="15"/>
    </row>
    <row r="595" spans="1:247" x14ac:dyDescent="0.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  <c r="IM595" s="15"/>
    </row>
    <row r="596" spans="1:247" x14ac:dyDescent="0.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  <c r="IB596" s="15"/>
      <c r="IC596" s="15"/>
      <c r="ID596" s="15"/>
      <c r="IE596" s="15"/>
      <c r="IF596" s="15"/>
      <c r="IG596" s="15"/>
      <c r="IH596" s="15"/>
      <c r="II596" s="15"/>
      <c r="IJ596" s="15"/>
      <c r="IK596" s="15"/>
      <c r="IL596" s="15"/>
      <c r="IM596" s="15"/>
    </row>
    <row r="597" spans="1:247" x14ac:dyDescent="0.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  <c r="IM597" s="15"/>
    </row>
    <row r="598" spans="1:247" x14ac:dyDescent="0.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</row>
    <row r="599" spans="1:247" x14ac:dyDescent="0.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</row>
    <row r="600" spans="1:247" x14ac:dyDescent="0.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</row>
    <row r="601" spans="1:247" x14ac:dyDescent="0.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  <c r="IM601" s="15"/>
    </row>
    <row r="602" spans="1:247" x14ac:dyDescent="0.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</row>
    <row r="603" spans="1:247" x14ac:dyDescent="0.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</row>
    <row r="604" spans="1:247" x14ac:dyDescent="0.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  <c r="IM604" s="15"/>
    </row>
    <row r="605" spans="1:247" x14ac:dyDescent="0.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  <c r="IM605" s="15"/>
    </row>
    <row r="606" spans="1:247" x14ac:dyDescent="0.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</row>
    <row r="607" spans="1:247" x14ac:dyDescent="0.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</row>
    <row r="608" spans="1:247" x14ac:dyDescent="0.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  <c r="IM608" s="15"/>
    </row>
    <row r="609" spans="1:247" x14ac:dyDescent="0.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</row>
    <row r="610" spans="1:247" x14ac:dyDescent="0.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</row>
    <row r="611" spans="1:247" x14ac:dyDescent="0.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</row>
    <row r="612" spans="1:247" x14ac:dyDescent="0.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</row>
    <row r="613" spans="1:247" x14ac:dyDescent="0.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</row>
    <row r="614" spans="1:247" x14ac:dyDescent="0.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  <c r="IM614" s="15"/>
    </row>
    <row r="615" spans="1:247" x14ac:dyDescent="0.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  <c r="IM615" s="15"/>
    </row>
    <row r="616" spans="1:247" x14ac:dyDescent="0.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  <c r="IM616" s="15"/>
    </row>
    <row r="617" spans="1:247" x14ac:dyDescent="0.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  <c r="IM617" s="15"/>
    </row>
    <row r="618" spans="1:247" x14ac:dyDescent="0.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</row>
    <row r="619" spans="1:247" x14ac:dyDescent="0.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</row>
    <row r="620" spans="1:247" x14ac:dyDescent="0.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  <c r="IM620" s="15"/>
    </row>
    <row r="621" spans="1:247" x14ac:dyDescent="0.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  <c r="IM621" s="15"/>
    </row>
    <row r="622" spans="1:247" x14ac:dyDescent="0.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  <c r="IM622" s="15"/>
    </row>
    <row r="623" spans="1:247" x14ac:dyDescent="0.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  <c r="IM623" s="15"/>
    </row>
    <row r="624" spans="1:247" x14ac:dyDescent="0.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  <c r="IM624" s="15"/>
    </row>
    <row r="625" spans="1:247" x14ac:dyDescent="0.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  <c r="IM625" s="15"/>
    </row>
    <row r="626" spans="1:247" x14ac:dyDescent="0.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  <c r="IM626" s="15"/>
    </row>
    <row r="627" spans="1:247" x14ac:dyDescent="0.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</row>
    <row r="628" spans="1:247" x14ac:dyDescent="0.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</row>
    <row r="629" spans="1:247" x14ac:dyDescent="0.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</row>
    <row r="630" spans="1:247" x14ac:dyDescent="0.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</row>
  </sheetData>
  <mergeCells count="51">
    <mergeCell ref="AH17:AH18"/>
    <mergeCell ref="G22:L22"/>
    <mergeCell ref="G23:L23"/>
    <mergeCell ref="G24:L24"/>
    <mergeCell ref="G25:L25"/>
    <mergeCell ref="S22:X22"/>
    <mergeCell ref="S23:X23"/>
    <mergeCell ref="S24:X24"/>
    <mergeCell ref="F17:H18"/>
    <mergeCell ref="AA17:AC18"/>
    <mergeCell ref="AD17:AD18"/>
    <mergeCell ref="AA3:AC4"/>
    <mergeCell ref="AD3:AD4"/>
    <mergeCell ref="AH5:AH6"/>
    <mergeCell ref="AD7:AD8"/>
    <mergeCell ref="AH7:AH8"/>
    <mergeCell ref="AD5:AD6"/>
    <mergeCell ref="AD15:AD16"/>
    <mergeCell ref="AH15:AH16"/>
    <mergeCell ref="AD13:AD14"/>
    <mergeCell ref="AH13:AH14"/>
    <mergeCell ref="AE3:AG4"/>
    <mergeCell ref="AH3:AH4"/>
    <mergeCell ref="F15:H16"/>
    <mergeCell ref="X15:Z16"/>
    <mergeCell ref="U13:W14"/>
    <mergeCell ref="L3:N4"/>
    <mergeCell ref="O3:Q4"/>
    <mergeCell ref="L7:N8"/>
    <mergeCell ref="F5:H6"/>
    <mergeCell ref="I5:K6"/>
    <mergeCell ref="F7:H8"/>
    <mergeCell ref="R3:T4"/>
    <mergeCell ref="U3:W4"/>
    <mergeCell ref="X3:Z4"/>
    <mergeCell ref="F3:H4"/>
    <mergeCell ref="I3:K4"/>
    <mergeCell ref="AM13:AN13"/>
    <mergeCell ref="F11:H12"/>
    <mergeCell ref="F13:H14"/>
    <mergeCell ref="AJ10:AM10"/>
    <mergeCell ref="AJ12:AM12"/>
    <mergeCell ref="R11:T12"/>
    <mergeCell ref="AJ11:AK11"/>
    <mergeCell ref="AL11:AN11"/>
    <mergeCell ref="AH9:AH10"/>
    <mergeCell ref="AD11:AD12"/>
    <mergeCell ref="AH11:AH12"/>
    <mergeCell ref="AD9:AD10"/>
    <mergeCell ref="F9:H10"/>
    <mergeCell ref="O9:Q10"/>
  </mergeCells>
  <pageMargins left="0.23622047244094491" right="0.23622047244094491" top="0.39370078740157483" bottom="0.39370078740157483" header="0.31496062992125984" footer="0.31496062992125984"/>
  <pageSetup paperSize="9" scale="78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35"/>
  <sheetViews>
    <sheetView topLeftCell="AQ9" zoomScaleNormal="100" workbookViewId="0">
      <selection activeCell="BT19" sqref="BT19:BW19"/>
    </sheetView>
  </sheetViews>
  <sheetFormatPr defaultColWidth="1.7109375" defaultRowHeight="12.75" x14ac:dyDescent="0.2"/>
  <cols>
    <col min="1" max="1" width="1.7109375" customWidth="1"/>
    <col min="2" max="3" width="5.7109375" customWidth="1"/>
    <col min="4" max="4" width="1.7109375" customWidth="1"/>
    <col min="5" max="6" width="5.7109375" customWidth="1"/>
    <col min="7" max="7" width="1.7109375" customWidth="1"/>
    <col min="8" max="9" width="5.7109375" customWidth="1"/>
    <col min="10" max="10" width="1.7109375" customWidth="1"/>
    <col min="11" max="12" width="5.7109375" customWidth="1"/>
    <col min="13" max="13" width="1.7109375" customWidth="1"/>
    <col min="14" max="15" width="5.7109375" customWidth="1"/>
    <col min="16" max="16" width="1.7109375" customWidth="1"/>
    <col min="17" max="18" width="5.7109375" customWidth="1"/>
    <col min="19" max="19" width="1.7109375" customWidth="1"/>
    <col min="20" max="21" width="5.7109375" customWidth="1"/>
    <col min="22" max="22" width="1.7109375" customWidth="1"/>
    <col min="23" max="24" width="5.7109375" customWidth="1"/>
    <col min="25" max="25" width="1.7109375" customWidth="1"/>
    <col min="26" max="27" width="5.7109375" customWidth="1"/>
    <col min="28" max="28" width="1.7109375" customWidth="1"/>
    <col min="29" max="30" width="5.7109375" customWidth="1"/>
    <col min="31" max="31" width="8.7109375" customWidth="1"/>
    <col min="32" max="32" width="1.7109375" customWidth="1"/>
    <col min="33" max="33" width="8.7109375" customWidth="1"/>
    <col min="34" max="34" width="5.7109375" customWidth="1"/>
    <col min="35" max="35" width="1.7109375" customWidth="1"/>
    <col min="36" max="37" width="5.7109375" customWidth="1"/>
    <col min="38" max="38" width="1.7109375" customWidth="1"/>
    <col min="39" max="39" width="8.7109375" customWidth="1"/>
    <col min="40" max="40" width="3" customWidth="1"/>
    <col min="41" max="41" width="4.5703125" customWidth="1"/>
    <col min="42" max="42" width="1.7109375" customWidth="1"/>
    <col min="43" max="44" width="5.7109375" customWidth="1"/>
    <col min="45" max="45" width="1.7109375" customWidth="1"/>
    <col min="46" max="47" width="5.7109375" customWidth="1"/>
    <col min="48" max="48" width="1.85546875" customWidth="1"/>
    <col min="49" max="50" width="5.7109375" customWidth="1"/>
    <col min="51" max="51" width="1.7109375" customWidth="1"/>
    <col min="52" max="53" width="5.7109375" customWidth="1"/>
    <col min="54" max="54" width="1.7109375" customWidth="1"/>
    <col min="55" max="56" width="5.7109375" customWidth="1"/>
    <col min="57" max="57" width="1.7109375" customWidth="1"/>
    <col min="58" max="59" width="5.7109375" customWidth="1"/>
    <col min="60" max="60" width="1.7109375" customWidth="1"/>
    <col min="61" max="62" width="5.7109375" customWidth="1"/>
    <col min="63" max="63" width="1.7109375" customWidth="1"/>
    <col min="64" max="65" width="5.7109375" customWidth="1"/>
    <col min="66" max="66" width="1.7109375" customWidth="1"/>
    <col min="67" max="68" width="5.7109375" customWidth="1"/>
    <col min="69" max="69" width="1.7109375" customWidth="1"/>
    <col min="70" max="71" width="5.7109375" customWidth="1"/>
    <col min="72" max="72" width="8.7109375" customWidth="1"/>
    <col min="73" max="73" width="1.7109375" customWidth="1"/>
    <col min="74" max="74" width="8.7109375" customWidth="1"/>
    <col min="75" max="75" width="5.7109375" customWidth="1"/>
    <col min="76" max="76" width="1.7109375" customWidth="1"/>
    <col min="77" max="78" width="5.7109375" customWidth="1"/>
    <col min="79" max="79" width="1.7109375" customWidth="1"/>
    <col min="80" max="81" width="5.7109375" customWidth="1"/>
    <col min="82" max="83" width="1.7109375" customWidth="1"/>
    <col min="84" max="84" width="7.7109375" customWidth="1"/>
    <col min="85" max="85" width="5.7109375" customWidth="1"/>
    <col min="86" max="86" width="1.7109375" customWidth="1"/>
    <col min="87" max="88" width="5.7109375" customWidth="1"/>
    <col min="89" max="89" width="1.85546875" customWidth="1"/>
    <col min="90" max="91" width="5.7109375" customWidth="1"/>
    <col min="92" max="92" width="1.7109375" customWidth="1"/>
    <col min="93" max="94" width="5.7109375" customWidth="1"/>
    <col min="95" max="95" width="1.7109375" customWidth="1"/>
    <col min="96" max="97" width="5.7109375" customWidth="1"/>
    <col min="98" max="98" width="1.7109375" customWidth="1"/>
    <col min="99" max="100" width="5.7109375" customWidth="1"/>
    <col min="101" max="101" width="1.7109375" customWidth="1"/>
    <col min="102" max="103" width="5.7109375" customWidth="1"/>
    <col min="104" max="104" width="1.7109375" customWidth="1"/>
    <col min="105" max="106" width="5.7109375" customWidth="1"/>
    <col min="107" max="107" width="1.7109375" customWidth="1"/>
    <col min="108" max="109" width="5.7109375" customWidth="1"/>
    <col min="110" max="110" width="1.7109375" customWidth="1"/>
    <col min="111" max="112" width="5.7109375" customWidth="1"/>
    <col min="113" max="113" width="8.7109375" customWidth="1"/>
    <col min="114" max="114" width="1.7109375" customWidth="1"/>
    <col min="115" max="115" width="8.7109375" customWidth="1"/>
    <col min="116" max="116" width="5.7109375" customWidth="1"/>
    <col min="117" max="117" width="1.7109375" customWidth="1"/>
    <col min="118" max="119" width="5.7109375" customWidth="1"/>
    <col min="120" max="120" width="1.7109375" customWidth="1"/>
    <col min="121" max="122" width="5.7109375" customWidth="1"/>
    <col min="123" max="124" width="1.7109375" customWidth="1"/>
    <col min="125" max="126" width="5.7109375" customWidth="1"/>
    <col min="127" max="127" width="1.7109375" customWidth="1"/>
    <col min="128" max="129" width="5.7109375" customWidth="1"/>
    <col min="130" max="130" width="1.85546875" customWidth="1"/>
    <col min="131" max="132" width="5.7109375" customWidth="1"/>
    <col min="133" max="133" width="1.7109375" customWidth="1"/>
    <col min="134" max="135" width="5.7109375" customWidth="1"/>
    <col min="136" max="136" width="1.7109375" customWidth="1"/>
    <col min="137" max="138" width="5.7109375" customWidth="1"/>
    <col min="139" max="139" width="1.7109375" customWidth="1"/>
    <col min="140" max="141" width="5.7109375" customWidth="1"/>
    <col min="142" max="142" width="1.7109375" customWidth="1"/>
    <col min="143" max="144" width="5.7109375" customWidth="1"/>
    <col min="145" max="145" width="1.7109375" customWidth="1"/>
    <col min="146" max="147" width="5.7109375" customWidth="1"/>
    <col min="148" max="148" width="1.7109375" customWidth="1"/>
    <col min="149" max="150" width="5.7109375" customWidth="1"/>
    <col min="151" max="151" width="1.7109375" customWidth="1"/>
    <col min="152" max="153" width="5.7109375" customWidth="1"/>
    <col min="154" max="154" width="8.7109375" customWidth="1"/>
    <col min="155" max="155" width="1.7109375" customWidth="1"/>
    <col min="156" max="156" width="8.7109375" customWidth="1"/>
    <col min="157" max="157" width="5.7109375" customWidth="1"/>
    <col min="158" max="158" width="1.7109375" customWidth="1"/>
    <col min="159" max="160" width="5.7109375" customWidth="1"/>
    <col min="161" max="161" width="1.7109375" customWidth="1"/>
    <col min="162" max="163" width="5.7109375" customWidth="1"/>
    <col min="164" max="165" width="1.7109375" customWidth="1"/>
    <col min="166" max="166" width="5.7109375" customWidth="1"/>
    <col min="167" max="167" width="8.42578125" customWidth="1"/>
    <col min="168" max="168" width="1.7109375" customWidth="1"/>
    <col min="169" max="170" width="5.7109375" customWidth="1"/>
    <col min="171" max="171" width="1.7109375" customWidth="1"/>
    <col min="172" max="173" width="5.7109375" customWidth="1"/>
    <col min="174" max="174" width="1.7109375" customWidth="1"/>
    <col min="175" max="176" width="5.7109375" customWidth="1"/>
    <col min="177" max="177" width="1.7109375" customWidth="1"/>
    <col min="178" max="179" width="5.7109375" customWidth="1"/>
    <col min="180" max="180" width="1.7109375" customWidth="1"/>
    <col min="181" max="182" width="5.7109375" customWidth="1"/>
    <col min="183" max="183" width="1.7109375" customWidth="1"/>
    <col min="184" max="185" width="5.7109375" customWidth="1"/>
    <col min="186" max="186" width="1.7109375" customWidth="1"/>
    <col min="187" max="188" width="5.7109375" customWidth="1"/>
    <col min="189" max="189" width="1.7109375" customWidth="1"/>
    <col min="190" max="191" width="5.7109375" customWidth="1"/>
    <col min="192" max="192" width="1.7109375" customWidth="1"/>
    <col min="193" max="194" width="5.7109375" customWidth="1"/>
    <col min="195" max="195" width="8.7109375" customWidth="1"/>
    <col min="196" max="196" width="1.7109375" customWidth="1"/>
    <col min="197" max="197" width="8.7109375" customWidth="1"/>
    <col min="198" max="198" width="5.7109375" customWidth="1"/>
    <col min="199" max="199" width="1.7109375" customWidth="1"/>
    <col min="200" max="201" width="5.7109375" customWidth="1"/>
    <col min="202" max="202" width="1.7109375" customWidth="1"/>
    <col min="203" max="204" width="5.7109375" customWidth="1"/>
    <col min="205" max="206" width="1.7109375" customWidth="1"/>
    <col min="207" max="208" width="5.7109375" customWidth="1"/>
    <col min="209" max="209" width="1.7109375" customWidth="1"/>
    <col min="210" max="211" width="5.7109375" customWidth="1"/>
    <col min="212" max="212" width="1.7109375" customWidth="1"/>
    <col min="213" max="214" width="5.7109375" customWidth="1"/>
    <col min="215" max="215" width="1.7109375" customWidth="1"/>
    <col min="216" max="217" width="5.7109375" customWidth="1"/>
    <col min="218" max="218" width="1.7109375" customWidth="1"/>
    <col min="219" max="220" width="5.7109375" customWidth="1"/>
    <col min="221" max="221" width="1.7109375" customWidth="1"/>
    <col min="222" max="223" width="5.7109375" customWidth="1"/>
    <col min="224" max="224" width="1.7109375" customWidth="1"/>
    <col min="225" max="226" width="5.7109375" customWidth="1"/>
    <col min="227" max="227" width="1.7109375" customWidth="1"/>
    <col min="228" max="229" width="5.7109375" customWidth="1"/>
    <col min="230" max="230" width="1.7109375" customWidth="1"/>
    <col min="231" max="232" width="5.7109375" customWidth="1"/>
    <col min="233" max="233" width="1.7109375" customWidth="1"/>
    <col min="234" max="235" width="5.7109375" customWidth="1"/>
    <col min="236" max="236" width="8.7109375" customWidth="1"/>
    <col min="237" max="237" width="1.7109375" customWidth="1"/>
    <col min="238" max="238" width="8.7109375" customWidth="1"/>
    <col min="239" max="239" width="5.7109375" customWidth="1"/>
    <col min="240" max="240" width="1.7109375" customWidth="1"/>
    <col min="241" max="242" width="5.7109375" customWidth="1"/>
    <col min="243" max="243" width="1.7109375" customWidth="1"/>
    <col min="244" max="245" width="5.7109375" customWidth="1"/>
  </cols>
  <sheetData>
    <row r="1" spans="1:243" ht="27" customHeight="1" x14ac:dyDescent="0.3">
      <c r="A1" s="19"/>
      <c r="M1" s="24" t="s">
        <v>7</v>
      </c>
      <c r="N1" s="59" t="s">
        <v>22</v>
      </c>
      <c r="W1" s="24"/>
      <c r="Z1" s="24"/>
      <c r="AG1" s="24" t="s">
        <v>8</v>
      </c>
      <c r="AH1" s="59" t="s">
        <v>5</v>
      </c>
      <c r="AK1" s="154"/>
      <c r="AO1" s="98"/>
      <c r="AP1" s="19"/>
      <c r="BB1" s="24" t="s">
        <v>7</v>
      </c>
      <c r="BC1" s="59" t="s">
        <v>22</v>
      </c>
      <c r="BL1" s="24"/>
      <c r="BO1" s="24"/>
      <c r="BV1" s="24" t="s">
        <v>8</v>
      </c>
      <c r="BW1" s="59" t="s">
        <v>6</v>
      </c>
      <c r="BZ1" s="154"/>
      <c r="CD1" s="98"/>
      <c r="CE1" s="41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40"/>
      <c r="CR1" s="41"/>
      <c r="CS1" s="15"/>
      <c r="CT1" s="15"/>
      <c r="CU1" s="15"/>
      <c r="CV1" s="15"/>
      <c r="CW1" s="15"/>
      <c r="CX1" s="15"/>
      <c r="CY1" s="15"/>
      <c r="CZ1" s="15"/>
      <c r="DA1" s="40"/>
      <c r="DB1" s="15"/>
      <c r="DC1" s="15"/>
      <c r="DD1" s="40"/>
      <c r="DE1" s="15"/>
      <c r="DF1" s="15"/>
      <c r="DG1" s="15"/>
      <c r="DH1" s="15"/>
      <c r="DI1" s="15"/>
      <c r="DJ1" s="15"/>
      <c r="DK1" s="40"/>
      <c r="DL1" s="41"/>
      <c r="DM1" s="15"/>
      <c r="DN1" s="15"/>
      <c r="DO1" s="41"/>
      <c r="DP1" s="15"/>
      <c r="DQ1" s="15"/>
      <c r="DR1" s="15"/>
      <c r="DS1" s="98"/>
      <c r="DT1" s="41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40"/>
      <c r="EG1" s="41"/>
      <c r="EH1" s="15"/>
      <c r="EI1" s="15"/>
      <c r="EJ1" s="15"/>
      <c r="EK1" s="15"/>
      <c r="EL1" s="15"/>
      <c r="EM1" s="15"/>
      <c r="EN1" s="15"/>
      <c r="EO1" s="15"/>
      <c r="EP1" s="40"/>
      <c r="EQ1" s="15"/>
      <c r="ER1" s="15"/>
      <c r="ES1" s="40"/>
      <c r="ET1" s="15"/>
      <c r="EU1" s="15"/>
      <c r="EV1" s="15"/>
      <c r="EW1" s="15"/>
      <c r="EX1" s="15"/>
      <c r="EY1" s="15"/>
      <c r="EZ1" s="40"/>
      <c r="FA1" s="41"/>
      <c r="FB1" s="15"/>
      <c r="FC1" s="15"/>
      <c r="FD1" s="41"/>
      <c r="FE1" s="15"/>
      <c r="FF1" s="15"/>
      <c r="FG1" s="15"/>
      <c r="FH1" s="98"/>
      <c r="FI1" s="15"/>
      <c r="FJ1" s="53"/>
      <c r="FK1" s="53"/>
      <c r="FL1" s="15"/>
      <c r="FM1" s="15"/>
      <c r="FN1" s="15"/>
      <c r="FO1" s="15"/>
      <c r="FP1" s="15"/>
      <c r="FQ1" s="53"/>
      <c r="FR1" s="53"/>
      <c r="FS1" s="53"/>
      <c r="FT1" s="53"/>
      <c r="FU1" s="53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41"/>
      <c r="GS1" s="15"/>
      <c r="GT1" s="15"/>
      <c r="GU1" s="15"/>
      <c r="GV1" s="41"/>
      <c r="GW1" s="41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</row>
    <row r="2" spans="1:243" ht="18" customHeight="1" thickBot="1" x14ac:dyDescent="0.35"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O2" s="98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CD2" s="98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98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98"/>
      <c r="FI2" s="15"/>
      <c r="FJ2" s="53"/>
      <c r="FK2" s="53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</row>
    <row r="3" spans="1:243" ht="27" customHeight="1" x14ac:dyDescent="0.3">
      <c r="I3" s="476"/>
      <c r="J3" s="477"/>
      <c r="K3" s="478"/>
      <c r="L3" s="396" t="str">
        <f>IF((C7=""),"",C7)</f>
        <v>Chlumec ,,A"</v>
      </c>
      <c r="M3" s="396"/>
      <c r="N3" s="416"/>
      <c r="O3" s="396" t="str">
        <f>IF((C8=""),"",C8)</f>
        <v>Chlumec ,,C"</v>
      </c>
      <c r="P3" s="396"/>
      <c r="Q3" s="416"/>
      <c r="R3" s="396" t="str">
        <f>IF((C9=""),"",C9)</f>
        <v>Kvasiny ,,B"</v>
      </c>
      <c r="S3" s="396"/>
      <c r="T3" s="416"/>
      <c r="U3" s="396" t="str">
        <f>IF((C10=""),"",C10)</f>
        <v>REMA RK ,,A"</v>
      </c>
      <c r="V3" s="396"/>
      <c r="W3" s="416"/>
      <c r="X3" s="396" t="str">
        <f>IF((C11=""),"",C11)</f>
        <v>REMA RK ,,D"</v>
      </c>
      <c r="Y3" s="396"/>
      <c r="Z3" s="416"/>
      <c r="AA3" s="396" t="str">
        <f>IF((C12=""),"",C12)</f>
        <v>VK Sport RK Radegast</v>
      </c>
      <c r="AB3" s="396"/>
      <c r="AC3" s="396"/>
      <c r="AD3" s="401" t="s">
        <v>1</v>
      </c>
      <c r="AE3" s="463" t="s">
        <v>3</v>
      </c>
      <c r="AF3" s="464"/>
      <c r="AG3" s="465"/>
      <c r="AH3" s="468" t="s">
        <v>2</v>
      </c>
      <c r="AO3" s="98"/>
      <c r="AX3" s="476"/>
      <c r="AY3" s="477"/>
      <c r="AZ3" s="478"/>
      <c r="BA3" s="396" t="str">
        <f>IF((AR7=""),"",AR7)</f>
        <v>Chlumec ,,B"</v>
      </c>
      <c r="BB3" s="396"/>
      <c r="BC3" s="416"/>
      <c r="BD3" s="396" t="str">
        <f>IF((AR8=""),"",AR8)</f>
        <v>Kvasiny ,,A"</v>
      </c>
      <c r="BE3" s="396"/>
      <c r="BF3" s="416"/>
      <c r="BG3" s="396" t="str">
        <f>IF((AR9=""),"",AR9)</f>
        <v>REMA RK ,,B"</v>
      </c>
      <c r="BH3" s="396"/>
      <c r="BI3" s="416"/>
      <c r="BJ3" s="396" t="str">
        <f>IF((AR10=""),"",AR10)</f>
        <v>REMA RK ,,C"</v>
      </c>
      <c r="BK3" s="396"/>
      <c r="BL3" s="416"/>
      <c r="BM3" s="496" t="str">
        <f>IF((AR11=""),"",AR11)</f>
        <v>Střešovice Andulky</v>
      </c>
      <c r="BN3" s="496"/>
      <c r="BO3" s="497"/>
      <c r="BP3" s="396" t="str">
        <f>IF((AR12=""),"",AR12)</f>
        <v>VK Sport RK Uprchlíci</v>
      </c>
      <c r="BQ3" s="396"/>
      <c r="BR3" s="396"/>
      <c r="BS3" s="401" t="s">
        <v>1</v>
      </c>
      <c r="BT3" s="463" t="s">
        <v>3</v>
      </c>
      <c r="BU3" s="464"/>
      <c r="BV3" s="465"/>
      <c r="BW3" s="468" t="s">
        <v>2</v>
      </c>
      <c r="CD3" s="98"/>
      <c r="CE3" s="15"/>
      <c r="CF3" s="15"/>
      <c r="CG3" s="15"/>
      <c r="CH3" s="15"/>
      <c r="CI3" s="15"/>
      <c r="CJ3" s="15"/>
      <c r="CK3" s="15"/>
      <c r="CL3" s="15"/>
      <c r="CM3" s="94"/>
      <c r="CN3" s="94"/>
      <c r="CO3" s="94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1"/>
      <c r="DI3" s="82"/>
      <c r="DJ3" s="83"/>
      <c r="DK3" s="83"/>
      <c r="DL3" s="81"/>
      <c r="DM3" s="15"/>
      <c r="DN3" s="15"/>
      <c r="DO3" s="15"/>
      <c r="DP3" s="15"/>
      <c r="DQ3" s="15"/>
      <c r="DR3" s="15"/>
      <c r="DS3" s="98"/>
      <c r="DT3" s="15"/>
      <c r="DU3" s="15"/>
      <c r="DV3" s="15"/>
      <c r="DW3" s="15"/>
      <c r="DX3" s="15"/>
      <c r="DY3" s="15"/>
      <c r="DZ3" s="15"/>
      <c r="EA3" s="15"/>
      <c r="EB3" s="94"/>
      <c r="EC3" s="94"/>
      <c r="ED3" s="94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1"/>
      <c r="EX3" s="82"/>
      <c r="EY3" s="83"/>
      <c r="EZ3" s="83"/>
      <c r="FA3" s="81"/>
      <c r="FB3" s="15"/>
      <c r="FC3" s="15"/>
      <c r="FD3" s="15"/>
      <c r="FE3" s="15"/>
      <c r="FF3" s="15"/>
      <c r="FG3" s="15"/>
      <c r="FH3" s="98"/>
      <c r="FI3" s="15"/>
      <c r="FJ3" s="53"/>
      <c r="FK3" s="53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</row>
    <row r="4" spans="1:243" ht="27" customHeight="1" thickBot="1" x14ac:dyDescent="0.35">
      <c r="I4" s="479"/>
      <c r="J4" s="480"/>
      <c r="K4" s="481"/>
      <c r="L4" s="353"/>
      <c r="M4" s="353"/>
      <c r="N4" s="417"/>
      <c r="O4" s="353"/>
      <c r="P4" s="353"/>
      <c r="Q4" s="417"/>
      <c r="R4" s="353"/>
      <c r="S4" s="353"/>
      <c r="T4" s="417"/>
      <c r="U4" s="353"/>
      <c r="V4" s="353"/>
      <c r="W4" s="417"/>
      <c r="X4" s="353"/>
      <c r="Y4" s="353"/>
      <c r="Z4" s="417"/>
      <c r="AA4" s="353"/>
      <c r="AB4" s="353"/>
      <c r="AC4" s="353"/>
      <c r="AD4" s="462"/>
      <c r="AE4" s="466"/>
      <c r="AF4" s="466"/>
      <c r="AG4" s="467"/>
      <c r="AH4" s="469"/>
      <c r="AO4" s="98"/>
      <c r="AX4" s="479"/>
      <c r="AY4" s="480"/>
      <c r="AZ4" s="481"/>
      <c r="BA4" s="353"/>
      <c r="BB4" s="353"/>
      <c r="BC4" s="417"/>
      <c r="BD4" s="353"/>
      <c r="BE4" s="353"/>
      <c r="BF4" s="417"/>
      <c r="BG4" s="353"/>
      <c r="BH4" s="353"/>
      <c r="BI4" s="417"/>
      <c r="BJ4" s="353"/>
      <c r="BK4" s="353"/>
      <c r="BL4" s="417"/>
      <c r="BM4" s="498"/>
      <c r="BN4" s="498"/>
      <c r="BO4" s="499"/>
      <c r="BP4" s="353"/>
      <c r="BQ4" s="353"/>
      <c r="BR4" s="353"/>
      <c r="BS4" s="462"/>
      <c r="BT4" s="466"/>
      <c r="BU4" s="466"/>
      <c r="BV4" s="467"/>
      <c r="BW4" s="469"/>
      <c r="CD4" s="98"/>
      <c r="CE4" s="15"/>
      <c r="CF4" s="15"/>
      <c r="CG4" s="15"/>
      <c r="CH4" s="15"/>
      <c r="CI4" s="15"/>
      <c r="CJ4" s="15"/>
      <c r="CK4" s="15"/>
      <c r="CL4" s="15"/>
      <c r="CM4" s="84"/>
      <c r="CN4" s="84"/>
      <c r="CO4" s="84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5"/>
      <c r="DI4" s="83"/>
      <c r="DJ4" s="83"/>
      <c r="DK4" s="83"/>
      <c r="DL4" s="85"/>
      <c r="DM4" s="15"/>
      <c r="DN4" s="15"/>
      <c r="DO4" s="15"/>
      <c r="DP4" s="15"/>
      <c r="DQ4" s="15"/>
      <c r="DR4" s="15"/>
      <c r="DS4" s="98"/>
      <c r="DT4" s="15"/>
      <c r="DU4" s="15"/>
      <c r="DV4" s="15"/>
      <c r="DW4" s="15"/>
      <c r="DX4" s="15"/>
      <c r="DY4" s="15"/>
      <c r="DZ4" s="15"/>
      <c r="EA4" s="15"/>
      <c r="EB4" s="84"/>
      <c r="EC4" s="84"/>
      <c r="ED4" s="84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5"/>
      <c r="EX4" s="83"/>
      <c r="EY4" s="83"/>
      <c r="EZ4" s="83"/>
      <c r="FA4" s="85"/>
      <c r="FB4" s="15"/>
      <c r="FC4" s="15"/>
      <c r="FD4" s="15"/>
      <c r="FE4" s="15"/>
      <c r="FF4" s="15"/>
      <c r="FG4" s="15"/>
      <c r="FH4" s="98"/>
      <c r="FI4" s="15"/>
      <c r="FJ4" s="53"/>
      <c r="FK4" s="53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40"/>
      <c r="FY4" s="41"/>
      <c r="FZ4" s="15"/>
      <c r="GA4" s="46"/>
      <c r="GB4" s="54"/>
      <c r="GC4" s="15"/>
      <c r="GD4" s="15"/>
      <c r="GE4" s="15"/>
      <c r="GF4" s="15"/>
      <c r="GG4" s="40"/>
      <c r="GH4" s="120"/>
      <c r="GI4" s="120"/>
      <c r="GJ4" s="120"/>
      <c r="GK4" s="15"/>
      <c r="GL4" s="15"/>
      <c r="GM4" s="15"/>
      <c r="GN4" s="15"/>
      <c r="GO4" s="40"/>
      <c r="GP4" s="41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</row>
    <row r="5" spans="1:243" ht="27" customHeight="1" x14ac:dyDescent="0.3">
      <c r="C5" s="17" t="s">
        <v>11</v>
      </c>
      <c r="I5" s="349" t="str">
        <f>IF(L3="","",L3)</f>
        <v>Chlumec ,,A"</v>
      </c>
      <c r="J5" s="350"/>
      <c r="K5" s="458"/>
      <c r="L5" s="470"/>
      <c r="M5" s="471"/>
      <c r="N5" s="472"/>
      <c r="O5" s="31">
        <v>19</v>
      </c>
      <c r="P5" s="31" t="s">
        <v>0</v>
      </c>
      <c r="Q5" s="32">
        <v>27</v>
      </c>
      <c r="R5" s="31">
        <v>14</v>
      </c>
      <c r="S5" s="31" t="s">
        <v>0</v>
      </c>
      <c r="T5" s="32">
        <v>22</v>
      </c>
      <c r="U5" s="31">
        <v>29</v>
      </c>
      <c r="V5" s="31" t="s">
        <v>0</v>
      </c>
      <c r="W5" s="32">
        <v>15</v>
      </c>
      <c r="X5" s="31">
        <v>26</v>
      </c>
      <c r="Y5" s="31" t="s">
        <v>0</v>
      </c>
      <c r="Z5" s="32">
        <v>21</v>
      </c>
      <c r="AA5" s="31">
        <v>19</v>
      </c>
      <c r="AB5" s="31" t="s">
        <v>0</v>
      </c>
      <c r="AC5" s="67">
        <v>17</v>
      </c>
      <c r="AD5" s="454">
        <v>3</v>
      </c>
      <c r="AE5" s="6">
        <f>IF((X5=""),"",SUM(O5+R5+U5+X5+AA5))</f>
        <v>107</v>
      </c>
      <c r="AF5" s="6" t="s">
        <v>0</v>
      </c>
      <c r="AG5" s="7">
        <f>IF((Z5=""),"",SUM(Q5+T5+W5+Z5+AC5))</f>
        <v>102</v>
      </c>
      <c r="AH5" s="456" t="s">
        <v>13</v>
      </c>
      <c r="AJ5" s="17" t="s">
        <v>147</v>
      </c>
      <c r="AR5" s="17" t="s">
        <v>11</v>
      </c>
      <c r="AX5" s="349" t="str">
        <f>IF(BA3="","",BA3)</f>
        <v>Chlumec ,,B"</v>
      </c>
      <c r="AY5" s="350"/>
      <c r="AZ5" s="458"/>
      <c r="BA5" s="470"/>
      <c r="BB5" s="471"/>
      <c r="BC5" s="472"/>
      <c r="BD5" s="31">
        <v>9</v>
      </c>
      <c r="BE5" s="31" t="s">
        <v>0</v>
      </c>
      <c r="BF5" s="32">
        <v>33</v>
      </c>
      <c r="BG5" s="31">
        <v>47</v>
      </c>
      <c r="BH5" s="31" t="s">
        <v>0</v>
      </c>
      <c r="BI5" s="32">
        <v>11</v>
      </c>
      <c r="BJ5" s="31">
        <v>27</v>
      </c>
      <c r="BK5" s="31" t="s">
        <v>0</v>
      </c>
      <c r="BL5" s="32">
        <v>20</v>
      </c>
      <c r="BM5" s="31">
        <v>20</v>
      </c>
      <c r="BN5" s="31" t="s">
        <v>0</v>
      </c>
      <c r="BO5" s="32">
        <v>19</v>
      </c>
      <c r="BP5" s="31">
        <v>29</v>
      </c>
      <c r="BQ5" s="31" t="s">
        <v>0</v>
      </c>
      <c r="BR5" s="67">
        <v>9</v>
      </c>
      <c r="BS5" s="454">
        <v>4</v>
      </c>
      <c r="BT5" s="6">
        <f>IF((BM5=""),"",SUM(BD5+BG5+BJ5+BM5+BP5))</f>
        <v>132</v>
      </c>
      <c r="BU5" s="6" t="s">
        <v>0</v>
      </c>
      <c r="BV5" s="7">
        <f>IF((BO5=""),"",SUM(BF5+BI5+BL5+BO5+BR5))</f>
        <v>92</v>
      </c>
      <c r="BW5" s="456" t="s">
        <v>10</v>
      </c>
      <c r="BY5" s="17" t="s">
        <v>147</v>
      </c>
      <c r="CD5" s="98"/>
      <c r="CE5" s="15"/>
      <c r="CF5" s="15"/>
      <c r="CG5" s="43"/>
      <c r="CH5" s="15"/>
      <c r="CI5" s="15"/>
      <c r="CJ5" s="152"/>
      <c r="CK5" s="152"/>
      <c r="CL5" s="152"/>
      <c r="CM5" s="152"/>
      <c r="CN5" s="152"/>
      <c r="CO5" s="152"/>
      <c r="CP5" s="297"/>
      <c r="CQ5" s="298"/>
      <c r="CR5" s="298"/>
      <c r="CS5" s="152"/>
      <c r="CT5" s="152"/>
      <c r="CU5" s="152"/>
      <c r="CV5" s="152"/>
      <c r="CW5" s="152"/>
      <c r="CX5" s="152"/>
      <c r="CY5" s="3"/>
      <c r="CZ5" s="3"/>
      <c r="DA5" s="3"/>
      <c r="DB5" s="3"/>
      <c r="DC5" s="3"/>
      <c r="DD5" s="3"/>
      <c r="DE5" s="3"/>
      <c r="DF5" s="3"/>
      <c r="DG5" s="3"/>
      <c r="DH5" s="87"/>
      <c r="DI5" s="44"/>
      <c r="DJ5" s="44"/>
      <c r="DK5" s="44"/>
      <c r="DL5" s="88"/>
      <c r="DM5" s="15"/>
      <c r="DN5" s="43"/>
      <c r="DO5" s="15"/>
      <c r="DP5" s="15"/>
      <c r="DQ5" s="15"/>
      <c r="DR5" s="15"/>
      <c r="DS5" s="98"/>
      <c r="DT5" s="15"/>
      <c r="DU5" s="15"/>
      <c r="DV5" s="43"/>
      <c r="DW5" s="15"/>
      <c r="DX5" s="15"/>
      <c r="DY5" s="15"/>
      <c r="DZ5" s="15"/>
      <c r="EA5" s="15"/>
      <c r="EB5" s="80"/>
      <c r="EC5" s="80"/>
      <c r="ED5" s="53"/>
      <c r="EE5" s="86"/>
      <c r="EF5" s="84"/>
      <c r="EG5" s="84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87"/>
      <c r="EX5" s="44"/>
      <c r="EY5" s="44"/>
      <c r="EZ5" s="44"/>
      <c r="FA5" s="88"/>
      <c r="FB5" s="15"/>
      <c r="FC5" s="43"/>
      <c r="FD5" s="15"/>
      <c r="FE5" s="15"/>
      <c r="FF5" s="15"/>
      <c r="FG5" s="15"/>
      <c r="FH5" s="98"/>
      <c r="FI5" s="15"/>
      <c r="FJ5" s="53"/>
      <c r="FK5" s="53"/>
      <c r="FL5" s="15"/>
      <c r="FM5" s="15"/>
      <c r="FN5" s="15"/>
      <c r="FO5" s="15"/>
      <c r="FP5" s="15"/>
      <c r="FQ5" s="15"/>
      <c r="FR5" s="15"/>
      <c r="FS5" s="15"/>
      <c r="FT5" s="86"/>
      <c r="FU5" s="84"/>
      <c r="FV5" s="84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1"/>
      <c r="GM5" s="82"/>
      <c r="GN5" s="83"/>
      <c r="GO5" s="83"/>
      <c r="GP5" s="81"/>
      <c r="GQ5" s="58"/>
      <c r="GR5" s="15"/>
      <c r="GS5" s="15"/>
      <c r="GT5" s="15"/>
      <c r="GU5" s="15"/>
      <c r="GV5" s="15"/>
      <c r="GW5" s="98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1:243" ht="27" customHeight="1" x14ac:dyDescent="0.3">
      <c r="I6" s="459"/>
      <c r="J6" s="460"/>
      <c r="K6" s="461"/>
      <c r="L6" s="473"/>
      <c r="M6" s="474"/>
      <c r="N6" s="475"/>
      <c r="O6" s="9"/>
      <c r="P6" s="9" t="s">
        <v>0</v>
      </c>
      <c r="Q6" s="10"/>
      <c r="R6" s="9"/>
      <c r="S6" s="9" t="s">
        <v>0</v>
      </c>
      <c r="T6" s="10"/>
      <c r="U6" s="9"/>
      <c r="V6" s="9" t="s">
        <v>0</v>
      </c>
      <c r="W6" s="10"/>
      <c r="X6" s="9"/>
      <c r="Y6" s="9" t="s">
        <v>0</v>
      </c>
      <c r="Z6" s="10"/>
      <c r="AA6" s="9"/>
      <c r="AB6" s="9" t="s">
        <v>0</v>
      </c>
      <c r="AC6" s="33"/>
      <c r="AD6" s="455"/>
      <c r="AE6" s="9" t="str">
        <f>IF((X6=""),"",SUM(O6+R6+U6+X6+AA6))</f>
        <v/>
      </c>
      <c r="AF6" s="9" t="s">
        <v>0</v>
      </c>
      <c r="AG6" s="10" t="str">
        <f>IF((Z6=""),"",SUM(Q6+T6+W6+Z6+AC6))</f>
        <v/>
      </c>
      <c r="AH6" s="457"/>
      <c r="AJ6" s="60">
        <v>1</v>
      </c>
      <c r="AM6" s="98">
        <f>SUM(AE5/AG5)</f>
        <v>1.0490196078431373</v>
      </c>
      <c r="AO6" s="98"/>
      <c r="AX6" s="459"/>
      <c r="AY6" s="460"/>
      <c r="AZ6" s="461"/>
      <c r="BA6" s="473"/>
      <c r="BB6" s="474"/>
      <c r="BC6" s="475"/>
      <c r="BD6" s="9"/>
      <c r="BE6" s="9" t="s">
        <v>0</v>
      </c>
      <c r="BF6" s="10"/>
      <c r="BG6" s="9"/>
      <c r="BH6" s="9" t="s">
        <v>0</v>
      </c>
      <c r="BI6" s="10"/>
      <c r="BJ6" s="9"/>
      <c r="BK6" s="9" t="s">
        <v>0</v>
      </c>
      <c r="BL6" s="10"/>
      <c r="BM6" s="9"/>
      <c r="BN6" s="9" t="s">
        <v>0</v>
      </c>
      <c r="BO6" s="10"/>
      <c r="BP6" s="9"/>
      <c r="BQ6" s="9" t="s">
        <v>0</v>
      </c>
      <c r="BR6" s="33"/>
      <c r="BS6" s="455"/>
      <c r="BT6" s="9" t="str">
        <f>IF((BM6=""),"",SUM(BD6+BG6+BJ6+BM6+BP6))</f>
        <v/>
      </c>
      <c r="BU6" s="9" t="s">
        <v>0</v>
      </c>
      <c r="BV6" s="10" t="str">
        <f>IF((BO6=""),"",SUM(BF6+BI6+BL6+BO6+BR6))</f>
        <v/>
      </c>
      <c r="BW6" s="457"/>
      <c r="BY6" s="60">
        <v>2</v>
      </c>
      <c r="CD6" s="98"/>
      <c r="CE6" s="15"/>
      <c r="CF6" s="15"/>
      <c r="CG6" s="15"/>
      <c r="CH6" s="15"/>
      <c r="CI6" s="15"/>
      <c r="CJ6" s="152"/>
      <c r="CK6" s="152"/>
      <c r="CL6" s="152"/>
      <c r="CM6" s="152"/>
      <c r="CN6" s="152"/>
      <c r="CO6" s="152"/>
      <c r="CP6" s="298"/>
      <c r="CQ6" s="298"/>
      <c r="CR6" s="298"/>
      <c r="CS6" s="152"/>
      <c r="CT6" s="152"/>
      <c r="CU6" s="152"/>
      <c r="CV6" s="152"/>
      <c r="CW6" s="152"/>
      <c r="CX6" s="152"/>
      <c r="CY6" s="45"/>
      <c r="CZ6" s="45"/>
      <c r="DA6" s="45"/>
      <c r="DB6" s="45"/>
      <c r="DC6" s="45"/>
      <c r="DD6" s="45"/>
      <c r="DE6" s="45"/>
      <c r="DF6" s="45"/>
      <c r="DG6" s="45"/>
      <c r="DH6" s="87"/>
      <c r="DI6" s="45"/>
      <c r="DJ6" s="45"/>
      <c r="DK6" s="45"/>
      <c r="DL6" s="88"/>
      <c r="DM6" s="15"/>
      <c r="DN6" s="116"/>
      <c r="DO6" s="15"/>
      <c r="DP6" s="15"/>
      <c r="DQ6" s="15"/>
      <c r="DR6" s="15"/>
      <c r="DS6" s="98"/>
      <c r="DT6" s="15"/>
      <c r="DU6" s="15"/>
      <c r="DV6" s="15"/>
      <c r="DW6" s="15"/>
      <c r="DX6" s="15"/>
      <c r="DY6" s="15"/>
      <c r="DZ6" s="15"/>
      <c r="EA6" s="15"/>
      <c r="EB6" s="53"/>
      <c r="EC6" s="53"/>
      <c r="ED6" s="53"/>
      <c r="EE6" s="84"/>
      <c r="EF6" s="84"/>
      <c r="EG6" s="84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87"/>
      <c r="EX6" s="45"/>
      <c r="EY6" s="45"/>
      <c r="EZ6" s="45"/>
      <c r="FA6" s="88"/>
      <c r="FB6" s="15"/>
      <c r="FC6" s="116"/>
      <c r="FD6" s="15"/>
      <c r="FE6" s="15"/>
      <c r="FF6" s="15"/>
      <c r="FG6" s="15"/>
      <c r="FH6" s="98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84"/>
      <c r="FU6" s="84"/>
      <c r="FV6" s="84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5"/>
      <c r="GM6" s="83"/>
      <c r="GN6" s="83"/>
      <c r="GO6" s="83"/>
      <c r="GP6" s="85"/>
      <c r="GQ6" s="15"/>
      <c r="GR6" s="15"/>
      <c r="GS6" s="15"/>
      <c r="GT6" s="15"/>
      <c r="GU6" s="15"/>
      <c r="GV6" s="15"/>
      <c r="GW6" s="98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</row>
    <row r="7" spans="1:243" ht="27" customHeight="1" x14ac:dyDescent="0.3">
      <c r="B7" s="16" t="s">
        <v>9</v>
      </c>
      <c r="C7" s="430" t="s">
        <v>348</v>
      </c>
      <c r="D7" s="430"/>
      <c r="E7" s="430"/>
      <c r="F7" s="430"/>
      <c r="G7" s="430"/>
      <c r="H7" s="430"/>
      <c r="I7" s="349" t="str">
        <f>IF(O3="","",O3)</f>
        <v>Chlumec ,,C"</v>
      </c>
      <c r="J7" s="350"/>
      <c r="K7" s="458"/>
      <c r="L7" s="34">
        <f>IF(Q5="","",Q5)</f>
        <v>27</v>
      </c>
      <c r="M7" s="2" t="s">
        <v>0</v>
      </c>
      <c r="N7" s="4">
        <f>IF(O5="","",O5)</f>
        <v>19</v>
      </c>
      <c r="O7" s="449">
        <v>2</v>
      </c>
      <c r="P7" s="450"/>
      <c r="Q7" s="451"/>
      <c r="R7" s="2">
        <v>15</v>
      </c>
      <c r="S7" s="2" t="s">
        <v>0</v>
      </c>
      <c r="T7" s="4">
        <v>19</v>
      </c>
      <c r="U7" s="2">
        <v>34</v>
      </c>
      <c r="V7" s="2" t="s">
        <v>0</v>
      </c>
      <c r="W7" s="4">
        <v>11</v>
      </c>
      <c r="X7" s="2">
        <v>28</v>
      </c>
      <c r="Y7" s="2" t="s">
        <v>0</v>
      </c>
      <c r="Z7" s="4">
        <v>12</v>
      </c>
      <c r="AA7" s="2">
        <v>13</v>
      </c>
      <c r="AB7" s="2" t="s">
        <v>0</v>
      </c>
      <c r="AC7" s="35">
        <v>21</v>
      </c>
      <c r="AD7" s="454">
        <v>3</v>
      </c>
      <c r="AE7" s="6">
        <f>IF((U7=""),"",SUM(L7+R7+U7+X7+AA7))</f>
        <v>117</v>
      </c>
      <c r="AF7" s="6" t="s">
        <v>0</v>
      </c>
      <c r="AG7" s="7">
        <f>IF((W7=""),"",SUM(N7+T7+W7+Z7+AC7))</f>
        <v>82</v>
      </c>
      <c r="AH7" s="456" t="s">
        <v>12</v>
      </c>
      <c r="AM7" s="98">
        <f>SUM(AE7/AG7)</f>
        <v>1.4268292682926829</v>
      </c>
      <c r="AQ7" s="16" t="s">
        <v>9</v>
      </c>
      <c r="AR7" s="430" t="s">
        <v>349</v>
      </c>
      <c r="AS7" s="430"/>
      <c r="AT7" s="430"/>
      <c r="AU7" s="430"/>
      <c r="AV7" s="430"/>
      <c r="AW7" s="430"/>
      <c r="AX7" s="349" t="str">
        <f>IF(BD3="","",BD3)</f>
        <v>Kvasiny ,,A"</v>
      </c>
      <c r="AY7" s="350"/>
      <c r="AZ7" s="458"/>
      <c r="BA7" s="34">
        <f>IF(BF5="","",BF5)</f>
        <v>33</v>
      </c>
      <c r="BB7" s="2" t="s">
        <v>0</v>
      </c>
      <c r="BC7" s="4">
        <f>IF(BD5="","",BD5)</f>
        <v>9</v>
      </c>
      <c r="BD7" s="449">
        <v>2</v>
      </c>
      <c r="BE7" s="450"/>
      <c r="BF7" s="451"/>
      <c r="BG7" s="2">
        <v>42</v>
      </c>
      <c r="BH7" s="2" t="s">
        <v>0</v>
      </c>
      <c r="BI7" s="4">
        <v>9</v>
      </c>
      <c r="BJ7" s="2">
        <v>37</v>
      </c>
      <c r="BK7" s="2" t="s">
        <v>0</v>
      </c>
      <c r="BL7" s="4">
        <v>5</v>
      </c>
      <c r="BM7" s="2">
        <v>49</v>
      </c>
      <c r="BN7" s="2" t="s">
        <v>0</v>
      </c>
      <c r="BO7" s="4">
        <v>3</v>
      </c>
      <c r="BP7" s="2">
        <v>33</v>
      </c>
      <c r="BQ7" s="2" t="s">
        <v>0</v>
      </c>
      <c r="BR7" s="35">
        <v>7</v>
      </c>
      <c r="BS7" s="454">
        <v>5</v>
      </c>
      <c r="BT7" s="6">
        <f>IF((BJ7=""),"",SUM(BA7+BG7+BJ7+BM7+BP7))</f>
        <v>194</v>
      </c>
      <c r="BU7" s="6" t="s">
        <v>0</v>
      </c>
      <c r="BV7" s="7">
        <f>IF((BL7=""),"",SUM(BC7+BI7+BL7+BO7+BR7))</f>
        <v>33</v>
      </c>
      <c r="BW7" s="456" t="s">
        <v>9</v>
      </c>
      <c r="CD7" s="98"/>
      <c r="CE7" s="15"/>
      <c r="CF7" s="46"/>
      <c r="CG7" s="232"/>
      <c r="CH7" s="232"/>
      <c r="CI7" s="232"/>
      <c r="CJ7" s="66"/>
      <c r="CK7" s="66"/>
      <c r="CL7" s="66"/>
      <c r="CM7" s="66"/>
      <c r="CN7" s="66"/>
      <c r="CO7" s="66"/>
      <c r="CP7" s="299"/>
      <c r="CQ7" s="299"/>
      <c r="CR7" s="299"/>
      <c r="CS7" s="66"/>
      <c r="CT7" s="66"/>
      <c r="CU7" s="66"/>
      <c r="CV7" s="66"/>
      <c r="CW7" s="66"/>
      <c r="CX7" s="66"/>
      <c r="CY7" s="3"/>
      <c r="CZ7" s="3"/>
      <c r="DA7" s="3"/>
      <c r="DB7" s="3"/>
      <c r="DC7" s="3"/>
      <c r="DD7" s="3"/>
      <c r="DE7" s="3"/>
      <c r="DF7" s="3"/>
      <c r="DG7" s="3"/>
      <c r="DH7" s="87"/>
      <c r="DI7" s="44"/>
      <c r="DJ7" s="44"/>
      <c r="DK7" s="44"/>
      <c r="DL7" s="88"/>
      <c r="DM7" s="15"/>
      <c r="DN7" s="15"/>
      <c r="DO7" s="15"/>
      <c r="DP7" s="15"/>
      <c r="DQ7" s="15"/>
      <c r="DR7" s="15"/>
      <c r="DS7" s="98"/>
      <c r="DT7" s="15"/>
      <c r="DU7" s="46"/>
      <c r="DV7" s="232"/>
      <c r="DW7" s="232"/>
      <c r="DX7" s="232"/>
      <c r="DY7" s="232"/>
      <c r="DZ7" s="232"/>
      <c r="EA7" s="232"/>
      <c r="EB7" s="80"/>
      <c r="EC7" s="80"/>
      <c r="ED7" s="53"/>
      <c r="EE7" s="3"/>
      <c r="EF7" s="3"/>
      <c r="EG7" s="3"/>
      <c r="EH7" s="89"/>
      <c r="EI7" s="90"/>
      <c r="EJ7" s="90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87"/>
      <c r="EX7" s="44"/>
      <c r="EY7" s="44"/>
      <c r="EZ7" s="44"/>
      <c r="FA7" s="88"/>
      <c r="FB7" s="15"/>
      <c r="FC7" s="15"/>
      <c r="FD7" s="15"/>
      <c r="FE7" s="15"/>
      <c r="FF7" s="15"/>
      <c r="FG7" s="15"/>
      <c r="FH7" s="98"/>
      <c r="FI7" s="15"/>
      <c r="FJ7" s="43"/>
      <c r="FK7" s="43"/>
      <c r="FL7" s="15"/>
      <c r="FM7" s="15"/>
      <c r="FN7" s="15"/>
      <c r="FO7" s="15"/>
      <c r="FP7" s="15"/>
      <c r="FQ7" s="15"/>
      <c r="FR7" s="15"/>
      <c r="FS7" s="15"/>
      <c r="FT7" s="80"/>
      <c r="FU7" s="80"/>
      <c r="FV7" s="53"/>
      <c r="FW7" s="89"/>
      <c r="FX7" s="90"/>
      <c r="FY7" s="90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87"/>
      <c r="GM7" s="44"/>
      <c r="GN7" s="44"/>
      <c r="GO7" s="44"/>
      <c r="GP7" s="88"/>
      <c r="GQ7" s="58"/>
      <c r="GR7" s="15"/>
      <c r="GS7" s="15"/>
      <c r="GT7" s="15"/>
      <c r="GU7" s="15"/>
      <c r="GV7" s="15"/>
      <c r="GW7" s="98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</row>
    <row r="8" spans="1:243" ht="27" customHeight="1" x14ac:dyDescent="0.3">
      <c r="B8" s="16" t="s">
        <v>10</v>
      </c>
      <c r="C8" s="430" t="s">
        <v>350</v>
      </c>
      <c r="D8" s="430"/>
      <c r="E8" s="430"/>
      <c r="F8" s="430"/>
      <c r="G8" s="430"/>
      <c r="H8" s="430"/>
      <c r="I8" s="459"/>
      <c r="J8" s="460"/>
      <c r="K8" s="461"/>
      <c r="L8" s="36" t="str">
        <f>IF(Q6="","",Q6)</f>
        <v/>
      </c>
      <c r="M8" s="9" t="s">
        <v>0</v>
      </c>
      <c r="N8" s="10" t="str">
        <f>IF(O6="","",O6)</f>
        <v/>
      </c>
      <c r="O8" s="452"/>
      <c r="P8" s="452"/>
      <c r="Q8" s="453"/>
      <c r="R8" s="9"/>
      <c r="S8" s="9" t="s">
        <v>0</v>
      </c>
      <c r="T8" s="10"/>
      <c r="U8" s="9"/>
      <c r="V8" s="9" t="s">
        <v>0</v>
      </c>
      <c r="W8" s="10"/>
      <c r="X8" s="9"/>
      <c r="Y8" s="9" t="s">
        <v>0</v>
      </c>
      <c r="Z8" s="10"/>
      <c r="AA8" s="9"/>
      <c r="AB8" s="9" t="s">
        <v>0</v>
      </c>
      <c r="AC8" s="33"/>
      <c r="AD8" s="455"/>
      <c r="AE8" s="9" t="str">
        <f>IF((U8=""),"",SUM(L8+R8+U8+X8+AA8))</f>
        <v/>
      </c>
      <c r="AF8" s="9" t="s">
        <v>0</v>
      </c>
      <c r="AG8" s="10" t="str">
        <f>IF((W8=""),"",SUM(N8+T8+W8+Z8+AC8))</f>
        <v/>
      </c>
      <c r="AH8" s="457"/>
      <c r="AO8" s="98"/>
      <c r="AQ8" s="16" t="s">
        <v>10</v>
      </c>
      <c r="AR8" s="430" t="s">
        <v>368</v>
      </c>
      <c r="AS8" s="430"/>
      <c r="AT8" s="430"/>
      <c r="AU8" s="430"/>
      <c r="AV8" s="430"/>
      <c r="AW8" s="430"/>
      <c r="AX8" s="459"/>
      <c r="AY8" s="460"/>
      <c r="AZ8" s="461"/>
      <c r="BA8" s="36" t="str">
        <f>IF(BF6="","",BF6)</f>
        <v/>
      </c>
      <c r="BB8" s="9" t="s">
        <v>0</v>
      </c>
      <c r="BC8" s="10" t="str">
        <f>IF(BD6="","",BD6)</f>
        <v/>
      </c>
      <c r="BD8" s="452"/>
      <c r="BE8" s="452"/>
      <c r="BF8" s="453"/>
      <c r="BG8" s="9"/>
      <c r="BH8" s="9" t="s">
        <v>0</v>
      </c>
      <c r="BI8" s="10"/>
      <c r="BJ8" s="9"/>
      <c r="BK8" s="9" t="s">
        <v>0</v>
      </c>
      <c r="BL8" s="10"/>
      <c r="BM8" s="9"/>
      <c r="BN8" s="9" t="s">
        <v>0</v>
      </c>
      <c r="BO8" s="10"/>
      <c r="BP8" s="9"/>
      <c r="BQ8" s="9" t="s">
        <v>0</v>
      </c>
      <c r="BR8" s="33"/>
      <c r="BS8" s="455"/>
      <c r="BT8" s="9" t="str">
        <f>IF((BJ8=""),"",SUM(BA8+BG8+BJ8+BM8+BP8))</f>
        <v/>
      </c>
      <c r="BU8" s="9" t="s">
        <v>0</v>
      </c>
      <c r="BV8" s="10" t="str">
        <f>IF((BL8=""),"",SUM(BC8+BI8+BL8+BO8+BR8))</f>
        <v/>
      </c>
      <c r="BW8" s="457"/>
      <c r="CD8" s="98"/>
      <c r="CE8" s="15"/>
      <c r="CF8" s="46"/>
      <c r="CG8" s="232"/>
      <c r="CH8" s="232"/>
      <c r="CI8" s="232"/>
      <c r="CJ8" s="66"/>
      <c r="CK8" s="66"/>
      <c r="CL8" s="66"/>
      <c r="CM8" s="66"/>
      <c r="CN8" s="66"/>
      <c r="CO8" s="66"/>
      <c r="CP8" s="299"/>
      <c r="CQ8" s="299"/>
      <c r="CR8" s="299"/>
      <c r="CS8" s="66"/>
      <c r="CT8" s="66"/>
      <c r="CU8" s="66"/>
      <c r="CV8" s="66"/>
      <c r="CW8" s="66"/>
      <c r="CX8" s="66"/>
      <c r="CY8" s="45"/>
      <c r="CZ8" s="45"/>
      <c r="DA8" s="45"/>
      <c r="DB8" s="45"/>
      <c r="DC8" s="45"/>
      <c r="DD8" s="45"/>
      <c r="DE8" s="45"/>
      <c r="DF8" s="45"/>
      <c r="DG8" s="45"/>
      <c r="DH8" s="87"/>
      <c r="DI8" s="45"/>
      <c r="DJ8" s="45"/>
      <c r="DK8" s="45"/>
      <c r="DL8" s="88"/>
      <c r="DM8" s="15"/>
      <c r="DN8" s="15"/>
      <c r="DO8" s="15"/>
      <c r="DP8" s="15"/>
      <c r="DQ8" s="15"/>
      <c r="DR8" s="15"/>
      <c r="DS8" s="98"/>
      <c r="DT8" s="15"/>
      <c r="DU8" s="46"/>
      <c r="DV8" s="232"/>
      <c r="DW8" s="232"/>
      <c r="DX8" s="232"/>
      <c r="DY8" s="232"/>
      <c r="DZ8" s="232"/>
      <c r="EA8" s="232"/>
      <c r="EB8" s="53"/>
      <c r="EC8" s="53"/>
      <c r="ED8" s="53"/>
      <c r="EE8" s="45"/>
      <c r="EF8" s="45"/>
      <c r="EG8" s="45"/>
      <c r="EH8" s="90"/>
      <c r="EI8" s="90"/>
      <c r="EJ8" s="90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87"/>
      <c r="EX8" s="45"/>
      <c r="EY8" s="45"/>
      <c r="EZ8" s="45"/>
      <c r="FA8" s="88"/>
      <c r="FB8" s="15"/>
      <c r="FC8" s="15"/>
      <c r="FD8" s="15"/>
      <c r="FE8" s="15"/>
      <c r="FF8" s="15"/>
      <c r="FG8" s="15"/>
      <c r="FH8" s="98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53"/>
      <c r="FU8" s="53"/>
      <c r="FV8" s="53"/>
      <c r="FW8" s="90"/>
      <c r="FX8" s="90"/>
      <c r="FY8" s="90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87"/>
      <c r="GM8" s="45"/>
      <c r="GN8" s="45"/>
      <c r="GO8" s="45"/>
      <c r="GP8" s="88"/>
      <c r="GQ8" s="58"/>
      <c r="GR8" s="15"/>
      <c r="GS8" s="15"/>
      <c r="GT8" s="15"/>
      <c r="GU8" s="15"/>
      <c r="GV8" s="15"/>
      <c r="GW8" s="98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</row>
    <row r="9" spans="1:243" ht="27" customHeight="1" x14ac:dyDescent="0.3">
      <c r="B9" s="16" t="s">
        <v>12</v>
      </c>
      <c r="C9" s="429" t="s">
        <v>369</v>
      </c>
      <c r="D9" s="429"/>
      <c r="E9" s="429"/>
      <c r="F9" s="429"/>
      <c r="G9" s="429"/>
      <c r="H9" s="429"/>
      <c r="I9" s="349" t="str">
        <f>IF(R3="","",R3)</f>
        <v>Kvasiny ,,B"</v>
      </c>
      <c r="J9" s="350"/>
      <c r="K9" s="458"/>
      <c r="L9" s="34">
        <f>IF(T5="","",T5)</f>
        <v>22</v>
      </c>
      <c r="M9" s="2" t="s">
        <v>0</v>
      </c>
      <c r="N9" s="4">
        <f>IF(R5="","",R5)</f>
        <v>14</v>
      </c>
      <c r="O9" s="2">
        <f>IF(T7="","",T7)</f>
        <v>19</v>
      </c>
      <c r="P9" s="2" t="s">
        <v>0</v>
      </c>
      <c r="Q9" s="4">
        <f>IF(R7="","",R7)</f>
        <v>15</v>
      </c>
      <c r="R9" s="449">
        <v>0</v>
      </c>
      <c r="S9" s="450"/>
      <c r="T9" s="451"/>
      <c r="U9" s="2">
        <v>25</v>
      </c>
      <c r="V9" s="2" t="s">
        <v>0</v>
      </c>
      <c r="W9" s="4">
        <v>16</v>
      </c>
      <c r="X9" s="2">
        <v>26</v>
      </c>
      <c r="Y9" s="2" t="s">
        <v>0</v>
      </c>
      <c r="Z9" s="4">
        <v>13</v>
      </c>
      <c r="AA9" s="2">
        <v>13</v>
      </c>
      <c r="AB9" s="2" t="s">
        <v>0</v>
      </c>
      <c r="AC9" s="35">
        <v>20</v>
      </c>
      <c r="AD9" s="454">
        <v>4</v>
      </c>
      <c r="AE9" s="6">
        <f>IF((AA9=""),"",SUM(L9+O9+U9+X9+AA9))</f>
        <v>105</v>
      </c>
      <c r="AF9" s="6" t="s">
        <v>0</v>
      </c>
      <c r="AG9" s="7">
        <f>IF((AC9=""),"",SUM(N9+Q9+W9+Z9+AC9))</f>
        <v>78</v>
      </c>
      <c r="AH9" s="456" t="s">
        <v>10</v>
      </c>
      <c r="AM9" s="98">
        <f>SUM(AE9/AG9)</f>
        <v>1.3461538461538463</v>
      </c>
      <c r="AQ9" s="16" t="s">
        <v>12</v>
      </c>
      <c r="AR9" s="429" t="s">
        <v>307</v>
      </c>
      <c r="AS9" s="429"/>
      <c r="AT9" s="429"/>
      <c r="AU9" s="429"/>
      <c r="AV9" s="429"/>
      <c r="AW9" s="429"/>
      <c r="AX9" s="349" t="str">
        <f>IF(BG3="","",BG3)</f>
        <v>REMA RK ,,B"</v>
      </c>
      <c r="AY9" s="350"/>
      <c r="AZ9" s="458"/>
      <c r="BA9" s="34">
        <f>IF(BI5="","",BI5)</f>
        <v>11</v>
      </c>
      <c r="BB9" s="2" t="s">
        <v>0</v>
      </c>
      <c r="BC9" s="4">
        <f>IF(BG5="","",BG5)</f>
        <v>47</v>
      </c>
      <c r="BD9" s="2">
        <f>IF(BI7="","",BI7)</f>
        <v>9</v>
      </c>
      <c r="BE9" s="2" t="s">
        <v>0</v>
      </c>
      <c r="BF9" s="4">
        <f>IF(BG7="","",BG7)</f>
        <v>42</v>
      </c>
      <c r="BG9" s="449">
        <v>0</v>
      </c>
      <c r="BH9" s="450"/>
      <c r="BI9" s="451"/>
      <c r="BJ9" s="2">
        <v>28</v>
      </c>
      <c r="BK9" s="2" t="s">
        <v>0</v>
      </c>
      <c r="BL9" s="4">
        <v>25</v>
      </c>
      <c r="BM9" s="2">
        <v>23</v>
      </c>
      <c r="BN9" s="2" t="s">
        <v>0</v>
      </c>
      <c r="BO9" s="4">
        <v>22</v>
      </c>
      <c r="BP9" s="2">
        <v>10</v>
      </c>
      <c r="BQ9" s="2" t="s">
        <v>0</v>
      </c>
      <c r="BR9" s="35">
        <v>33</v>
      </c>
      <c r="BS9" s="454">
        <v>2</v>
      </c>
      <c r="BT9" s="6">
        <f>IF((BP9=""),"",SUM(BA9+BD9+BJ9+BM9+BP9))</f>
        <v>81</v>
      </c>
      <c r="BU9" s="6" t="s">
        <v>0</v>
      </c>
      <c r="BV9" s="7">
        <f>IF((BR9=""),"",SUM(BC9+BF9+BL9+BO9+BR9))</f>
        <v>169</v>
      </c>
      <c r="BW9" s="456" t="s">
        <v>14</v>
      </c>
      <c r="CC9" s="431">
        <f>SUM(BT9/BV9)</f>
        <v>0.47928994082840237</v>
      </c>
      <c r="CD9" s="431"/>
      <c r="CE9" s="431"/>
      <c r="CG9" s="232"/>
      <c r="CH9" s="232"/>
      <c r="CI9" s="232"/>
      <c r="CJ9" s="152"/>
      <c r="CK9" s="152"/>
      <c r="CL9" s="152"/>
      <c r="CM9" s="152"/>
      <c r="CN9" s="152"/>
      <c r="CO9" s="152"/>
      <c r="CP9" s="299"/>
      <c r="CQ9" s="299"/>
      <c r="CR9" s="299"/>
      <c r="CS9" s="152"/>
      <c r="CT9" s="152"/>
      <c r="CU9" s="152"/>
      <c r="CV9" s="152"/>
      <c r="CW9" s="152"/>
      <c r="CX9" s="152"/>
      <c r="CY9" s="3"/>
      <c r="CZ9" s="3"/>
      <c r="DA9" s="3"/>
      <c r="DB9" s="3"/>
      <c r="DC9" s="3"/>
      <c r="DD9" s="3"/>
      <c r="DE9" s="3"/>
      <c r="DF9" s="3"/>
      <c r="DG9" s="3"/>
      <c r="DH9" s="87"/>
      <c r="DI9" s="44"/>
      <c r="DJ9" s="44"/>
      <c r="DK9" s="44"/>
      <c r="DL9" s="88"/>
      <c r="DM9" s="15"/>
      <c r="DN9" s="15"/>
      <c r="DO9" s="15"/>
      <c r="DP9" s="15"/>
      <c r="DQ9" s="15"/>
      <c r="DR9" s="15"/>
      <c r="DS9" s="98"/>
      <c r="DT9" s="15"/>
      <c r="DU9" s="46"/>
      <c r="DV9" s="232"/>
      <c r="DW9" s="232"/>
      <c r="DX9" s="232"/>
      <c r="DY9" s="232"/>
      <c r="DZ9" s="232"/>
      <c r="EA9" s="232"/>
      <c r="EB9" s="80"/>
      <c r="EC9" s="80"/>
      <c r="ED9" s="53"/>
      <c r="EE9" s="3"/>
      <c r="EF9" s="3"/>
      <c r="EG9" s="3"/>
      <c r="EH9" s="3"/>
      <c r="EI9" s="3"/>
      <c r="EJ9" s="3"/>
      <c r="EK9" s="89"/>
      <c r="EL9" s="90"/>
      <c r="EM9" s="90"/>
      <c r="EN9" s="3"/>
      <c r="EO9" s="3"/>
      <c r="EP9" s="3"/>
      <c r="EQ9" s="3"/>
      <c r="ER9" s="3"/>
      <c r="ES9" s="3"/>
      <c r="ET9" s="3"/>
      <c r="EU9" s="3"/>
      <c r="EV9" s="3"/>
      <c r="EW9" s="87"/>
      <c r="EX9" s="44"/>
      <c r="EY9" s="44"/>
      <c r="EZ9" s="44"/>
      <c r="FA9" s="88"/>
      <c r="FB9" s="15"/>
      <c r="FC9" s="15"/>
      <c r="FD9" s="15"/>
      <c r="FE9" s="15"/>
      <c r="FF9" s="15"/>
      <c r="FG9" s="15"/>
      <c r="FH9" s="98"/>
      <c r="FI9" s="15"/>
      <c r="FJ9" s="15"/>
      <c r="FK9" s="46"/>
      <c r="FL9" s="15"/>
      <c r="FM9" s="264"/>
      <c r="FN9" s="264"/>
      <c r="FO9" s="264"/>
      <c r="FP9" s="264"/>
      <c r="FQ9" s="264"/>
      <c r="FR9" s="264"/>
      <c r="FS9" s="15"/>
      <c r="FT9" s="80"/>
      <c r="FU9" s="80"/>
      <c r="FV9" s="53"/>
      <c r="FW9" s="3"/>
      <c r="FX9" s="3"/>
      <c r="FY9" s="3"/>
      <c r="FZ9" s="89"/>
      <c r="GA9" s="90"/>
      <c r="GB9" s="90"/>
      <c r="GC9" s="3"/>
      <c r="GD9" s="3"/>
      <c r="GE9" s="3"/>
      <c r="GF9" s="3"/>
      <c r="GG9" s="3"/>
      <c r="GH9" s="3"/>
      <c r="GI9" s="3"/>
      <c r="GJ9" s="3"/>
      <c r="GK9" s="3"/>
      <c r="GL9" s="87"/>
      <c r="GM9" s="44"/>
      <c r="GN9" s="44"/>
      <c r="GO9" s="44"/>
      <c r="GP9" s="88"/>
      <c r="GQ9" s="58"/>
      <c r="GR9" s="15"/>
      <c r="GS9" s="15"/>
      <c r="GT9" s="15"/>
      <c r="GU9" s="15"/>
      <c r="GV9" s="15"/>
      <c r="GW9" s="98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</row>
    <row r="10" spans="1:243" ht="27" customHeight="1" x14ac:dyDescent="0.3">
      <c r="B10" s="16" t="s">
        <v>13</v>
      </c>
      <c r="C10" s="430" t="s">
        <v>306</v>
      </c>
      <c r="D10" s="430"/>
      <c r="E10" s="430"/>
      <c r="F10" s="430"/>
      <c r="G10" s="430"/>
      <c r="H10" s="430"/>
      <c r="I10" s="459"/>
      <c r="J10" s="460"/>
      <c r="K10" s="461"/>
      <c r="L10" s="36" t="str">
        <f>IF(T6="","",T6)</f>
        <v/>
      </c>
      <c r="M10" s="9" t="s">
        <v>0</v>
      </c>
      <c r="N10" s="10" t="str">
        <f>IF(R6="","",R6)</f>
        <v/>
      </c>
      <c r="O10" s="9" t="str">
        <f>IF(T8="","",T8)</f>
        <v/>
      </c>
      <c r="P10" s="9" t="s">
        <v>0</v>
      </c>
      <c r="Q10" s="10" t="str">
        <f>IF(R8="","",R8)</f>
        <v/>
      </c>
      <c r="R10" s="452"/>
      <c r="S10" s="452"/>
      <c r="T10" s="453"/>
      <c r="U10" s="9"/>
      <c r="V10" s="9" t="s">
        <v>0</v>
      </c>
      <c r="W10" s="10"/>
      <c r="X10" s="9"/>
      <c r="Y10" s="9" t="s">
        <v>0</v>
      </c>
      <c r="Z10" s="10"/>
      <c r="AA10" s="9"/>
      <c r="AB10" s="9" t="s">
        <v>0</v>
      </c>
      <c r="AC10" s="33"/>
      <c r="AD10" s="455"/>
      <c r="AE10" s="9" t="str">
        <f>IF((AA10=""),"",SUM(L10+O10+U10+X10+AA10))</f>
        <v/>
      </c>
      <c r="AF10" s="9" t="s">
        <v>0</v>
      </c>
      <c r="AG10" s="10" t="str">
        <f>IF((AC10=""),"",SUM(N10+Q10+W10+Z10+AC10))</f>
        <v/>
      </c>
      <c r="AH10" s="457"/>
      <c r="AJ10" s="342" t="s">
        <v>35</v>
      </c>
      <c r="AK10" s="342"/>
      <c r="AL10" s="342"/>
      <c r="AM10" s="342"/>
      <c r="AO10" s="98"/>
      <c r="AQ10" s="16" t="s">
        <v>13</v>
      </c>
      <c r="AR10" s="429" t="s">
        <v>308</v>
      </c>
      <c r="AS10" s="429"/>
      <c r="AT10" s="429"/>
      <c r="AU10" s="429"/>
      <c r="AV10" s="429"/>
      <c r="AW10" s="429"/>
      <c r="AX10" s="459"/>
      <c r="AY10" s="460"/>
      <c r="AZ10" s="461"/>
      <c r="BA10" s="36" t="str">
        <f>IF(BI6="","",BI6)</f>
        <v/>
      </c>
      <c r="BB10" s="9" t="s">
        <v>0</v>
      </c>
      <c r="BC10" s="10" t="str">
        <f>IF(BG6="","",BG6)</f>
        <v/>
      </c>
      <c r="BD10" s="9" t="str">
        <f>IF(BI8="","",BI8)</f>
        <v/>
      </c>
      <c r="BE10" s="9" t="s">
        <v>0</v>
      </c>
      <c r="BF10" s="10" t="str">
        <f>IF(BG8="","",BG8)</f>
        <v/>
      </c>
      <c r="BG10" s="452"/>
      <c r="BH10" s="452"/>
      <c r="BI10" s="453"/>
      <c r="BJ10" s="9"/>
      <c r="BK10" s="9" t="s">
        <v>0</v>
      </c>
      <c r="BL10" s="10"/>
      <c r="BM10" s="9"/>
      <c r="BN10" s="9" t="s">
        <v>0</v>
      </c>
      <c r="BO10" s="10"/>
      <c r="BP10" s="9"/>
      <c r="BQ10" s="9" t="s">
        <v>0</v>
      </c>
      <c r="BR10" s="33"/>
      <c r="BS10" s="455"/>
      <c r="BT10" s="9" t="str">
        <f>IF((BP10=""),"",SUM(BA10+BD10+BJ10+BM10+BP10))</f>
        <v/>
      </c>
      <c r="BU10" s="9" t="s">
        <v>0</v>
      </c>
      <c r="BV10" s="10" t="str">
        <f>IF((BR10=""),"",SUM(BC10+BF10+BL10+BO10+BR10))</f>
        <v/>
      </c>
      <c r="BW10" s="457"/>
      <c r="BY10" s="342" t="s">
        <v>35</v>
      </c>
      <c r="BZ10" s="342"/>
      <c r="CA10" s="342"/>
      <c r="CB10" s="342"/>
      <c r="CC10" s="431">
        <f>SUM(BT11/BV11)</f>
        <v>0.84848484848484851</v>
      </c>
      <c r="CD10" s="431"/>
      <c r="CE10" s="431"/>
      <c r="CF10" s="288"/>
      <c r="CG10" s="232"/>
      <c r="CH10" s="232"/>
      <c r="CI10" s="232"/>
      <c r="CJ10" s="152"/>
      <c r="CK10" s="152"/>
      <c r="CL10" s="152"/>
      <c r="CM10" s="152"/>
      <c r="CN10" s="152"/>
      <c r="CO10" s="152"/>
      <c r="CV10" s="432" t="s">
        <v>396</v>
      </c>
      <c r="CW10" s="432"/>
      <c r="CX10" s="432"/>
      <c r="CY10" s="432"/>
      <c r="CZ10" s="432"/>
      <c r="DA10" s="432"/>
      <c r="DB10" s="45"/>
      <c r="DC10" s="45"/>
      <c r="DD10" s="45"/>
      <c r="DE10" s="45"/>
      <c r="DF10" s="45"/>
      <c r="DG10" s="45"/>
      <c r="DH10" s="87"/>
      <c r="DI10" s="45"/>
      <c r="DJ10" s="45"/>
      <c r="DK10" s="45"/>
      <c r="DL10" s="88"/>
      <c r="DM10" s="15"/>
      <c r="DN10" s="62"/>
      <c r="DO10" s="62"/>
      <c r="DP10" s="62"/>
      <c r="DQ10" s="62"/>
      <c r="DR10" s="15"/>
      <c r="DS10" s="98"/>
      <c r="DT10" s="15"/>
      <c r="DU10" s="46"/>
      <c r="DV10" s="232"/>
      <c r="DW10" s="232"/>
      <c r="DX10" s="232"/>
      <c r="DY10" s="232"/>
      <c r="DZ10" s="232"/>
      <c r="EA10" s="232"/>
      <c r="EB10" s="53"/>
      <c r="EC10" s="53"/>
      <c r="ED10" s="53"/>
      <c r="EE10" s="45"/>
      <c r="EF10" s="45"/>
      <c r="EG10" s="45"/>
      <c r="EH10" s="45"/>
      <c r="EI10" s="45"/>
      <c r="EJ10" s="45"/>
      <c r="EK10" s="90"/>
      <c r="EL10" s="90"/>
      <c r="EM10" s="90"/>
      <c r="EN10" s="45"/>
      <c r="EO10" s="45"/>
      <c r="EP10" s="45"/>
      <c r="EQ10" s="45"/>
      <c r="ER10" s="45"/>
      <c r="ES10" s="45"/>
      <c r="ET10" s="45"/>
      <c r="EU10" s="45"/>
      <c r="EV10" s="45"/>
      <c r="EW10" s="87"/>
      <c r="EX10" s="45"/>
      <c r="EY10" s="45"/>
      <c r="EZ10" s="45"/>
      <c r="FA10" s="88"/>
      <c r="FB10" s="15"/>
      <c r="FC10" s="62"/>
      <c r="FD10" s="62"/>
      <c r="FE10" s="62"/>
      <c r="FF10" s="62"/>
      <c r="FG10" s="15"/>
      <c r="FH10" s="98"/>
      <c r="FI10" s="15"/>
      <c r="FJ10" s="15"/>
      <c r="FK10" s="46"/>
      <c r="FL10" s="15"/>
      <c r="FM10" s="265"/>
      <c r="FN10" s="265"/>
      <c r="FO10" s="265"/>
      <c r="FP10" s="265"/>
      <c r="FQ10" s="265"/>
      <c r="FR10" s="265"/>
      <c r="FS10" s="15"/>
      <c r="FT10" s="53"/>
      <c r="FU10" s="53"/>
      <c r="FV10" s="53"/>
      <c r="FW10" s="45"/>
      <c r="FX10" s="45"/>
      <c r="FY10" s="45"/>
      <c r="FZ10" s="90"/>
      <c r="GA10" s="90"/>
      <c r="GB10" s="90"/>
      <c r="GC10" s="45"/>
      <c r="GD10" s="45"/>
      <c r="GE10" s="45"/>
      <c r="GF10" s="45"/>
      <c r="GG10" s="45"/>
      <c r="GH10" s="45"/>
      <c r="GI10" s="45"/>
      <c r="GJ10" s="45"/>
      <c r="GK10" s="45"/>
      <c r="GL10" s="87"/>
      <c r="GM10" s="45"/>
      <c r="GN10" s="45"/>
      <c r="GO10" s="45"/>
      <c r="GP10" s="88"/>
      <c r="GQ10" s="15"/>
      <c r="GR10" s="62"/>
      <c r="GS10" s="62"/>
      <c r="GT10" s="62"/>
      <c r="GU10" s="62"/>
      <c r="GV10" s="15"/>
      <c r="GW10" s="98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</row>
    <row r="11" spans="1:243" ht="27" customHeight="1" x14ac:dyDescent="0.3">
      <c r="B11" s="16" t="s">
        <v>14</v>
      </c>
      <c r="C11" s="429" t="s">
        <v>309</v>
      </c>
      <c r="D11" s="429"/>
      <c r="E11" s="429"/>
      <c r="F11" s="429"/>
      <c r="G11" s="429"/>
      <c r="H11" s="429"/>
      <c r="I11" s="349" t="str">
        <f>IF(U3="","",U3)</f>
        <v>REMA RK ,,A"</v>
      </c>
      <c r="J11" s="350"/>
      <c r="K11" s="458"/>
      <c r="L11" s="34">
        <f>IF(W5="","",W5)</f>
        <v>15</v>
      </c>
      <c r="M11" s="2" t="s">
        <v>0</v>
      </c>
      <c r="N11" s="4">
        <f>IF(U5="","",U5)</f>
        <v>29</v>
      </c>
      <c r="O11" s="2">
        <f>IF(W7="","",W7)</f>
        <v>11</v>
      </c>
      <c r="P11" s="2" t="s">
        <v>0</v>
      </c>
      <c r="Q11" s="4">
        <f>IF(U7="","",U7)</f>
        <v>34</v>
      </c>
      <c r="R11" s="2">
        <f>IF(W9="","",W9)</f>
        <v>16</v>
      </c>
      <c r="S11" s="2" t="s">
        <v>0</v>
      </c>
      <c r="T11" s="4">
        <f>IF(U9="","",U9)</f>
        <v>25</v>
      </c>
      <c r="U11" s="449">
        <v>1</v>
      </c>
      <c r="V11" s="450"/>
      <c r="W11" s="451"/>
      <c r="X11" s="2">
        <v>21</v>
      </c>
      <c r="Y11" s="2" t="s">
        <v>0</v>
      </c>
      <c r="Z11" s="4">
        <v>23</v>
      </c>
      <c r="AA11" s="2">
        <v>15</v>
      </c>
      <c r="AB11" s="2" t="s">
        <v>0</v>
      </c>
      <c r="AC11" s="35">
        <v>40</v>
      </c>
      <c r="AD11" s="454">
        <v>0</v>
      </c>
      <c r="AE11" s="6">
        <f>IF((O11=""),"",SUM(L11+O11+R11+X11+AA11))</f>
        <v>78</v>
      </c>
      <c r="AF11" s="6" t="s">
        <v>0</v>
      </c>
      <c r="AG11" s="7">
        <f>IF((Q11=""),"",SUM(N11+Q11+T11+Z11+AC11))</f>
        <v>151</v>
      </c>
      <c r="AH11" s="456" t="s">
        <v>21</v>
      </c>
      <c r="AJ11" s="344">
        <v>0.39583333333333331</v>
      </c>
      <c r="AK11" s="344"/>
      <c r="AL11" s="342" t="s">
        <v>36</v>
      </c>
      <c r="AM11" s="342"/>
      <c r="AN11" s="342"/>
      <c r="AO11" s="98"/>
      <c r="AQ11" s="16" t="s">
        <v>14</v>
      </c>
      <c r="AR11" s="430" t="s">
        <v>287</v>
      </c>
      <c r="AS11" s="430"/>
      <c r="AT11" s="430"/>
      <c r="AU11" s="430"/>
      <c r="AV11" s="430"/>
      <c r="AW11" s="430"/>
      <c r="AX11" s="349" t="str">
        <f>IF(BJ3="","",BJ3)</f>
        <v>REMA RK ,,C"</v>
      </c>
      <c r="AY11" s="350"/>
      <c r="AZ11" s="458"/>
      <c r="BA11" s="34">
        <f>IF(BL5="","",BL5)</f>
        <v>20</v>
      </c>
      <c r="BB11" s="2" t="s">
        <v>0</v>
      </c>
      <c r="BC11" s="4">
        <f>IF(BJ5="","",BJ5)</f>
        <v>27</v>
      </c>
      <c r="BD11" s="2">
        <f>IF(BL7="","",BL7)</f>
        <v>5</v>
      </c>
      <c r="BE11" s="2" t="s">
        <v>0</v>
      </c>
      <c r="BF11" s="4">
        <f>IF(BJ7="","",BJ7)</f>
        <v>37</v>
      </c>
      <c r="BG11" s="2">
        <f>IF(BL9="","",BL9)</f>
        <v>25</v>
      </c>
      <c r="BH11" s="2" t="s">
        <v>0</v>
      </c>
      <c r="BI11" s="4">
        <f>IF(BJ9="","",BJ9)</f>
        <v>28</v>
      </c>
      <c r="BJ11" s="449">
        <v>1</v>
      </c>
      <c r="BK11" s="450"/>
      <c r="BL11" s="451"/>
      <c r="BM11" s="2">
        <v>23</v>
      </c>
      <c r="BN11" s="2" t="s">
        <v>0</v>
      </c>
      <c r="BO11" s="4">
        <v>22</v>
      </c>
      <c r="BP11" s="2">
        <v>39</v>
      </c>
      <c r="BQ11" s="2" t="s">
        <v>0</v>
      </c>
      <c r="BR11" s="35">
        <v>18</v>
      </c>
      <c r="BS11" s="454">
        <v>2</v>
      </c>
      <c r="BT11" s="6">
        <f>IF((BD11=""),"",SUM(BA11+BD11+BG11+BM11+BP11))</f>
        <v>112</v>
      </c>
      <c r="BU11" s="6" t="s">
        <v>0</v>
      </c>
      <c r="BV11" s="7">
        <f>IF((BF11=""),"",SUM(BC11+BF11+BI11+BO11+BR11))</f>
        <v>132</v>
      </c>
      <c r="BW11" s="456" t="s">
        <v>12</v>
      </c>
      <c r="BY11" s="344">
        <v>0.39583333333333331</v>
      </c>
      <c r="BZ11" s="344"/>
      <c r="CA11" s="342" t="s">
        <v>36</v>
      </c>
      <c r="CB11" s="342"/>
      <c r="CC11" s="342"/>
      <c r="CD11" s="98"/>
      <c r="CE11" s="15"/>
      <c r="CG11" s="232"/>
      <c r="CH11" s="232"/>
      <c r="CI11" s="232"/>
      <c r="CJ11" s="232"/>
      <c r="CK11" s="232"/>
      <c r="CL11" s="232"/>
      <c r="CM11" s="432" t="s">
        <v>397</v>
      </c>
      <c r="CN11" s="432"/>
      <c r="CO11" s="432"/>
      <c r="CP11" s="432"/>
      <c r="CQ11" s="432"/>
      <c r="CR11" s="432"/>
      <c r="CS11" s="434" t="s">
        <v>403</v>
      </c>
      <c r="CT11" s="434"/>
      <c r="CU11" s="434"/>
      <c r="CV11" s="434"/>
      <c r="CW11" s="434"/>
      <c r="CX11" s="434"/>
      <c r="CY11" s="297"/>
      <c r="CZ11" s="298" t="s">
        <v>4</v>
      </c>
      <c r="DA11" s="298"/>
      <c r="DB11" s="435" t="s">
        <v>368</v>
      </c>
      <c r="DC11" s="435"/>
      <c r="DD11" s="435"/>
      <c r="DE11" s="435"/>
      <c r="DF11" s="435"/>
      <c r="DG11" s="435"/>
      <c r="DH11" s="87"/>
      <c r="DI11" s="307">
        <v>10</v>
      </c>
      <c r="DJ11" s="45" t="s">
        <v>0</v>
      </c>
      <c r="DK11" s="307">
        <v>22</v>
      </c>
      <c r="DL11" s="285"/>
      <c r="DM11" s="285"/>
      <c r="DN11" s="285"/>
      <c r="DO11" s="285"/>
      <c r="DP11" s="285"/>
      <c r="DQ11" s="62"/>
      <c r="DR11" s="62"/>
      <c r="DS11" s="98"/>
      <c r="DT11" s="15"/>
      <c r="DU11" s="46"/>
      <c r="DV11" s="232"/>
      <c r="DW11" s="232"/>
      <c r="DX11" s="232"/>
      <c r="DY11" s="232"/>
      <c r="DZ11" s="232"/>
      <c r="EA11" s="232"/>
      <c r="EB11" s="80"/>
      <c r="EC11" s="80"/>
      <c r="ED11" s="53"/>
      <c r="EE11" s="3"/>
      <c r="EF11" s="3"/>
      <c r="EG11" s="3"/>
      <c r="EH11" s="3"/>
      <c r="EI11" s="3"/>
      <c r="EJ11" s="3"/>
      <c r="EK11" s="3"/>
      <c r="EL11" s="3"/>
      <c r="EM11" s="3"/>
      <c r="EN11" s="89"/>
      <c r="EO11" s="90"/>
      <c r="EP11" s="90"/>
      <c r="EQ11" s="3"/>
      <c r="ER11" s="3"/>
      <c r="ES11" s="3"/>
      <c r="ET11" s="3"/>
      <c r="EU11" s="3"/>
      <c r="EV11" s="3"/>
      <c r="EW11" s="87"/>
      <c r="EX11" s="44"/>
      <c r="EY11" s="44"/>
      <c r="EZ11" s="44"/>
      <c r="FA11" s="88"/>
      <c r="FB11" s="15"/>
      <c r="FC11" s="126"/>
      <c r="FD11" s="126"/>
      <c r="FE11" s="62"/>
      <c r="FF11" s="62"/>
      <c r="FG11" s="62"/>
      <c r="FH11" s="98"/>
      <c r="FI11" s="15"/>
      <c r="FJ11" s="15"/>
      <c r="FK11" s="46"/>
      <c r="FL11" s="15"/>
      <c r="FM11" s="265"/>
      <c r="FN11" s="265"/>
      <c r="FO11" s="265"/>
      <c r="FP11" s="265"/>
      <c r="FQ11" s="265"/>
      <c r="FR11" s="265"/>
      <c r="FS11" s="15"/>
      <c r="FT11" s="80"/>
      <c r="FU11" s="80"/>
      <c r="FV11" s="53"/>
      <c r="FW11" s="3"/>
      <c r="FX11" s="3"/>
      <c r="FY11" s="3"/>
      <c r="FZ11" s="3"/>
      <c r="GA11" s="3"/>
      <c r="GB11" s="3"/>
      <c r="GC11" s="89"/>
      <c r="GD11" s="90"/>
      <c r="GE11" s="90"/>
      <c r="GF11" s="3"/>
      <c r="GG11" s="3"/>
      <c r="GH11" s="3"/>
      <c r="GI11" s="3"/>
      <c r="GJ11" s="3"/>
      <c r="GK11" s="3"/>
      <c r="GL11" s="87"/>
      <c r="GM11" s="44"/>
      <c r="GN11" s="44"/>
      <c r="GO11" s="44"/>
      <c r="GP11" s="88"/>
      <c r="GQ11" s="15"/>
      <c r="GR11" s="126"/>
      <c r="GS11" s="126"/>
      <c r="GT11" s="62"/>
      <c r="GU11" s="62"/>
      <c r="GV11" s="62"/>
      <c r="GW11" s="98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</row>
    <row r="12" spans="1:243" ht="27" customHeight="1" x14ac:dyDescent="0.3">
      <c r="B12" s="16" t="s">
        <v>21</v>
      </c>
      <c r="C12" s="429" t="s">
        <v>383</v>
      </c>
      <c r="D12" s="429"/>
      <c r="E12" s="429"/>
      <c r="F12" s="429"/>
      <c r="G12" s="429"/>
      <c r="H12" s="429"/>
      <c r="I12" s="459"/>
      <c r="J12" s="460"/>
      <c r="K12" s="461"/>
      <c r="L12" s="36" t="str">
        <f>IF(W6="","",W6)</f>
        <v/>
      </c>
      <c r="M12" s="9" t="s">
        <v>0</v>
      </c>
      <c r="N12" s="10" t="str">
        <f>IF(U6="","",U6)</f>
        <v/>
      </c>
      <c r="O12" s="9" t="str">
        <f>IF(W8="","",W8)</f>
        <v/>
      </c>
      <c r="P12" s="9" t="s">
        <v>0</v>
      </c>
      <c r="Q12" s="10" t="str">
        <f>IF(U8="","",U8)</f>
        <v/>
      </c>
      <c r="R12" s="9" t="str">
        <f>IF(W10="","",W10)</f>
        <v/>
      </c>
      <c r="S12" s="9" t="s">
        <v>0</v>
      </c>
      <c r="T12" s="10" t="str">
        <f>IF(U10="","",U10)</f>
        <v/>
      </c>
      <c r="U12" s="452"/>
      <c r="V12" s="452"/>
      <c r="W12" s="453"/>
      <c r="X12" s="9"/>
      <c r="Y12" s="9" t="s">
        <v>0</v>
      </c>
      <c r="Z12" s="10"/>
      <c r="AA12" s="9"/>
      <c r="AB12" s="9" t="s">
        <v>0</v>
      </c>
      <c r="AC12" s="33"/>
      <c r="AD12" s="455"/>
      <c r="AE12" s="9" t="str">
        <f>IF((O12=""),"",SUM(L12+O12+R12+X12+AA12))</f>
        <v/>
      </c>
      <c r="AF12" s="9" t="s">
        <v>0</v>
      </c>
      <c r="AG12" s="10" t="str">
        <f>IF((Q12=""),"",SUM(N12+Q12+T12+Z12+AC12))</f>
        <v/>
      </c>
      <c r="AH12" s="457"/>
      <c r="AJ12" s="342" t="s">
        <v>27</v>
      </c>
      <c r="AK12" s="342"/>
      <c r="AL12" s="342"/>
      <c r="AM12" s="342"/>
      <c r="AN12" s="237"/>
      <c r="AO12" s="98"/>
      <c r="AQ12" s="16" t="s">
        <v>21</v>
      </c>
      <c r="AR12" s="430" t="s">
        <v>384</v>
      </c>
      <c r="AS12" s="430"/>
      <c r="AT12" s="430"/>
      <c r="AU12" s="430"/>
      <c r="AV12" s="430"/>
      <c r="AW12" s="430"/>
      <c r="AX12" s="459"/>
      <c r="AY12" s="460"/>
      <c r="AZ12" s="461"/>
      <c r="BA12" s="36" t="str">
        <f>IF(BL6="","",BL6)</f>
        <v/>
      </c>
      <c r="BB12" s="9" t="s">
        <v>0</v>
      </c>
      <c r="BC12" s="10" t="str">
        <f>IF(BJ6="","",BJ6)</f>
        <v/>
      </c>
      <c r="BD12" s="9" t="str">
        <f>IF(BL8="","",BL8)</f>
        <v/>
      </c>
      <c r="BE12" s="9" t="s">
        <v>0</v>
      </c>
      <c r="BF12" s="10" t="str">
        <f>IF(BJ8="","",BJ8)</f>
        <v/>
      </c>
      <c r="BG12" s="9" t="str">
        <f>IF(BL10="","",BL10)</f>
        <v/>
      </c>
      <c r="BH12" s="9" t="s">
        <v>0</v>
      </c>
      <c r="BI12" s="10" t="str">
        <f>IF(BJ10="","",BJ10)</f>
        <v/>
      </c>
      <c r="BJ12" s="452"/>
      <c r="BK12" s="452"/>
      <c r="BL12" s="453"/>
      <c r="BM12" s="9"/>
      <c r="BN12" s="9" t="s">
        <v>0</v>
      </c>
      <c r="BO12" s="10"/>
      <c r="BP12" s="9"/>
      <c r="BQ12" s="9" t="s">
        <v>0</v>
      </c>
      <c r="BR12" s="33"/>
      <c r="BS12" s="455"/>
      <c r="BT12" s="9" t="str">
        <f>IF((BD12=""),"",SUM(BA12+BD12+BG12+BM12+BP12))</f>
        <v/>
      </c>
      <c r="BU12" s="9" t="s">
        <v>0</v>
      </c>
      <c r="BV12" s="10" t="str">
        <f>IF((BF12=""),"",SUM(BC12+BF12+BI12+BO12+BR12))</f>
        <v/>
      </c>
      <c r="BW12" s="457"/>
      <c r="BY12" s="342" t="s">
        <v>27</v>
      </c>
      <c r="BZ12" s="342"/>
      <c r="CA12" s="342"/>
      <c r="CB12" s="342"/>
      <c r="CC12" s="237"/>
      <c r="CD12" s="98"/>
      <c r="CE12" s="15"/>
      <c r="CF12" s="288"/>
      <c r="CG12" s="232"/>
      <c r="CH12" s="232"/>
      <c r="CI12" s="232"/>
      <c r="CJ12" s="232"/>
      <c r="CK12" s="232"/>
      <c r="CL12" s="232"/>
      <c r="CM12" s="432" t="s">
        <v>398</v>
      </c>
      <c r="CN12" s="432"/>
      <c r="CO12" s="432"/>
      <c r="CP12" s="432"/>
      <c r="CQ12" s="432"/>
      <c r="CR12" s="432"/>
      <c r="CS12" s="434" t="s">
        <v>369</v>
      </c>
      <c r="CT12" s="434"/>
      <c r="CU12" s="434"/>
      <c r="CV12" s="434"/>
      <c r="CW12" s="434"/>
      <c r="CX12" s="434"/>
      <c r="CY12" s="298"/>
      <c r="CZ12" s="298" t="s">
        <v>4</v>
      </c>
      <c r="DA12" s="298"/>
      <c r="DB12" s="435" t="s">
        <v>349</v>
      </c>
      <c r="DC12" s="435"/>
      <c r="DD12" s="435"/>
      <c r="DE12" s="435"/>
      <c r="DF12" s="435"/>
      <c r="DG12" s="435"/>
      <c r="DH12" s="87"/>
      <c r="DI12" s="307">
        <v>18</v>
      </c>
      <c r="DJ12" s="45" t="s">
        <v>0</v>
      </c>
      <c r="DK12" s="307">
        <v>20</v>
      </c>
      <c r="DL12" s="285"/>
      <c r="DM12" s="285"/>
      <c r="DN12" s="285"/>
      <c r="DO12" s="285"/>
      <c r="DP12" s="285"/>
      <c r="DQ12" s="62"/>
      <c r="DR12" s="61"/>
      <c r="DS12" s="98"/>
      <c r="DT12" s="15"/>
      <c r="DU12" s="46"/>
      <c r="DV12" s="232"/>
      <c r="DW12" s="232"/>
      <c r="DX12" s="232"/>
      <c r="DY12" s="232"/>
      <c r="DZ12" s="232"/>
      <c r="EA12" s="232"/>
      <c r="EB12" s="53"/>
      <c r="EC12" s="53"/>
      <c r="ED12" s="53"/>
      <c r="EE12" s="45"/>
      <c r="EF12" s="45"/>
      <c r="EG12" s="45"/>
      <c r="EH12" s="45"/>
      <c r="EI12" s="45"/>
      <c r="EJ12" s="45"/>
      <c r="EK12" s="45"/>
      <c r="EL12" s="45"/>
      <c r="EM12" s="45"/>
      <c r="EN12" s="90"/>
      <c r="EO12" s="90"/>
      <c r="EP12" s="90"/>
      <c r="EQ12" s="45"/>
      <c r="ER12" s="45"/>
      <c r="ES12" s="45"/>
      <c r="ET12" s="45"/>
      <c r="EU12" s="45"/>
      <c r="EV12" s="45"/>
      <c r="EW12" s="87"/>
      <c r="EX12" s="45"/>
      <c r="EY12" s="45"/>
      <c r="EZ12" s="45"/>
      <c r="FA12" s="88"/>
      <c r="FB12" s="15"/>
      <c r="FC12" s="62"/>
      <c r="FD12" s="62"/>
      <c r="FE12" s="62"/>
      <c r="FF12" s="62"/>
      <c r="FG12" s="61"/>
      <c r="FH12" s="98"/>
      <c r="FI12" s="78"/>
      <c r="FJ12" s="15"/>
      <c r="FK12" s="46"/>
      <c r="FL12" s="15"/>
      <c r="FM12" s="265"/>
      <c r="FN12" s="265"/>
      <c r="FO12" s="265"/>
      <c r="FP12" s="265"/>
      <c r="FQ12" s="265"/>
      <c r="FR12" s="265"/>
      <c r="FS12" s="15"/>
      <c r="FT12" s="53"/>
      <c r="FU12" s="53"/>
      <c r="FV12" s="53"/>
      <c r="FW12" s="45"/>
      <c r="FX12" s="45"/>
      <c r="FY12" s="45"/>
      <c r="FZ12" s="45"/>
      <c r="GA12" s="45"/>
      <c r="GB12" s="45"/>
      <c r="GC12" s="90"/>
      <c r="GD12" s="90"/>
      <c r="GE12" s="90"/>
      <c r="GF12" s="45"/>
      <c r="GG12" s="45"/>
      <c r="GH12" s="45"/>
      <c r="GI12" s="45"/>
      <c r="GJ12" s="45"/>
      <c r="GK12" s="45"/>
      <c r="GL12" s="87"/>
      <c r="GM12" s="45"/>
      <c r="GN12" s="45"/>
      <c r="GO12" s="45"/>
      <c r="GP12" s="88"/>
      <c r="GQ12" s="15"/>
      <c r="GR12" s="62"/>
      <c r="GS12" s="62"/>
      <c r="GT12" s="62"/>
      <c r="GU12" s="62"/>
      <c r="GV12" s="61"/>
      <c r="GW12" s="98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</row>
    <row r="13" spans="1:243" ht="27" customHeight="1" x14ac:dyDescent="0.3">
      <c r="I13" s="349" t="str">
        <f>IF(X3="","",X3)</f>
        <v>REMA RK ,,D"</v>
      </c>
      <c r="J13" s="350"/>
      <c r="K13" s="458"/>
      <c r="L13" s="34">
        <f>IF(Z5="","",Z5)</f>
        <v>21</v>
      </c>
      <c r="M13" s="2" t="s">
        <v>0</v>
      </c>
      <c r="N13" s="4">
        <f>IF(X5="","",X5)</f>
        <v>26</v>
      </c>
      <c r="O13" s="2">
        <f>IF(Z7="","",Z7)</f>
        <v>12</v>
      </c>
      <c r="P13" s="2" t="s">
        <v>0</v>
      </c>
      <c r="Q13" s="4">
        <f>IF(X7="","",X7)</f>
        <v>28</v>
      </c>
      <c r="R13" s="2">
        <f>IF(Z9="","",Z9)</f>
        <v>13</v>
      </c>
      <c r="S13" s="2" t="s">
        <v>0</v>
      </c>
      <c r="T13" s="4">
        <f>IF(X9="","",X9)</f>
        <v>26</v>
      </c>
      <c r="U13" s="2">
        <f>IF(Z11="","",Z11)</f>
        <v>23</v>
      </c>
      <c r="V13" s="2" t="s">
        <v>0</v>
      </c>
      <c r="W13" s="4">
        <f>IF(X11="","",X11)</f>
        <v>21</v>
      </c>
      <c r="X13" s="449">
        <v>8</v>
      </c>
      <c r="Y13" s="450"/>
      <c r="Z13" s="451"/>
      <c r="AA13" s="2">
        <v>11</v>
      </c>
      <c r="AB13" s="2" t="s">
        <v>0</v>
      </c>
      <c r="AC13" s="35">
        <v>27</v>
      </c>
      <c r="AD13" s="454">
        <v>1</v>
      </c>
      <c r="AE13" s="6">
        <f>IF((L13=""),"",SUM(L13+O13+R13+U13+AA13))</f>
        <v>80</v>
      </c>
      <c r="AF13" s="6" t="s">
        <v>0</v>
      </c>
      <c r="AG13" s="7">
        <f>IF((N13=""),"",SUM(N13+Q13+T13+W13+AC13))</f>
        <v>128</v>
      </c>
      <c r="AH13" s="456" t="s">
        <v>14</v>
      </c>
      <c r="AJ13" s="60">
        <v>10</v>
      </c>
      <c r="AK13" s="60" t="s">
        <v>28</v>
      </c>
      <c r="AL13" s="60"/>
      <c r="AM13" s="343"/>
      <c r="AN13" s="343"/>
      <c r="AO13" s="98"/>
      <c r="AX13" s="443" t="str">
        <f>IF(BM3="","",BM3)</f>
        <v>Střešovice Andulky</v>
      </c>
      <c r="AY13" s="444"/>
      <c r="AZ13" s="445"/>
      <c r="BA13" s="34">
        <f>IF(BO5="","",BO5)</f>
        <v>19</v>
      </c>
      <c r="BB13" s="2" t="s">
        <v>0</v>
      </c>
      <c r="BC13" s="4">
        <f>IF(BM5="","",BM5)</f>
        <v>20</v>
      </c>
      <c r="BD13" s="2">
        <f>IF(BO7="","",BO7)</f>
        <v>3</v>
      </c>
      <c r="BE13" s="2" t="s">
        <v>0</v>
      </c>
      <c r="BF13" s="4">
        <f>IF(BM7="","",BM7)</f>
        <v>49</v>
      </c>
      <c r="BG13" s="2">
        <f>IF(BO9="","",BO9)</f>
        <v>22</v>
      </c>
      <c r="BH13" s="2" t="s">
        <v>0</v>
      </c>
      <c r="BI13" s="4">
        <f>IF(BM9="","",BM9)</f>
        <v>23</v>
      </c>
      <c r="BJ13" s="2">
        <f>IF(BO11="","",BO11)</f>
        <v>22</v>
      </c>
      <c r="BK13" s="2" t="s">
        <v>0</v>
      </c>
      <c r="BL13" s="4">
        <f>IF(BM11="","",BM11)</f>
        <v>23</v>
      </c>
      <c r="BM13" s="449">
        <v>8</v>
      </c>
      <c r="BN13" s="450"/>
      <c r="BO13" s="451"/>
      <c r="BP13" s="2">
        <v>12</v>
      </c>
      <c r="BQ13" s="2" t="s">
        <v>0</v>
      </c>
      <c r="BR13" s="35">
        <v>29</v>
      </c>
      <c r="BS13" s="454">
        <v>0</v>
      </c>
      <c r="BT13" s="6">
        <f>IF((BA13=""),"",SUM(BA13+BD13+BG13+BJ13+BP13))</f>
        <v>78</v>
      </c>
      <c r="BU13" s="6" t="s">
        <v>0</v>
      </c>
      <c r="BV13" s="7">
        <f>IF((BC13=""),"",SUM(BC13+BF13+BI13+BL13+BR13))</f>
        <v>144</v>
      </c>
      <c r="BW13" s="456" t="s">
        <v>21</v>
      </c>
      <c r="BY13" s="60">
        <v>10</v>
      </c>
      <c r="BZ13" s="60" t="s">
        <v>28</v>
      </c>
      <c r="CA13" s="60"/>
      <c r="CB13" s="343"/>
      <c r="CC13" s="343"/>
      <c r="CD13" s="98"/>
      <c r="CE13" s="15"/>
      <c r="CF13" s="158"/>
      <c r="CG13" s="15"/>
      <c r="CH13" s="15"/>
      <c r="CI13" s="15"/>
      <c r="CJ13" s="15"/>
      <c r="CK13" s="15"/>
      <c r="CL13" s="15"/>
      <c r="CM13" s="432" t="s">
        <v>399</v>
      </c>
      <c r="CN13" s="432"/>
      <c r="CO13" s="432"/>
      <c r="CP13" s="432"/>
      <c r="CQ13" s="432"/>
      <c r="CR13" s="432"/>
      <c r="CS13" s="433" t="s">
        <v>350</v>
      </c>
      <c r="CT13" s="433"/>
      <c r="CU13" s="433"/>
      <c r="CV13" s="433"/>
      <c r="CW13" s="433"/>
      <c r="CX13" s="433"/>
      <c r="CY13" s="299"/>
      <c r="CZ13" s="299" t="s">
        <v>4</v>
      </c>
      <c r="DA13" s="299"/>
      <c r="DB13" s="429" t="s">
        <v>308</v>
      </c>
      <c r="DC13" s="429"/>
      <c r="DD13" s="429"/>
      <c r="DE13" s="429"/>
      <c r="DF13" s="429"/>
      <c r="DG13" s="429"/>
      <c r="DH13" s="87"/>
      <c r="DI13" s="308">
        <v>31</v>
      </c>
      <c r="DJ13" s="45" t="s">
        <v>0</v>
      </c>
      <c r="DK13" s="308">
        <v>11</v>
      </c>
      <c r="DL13" s="286"/>
      <c r="DM13" s="286"/>
      <c r="DN13" s="286"/>
      <c r="DO13" s="286"/>
      <c r="DP13" s="286"/>
      <c r="DQ13" s="62"/>
      <c r="DR13" s="62"/>
      <c r="DS13" s="98"/>
      <c r="DT13" s="15"/>
      <c r="DU13" s="15"/>
      <c r="DV13" s="15"/>
      <c r="DW13" s="15"/>
      <c r="DX13" s="15"/>
      <c r="DY13" s="15"/>
      <c r="DZ13" s="15"/>
      <c r="EA13" s="15"/>
      <c r="EB13" s="80"/>
      <c r="EC13" s="80"/>
      <c r="ED13" s="5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89"/>
      <c r="ER13" s="90"/>
      <c r="ES13" s="90"/>
      <c r="ET13" s="3"/>
      <c r="EU13" s="3"/>
      <c r="EV13" s="3"/>
      <c r="EW13" s="87"/>
      <c r="EX13" s="44"/>
      <c r="EY13" s="44"/>
      <c r="EZ13" s="44"/>
      <c r="FA13" s="88"/>
      <c r="FB13" s="15"/>
      <c r="FC13" s="116"/>
      <c r="FD13" s="116"/>
      <c r="FE13" s="116"/>
      <c r="FF13" s="62"/>
      <c r="FG13" s="62"/>
      <c r="FH13" s="98"/>
      <c r="FI13" s="15"/>
      <c r="FJ13" s="15"/>
      <c r="FK13" s="46"/>
      <c r="FL13" s="15"/>
      <c r="FM13" s="265"/>
      <c r="FN13" s="265"/>
      <c r="FO13" s="265"/>
      <c r="FP13" s="265"/>
      <c r="FQ13" s="265"/>
      <c r="FR13" s="265"/>
      <c r="FS13" s="15"/>
      <c r="FT13" s="80"/>
      <c r="FU13" s="80"/>
      <c r="FV13" s="53"/>
      <c r="FW13" s="3"/>
      <c r="FX13" s="3"/>
      <c r="FY13" s="3"/>
      <c r="FZ13" s="3"/>
      <c r="GA13" s="3"/>
      <c r="GB13" s="3"/>
      <c r="GC13" s="3"/>
      <c r="GD13" s="3"/>
      <c r="GE13" s="3"/>
      <c r="GF13" s="89"/>
      <c r="GG13" s="90"/>
      <c r="GH13" s="90"/>
      <c r="GI13" s="3"/>
      <c r="GJ13" s="3"/>
      <c r="GK13" s="3"/>
      <c r="GL13" s="87"/>
      <c r="GM13" s="44"/>
      <c r="GN13" s="44"/>
      <c r="GO13" s="44"/>
      <c r="GP13" s="88"/>
      <c r="GQ13" s="15"/>
      <c r="GR13" s="116"/>
      <c r="GS13" s="116"/>
      <c r="GT13" s="116"/>
      <c r="GU13" s="62"/>
      <c r="GV13" s="62"/>
      <c r="GW13" s="98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</row>
    <row r="14" spans="1:243" ht="27" customHeight="1" x14ac:dyDescent="0.3">
      <c r="I14" s="459"/>
      <c r="J14" s="460"/>
      <c r="K14" s="461"/>
      <c r="L14" s="36" t="str">
        <f>IF(Z6="","",Z6)</f>
        <v/>
      </c>
      <c r="M14" s="9" t="s">
        <v>0</v>
      </c>
      <c r="N14" s="10" t="str">
        <f>IF(X6="","",X6)</f>
        <v/>
      </c>
      <c r="O14" s="9" t="str">
        <f>IF(Z8="","",Z8)</f>
        <v/>
      </c>
      <c r="P14" s="9" t="s">
        <v>0</v>
      </c>
      <c r="Q14" s="10" t="str">
        <f>IF(X8="","",X8)</f>
        <v/>
      </c>
      <c r="R14" s="9" t="str">
        <f>IF(Z10="","",Z10)</f>
        <v/>
      </c>
      <c r="S14" s="9" t="s">
        <v>0</v>
      </c>
      <c r="T14" s="10" t="str">
        <f>IF(X10="","",X10)</f>
        <v/>
      </c>
      <c r="U14" s="9" t="str">
        <f>IF(Z12="","",Z12)</f>
        <v/>
      </c>
      <c r="V14" s="9" t="s">
        <v>0</v>
      </c>
      <c r="W14" s="10" t="str">
        <f>IF(X12="","",X12)</f>
        <v/>
      </c>
      <c r="X14" s="452"/>
      <c r="Y14" s="452"/>
      <c r="Z14" s="453"/>
      <c r="AA14" s="9"/>
      <c r="AB14" s="9" t="s">
        <v>0</v>
      </c>
      <c r="AC14" s="33"/>
      <c r="AD14" s="455"/>
      <c r="AE14" s="9" t="str">
        <f>IF((L14=""),"",SUM(L14+O14+R14+U14+AA14))</f>
        <v/>
      </c>
      <c r="AF14" s="9" t="s">
        <v>0</v>
      </c>
      <c r="AG14" s="10" t="str">
        <f>IF((N14=""),"",SUM(N14+Q14+T14+W14+AC14))</f>
        <v/>
      </c>
      <c r="AH14" s="457"/>
      <c r="AJ14" s="115" t="s">
        <v>34</v>
      </c>
      <c r="AK14" s="115"/>
      <c r="AL14" s="115"/>
      <c r="AM14" s="115"/>
      <c r="AN14" s="98"/>
      <c r="AO14" s="98"/>
      <c r="AX14" s="446"/>
      <c r="AY14" s="447"/>
      <c r="AZ14" s="448"/>
      <c r="BA14" s="36" t="str">
        <f>IF(BO6="","",BO6)</f>
        <v/>
      </c>
      <c r="BB14" s="9" t="s">
        <v>0</v>
      </c>
      <c r="BC14" s="10" t="str">
        <f>IF(BM6="","",BM6)</f>
        <v/>
      </c>
      <c r="BD14" s="9" t="str">
        <f>IF(BO8="","",BO8)</f>
        <v/>
      </c>
      <c r="BE14" s="9" t="s">
        <v>0</v>
      </c>
      <c r="BF14" s="10" t="str">
        <f>IF(BM8="","",BM8)</f>
        <v/>
      </c>
      <c r="BG14" s="9" t="str">
        <f>IF(BO10="","",BO10)</f>
        <v/>
      </c>
      <c r="BH14" s="9" t="s">
        <v>0</v>
      </c>
      <c r="BI14" s="10" t="str">
        <f>IF(BM10="","",BM10)</f>
        <v/>
      </c>
      <c r="BJ14" s="9" t="str">
        <f>IF(BO12="","",BO12)</f>
        <v/>
      </c>
      <c r="BK14" s="9" t="s">
        <v>0</v>
      </c>
      <c r="BL14" s="10" t="str">
        <f>IF(BM12="","",BM12)</f>
        <v/>
      </c>
      <c r="BM14" s="452"/>
      <c r="BN14" s="452"/>
      <c r="BO14" s="453"/>
      <c r="BP14" s="9"/>
      <c r="BQ14" s="9" t="s">
        <v>0</v>
      </c>
      <c r="BR14" s="33"/>
      <c r="BS14" s="455"/>
      <c r="BT14" s="9" t="str">
        <f>IF((BA14=""),"",SUM(BA14+BD14+BG14+BJ14+BP14))</f>
        <v/>
      </c>
      <c r="BU14" s="9" t="s">
        <v>0</v>
      </c>
      <c r="BV14" s="10" t="str">
        <f>IF((BC14=""),"",SUM(BC14+BF14+BI14+BL14+BR14))</f>
        <v/>
      </c>
      <c r="BW14" s="457"/>
      <c r="BY14" s="115" t="s">
        <v>34</v>
      </c>
      <c r="BZ14" s="115"/>
      <c r="CA14" s="115"/>
      <c r="CB14" s="115"/>
      <c r="CC14" s="98"/>
      <c r="CD14" s="98"/>
      <c r="CE14" s="15"/>
      <c r="CF14" s="158"/>
      <c r="CG14" s="15"/>
      <c r="CH14" s="15"/>
      <c r="CI14" s="15"/>
      <c r="CJ14" s="15"/>
      <c r="CK14" s="15"/>
      <c r="CL14" s="15"/>
      <c r="CM14" s="432" t="s">
        <v>400</v>
      </c>
      <c r="CN14" s="432"/>
      <c r="CO14" s="432"/>
      <c r="CP14" s="432"/>
      <c r="CQ14" s="432"/>
      <c r="CR14" s="432"/>
      <c r="CS14" s="433" t="s">
        <v>348</v>
      </c>
      <c r="CT14" s="433"/>
      <c r="CU14" s="433"/>
      <c r="CV14" s="433"/>
      <c r="CW14" s="433"/>
      <c r="CX14" s="433"/>
      <c r="CY14" s="299"/>
      <c r="CZ14" s="299" t="s">
        <v>4</v>
      </c>
      <c r="DA14" s="299"/>
      <c r="DB14" s="430" t="s">
        <v>404</v>
      </c>
      <c r="DC14" s="430"/>
      <c r="DD14" s="430"/>
      <c r="DE14" s="430"/>
      <c r="DF14" s="430"/>
      <c r="DG14" s="430"/>
      <c r="DH14" s="87"/>
      <c r="DI14" s="308">
        <v>27</v>
      </c>
      <c r="DJ14" s="45" t="s">
        <v>0</v>
      </c>
      <c r="DK14" s="308">
        <v>17</v>
      </c>
      <c r="DL14" s="286"/>
      <c r="DM14" s="286"/>
      <c r="DN14" s="286"/>
      <c r="DO14" s="286"/>
      <c r="DP14" s="286"/>
      <c r="DQ14" s="62"/>
      <c r="DR14" s="98"/>
      <c r="DS14" s="98"/>
      <c r="DT14" s="15"/>
      <c r="DU14" s="15"/>
      <c r="DV14" s="15"/>
      <c r="DW14" s="15"/>
      <c r="DX14" s="15"/>
      <c r="DY14" s="15"/>
      <c r="DZ14" s="15"/>
      <c r="EA14" s="15"/>
      <c r="EB14" s="53"/>
      <c r="EC14" s="53"/>
      <c r="ED14" s="53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90"/>
      <c r="ER14" s="90"/>
      <c r="ES14" s="90"/>
      <c r="ET14" s="45"/>
      <c r="EU14" s="45"/>
      <c r="EV14" s="45"/>
      <c r="EW14" s="87"/>
      <c r="EX14" s="45"/>
      <c r="EY14" s="45"/>
      <c r="EZ14" s="45"/>
      <c r="FA14" s="88"/>
      <c r="FB14" s="15"/>
      <c r="FC14" s="62"/>
      <c r="FD14" s="62"/>
      <c r="FE14" s="62"/>
      <c r="FF14" s="62"/>
      <c r="FG14" s="98"/>
      <c r="FH14" s="98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53"/>
      <c r="FU14" s="53"/>
      <c r="FV14" s="53"/>
      <c r="FW14" s="45"/>
      <c r="FX14" s="45"/>
      <c r="FY14" s="45"/>
      <c r="FZ14" s="45"/>
      <c r="GA14" s="45"/>
      <c r="GB14" s="45"/>
      <c r="GC14" s="45"/>
      <c r="GD14" s="45"/>
      <c r="GE14" s="45"/>
      <c r="GF14" s="90"/>
      <c r="GG14" s="90"/>
      <c r="GH14" s="90"/>
      <c r="GI14" s="45"/>
      <c r="GJ14" s="45"/>
      <c r="GK14" s="45"/>
      <c r="GL14" s="87"/>
      <c r="GM14" s="45"/>
      <c r="GN14" s="45"/>
      <c r="GO14" s="45"/>
      <c r="GP14" s="88"/>
      <c r="GQ14" s="15"/>
      <c r="GR14" s="62"/>
      <c r="GS14" s="62"/>
      <c r="GT14" s="62"/>
      <c r="GU14" s="62"/>
      <c r="GV14" s="98"/>
      <c r="GW14" s="98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</row>
    <row r="15" spans="1:243" ht="27" customHeight="1" x14ac:dyDescent="0.3">
      <c r="I15" s="349" t="str">
        <f>IF(AA3="","",AA3)</f>
        <v>VK Sport RK Radegast</v>
      </c>
      <c r="J15" s="350"/>
      <c r="K15" s="458"/>
      <c r="L15" s="34">
        <f>IF(AC5="","",AC5)</f>
        <v>17</v>
      </c>
      <c r="M15" s="2" t="s">
        <v>0</v>
      </c>
      <c r="N15" s="4">
        <f>IF(AA5="","",AA5)</f>
        <v>19</v>
      </c>
      <c r="O15" s="2">
        <f>IF(AC7="","",AC7)</f>
        <v>21</v>
      </c>
      <c r="P15" s="2" t="s">
        <v>0</v>
      </c>
      <c r="Q15" s="4">
        <f>IF(AA7="","",AA7)</f>
        <v>13</v>
      </c>
      <c r="R15" s="2">
        <f>IF(AC9="","",AC9)</f>
        <v>20</v>
      </c>
      <c r="S15" s="2" t="s">
        <v>0</v>
      </c>
      <c r="T15" s="4">
        <f>IF(AA9="","",AA9)</f>
        <v>13</v>
      </c>
      <c r="U15" s="2">
        <f>IF(AC11="","",AC11)</f>
        <v>40</v>
      </c>
      <c r="V15" s="2" t="s">
        <v>0</v>
      </c>
      <c r="W15" s="4">
        <f>IF(AA11="","",AA11)</f>
        <v>15</v>
      </c>
      <c r="X15" s="2">
        <f>IF(AC13="","",AC13)</f>
        <v>27</v>
      </c>
      <c r="Y15" s="2" t="s">
        <v>0</v>
      </c>
      <c r="Z15" s="4">
        <f>IF(AA13="","",AA13)</f>
        <v>11</v>
      </c>
      <c r="AA15" s="487"/>
      <c r="AB15" s="488"/>
      <c r="AC15" s="489"/>
      <c r="AD15" s="454">
        <v>4</v>
      </c>
      <c r="AE15" s="6">
        <f>IF((R15=""),"",SUM(L15+O15+R15+U15+X15))</f>
        <v>125</v>
      </c>
      <c r="AF15" s="6" t="s">
        <v>0</v>
      </c>
      <c r="AG15" s="7">
        <f>IF((T15=""),"",SUM(N15+Q15+T15+W15+Z15))</f>
        <v>71</v>
      </c>
      <c r="AH15" s="456" t="s">
        <v>9</v>
      </c>
      <c r="AJ15" s="62">
        <v>5</v>
      </c>
      <c r="AK15" s="60" t="s">
        <v>28</v>
      </c>
      <c r="AL15" s="98"/>
      <c r="AM15" s="98">
        <f>SUM(AE15/AG15)</f>
        <v>1.7605633802816902</v>
      </c>
      <c r="AN15" s="98"/>
      <c r="AX15" s="349" t="str">
        <f>IF(BP3="","",BP3)</f>
        <v>VK Sport RK Uprchlíci</v>
      </c>
      <c r="AY15" s="350"/>
      <c r="AZ15" s="458"/>
      <c r="BA15" s="34">
        <f>IF(BR5="","",BR5)</f>
        <v>9</v>
      </c>
      <c r="BB15" s="2" t="s">
        <v>0</v>
      </c>
      <c r="BC15" s="4">
        <f>IF(BP5="","",BP5)</f>
        <v>29</v>
      </c>
      <c r="BD15" s="2">
        <f>IF(BR7="","",BR7)</f>
        <v>7</v>
      </c>
      <c r="BE15" s="2" t="s">
        <v>0</v>
      </c>
      <c r="BF15" s="4">
        <f>IF(BP7="","",BP7)</f>
        <v>33</v>
      </c>
      <c r="BG15" s="2">
        <f>IF(BR9="","",BR9)</f>
        <v>33</v>
      </c>
      <c r="BH15" s="2" t="s">
        <v>0</v>
      </c>
      <c r="BI15" s="4">
        <f>IF(BP9="","",BP9)</f>
        <v>10</v>
      </c>
      <c r="BJ15" s="2">
        <f>IF(BR11="","",BR11)</f>
        <v>18</v>
      </c>
      <c r="BK15" s="2" t="s">
        <v>0</v>
      </c>
      <c r="BL15" s="4">
        <f>IF(BP11="","",BP11)</f>
        <v>39</v>
      </c>
      <c r="BM15" s="2">
        <f>IF(BR13="","",BR13)</f>
        <v>29</v>
      </c>
      <c r="BN15" s="2" t="s">
        <v>0</v>
      </c>
      <c r="BO15" s="4">
        <f>IF(BP13="","",BP13)</f>
        <v>12</v>
      </c>
      <c r="BP15" s="487"/>
      <c r="BQ15" s="488"/>
      <c r="BR15" s="489"/>
      <c r="BS15" s="454">
        <v>2</v>
      </c>
      <c r="BT15" s="6">
        <f>IF((BG15=""),"",SUM(BA15+BD15+BG15+BJ15+BM15))</f>
        <v>96</v>
      </c>
      <c r="BU15" s="6" t="s">
        <v>0</v>
      </c>
      <c r="BV15" s="7">
        <f>IF((BI15=""),"",SUM(BC15+BF15+BI15+BL15+BO15))</f>
        <v>123</v>
      </c>
      <c r="BW15" s="456" t="s">
        <v>13</v>
      </c>
      <c r="BY15" s="62">
        <v>5</v>
      </c>
      <c r="BZ15" s="60" t="s">
        <v>28</v>
      </c>
      <c r="CA15" s="98"/>
      <c r="CC15" s="431">
        <f>SUM(BT15/BV15)</f>
        <v>0.78048780487804881</v>
      </c>
      <c r="CD15" s="431"/>
      <c r="CE15" s="431"/>
      <c r="CI15" s="15"/>
      <c r="CJ15" s="15"/>
      <c r="CK15" s="15"/>
      <c r="CL15" s="15"/>
      <c r="CM15" s="432" t="s">
        <v>401</v>
      </c>
      <c r="CN15" s="432"/>
      <c r="CO15" s="432"/>
      <c r="CP15" s="432"/>
      <c r="CQ15" s="432"/>
      <c r="CR15" s="432"/>
      <c r="CS15" s="436" t="s">
        <v>309</v>
      </c>
      <c r="CT15" s="436"/>
      <c r="CU15" s="436"/>
      <c r="CV15" s="436"/>
      <c r="CW15" s="436"/>
      <c r="CX15" s="436"/>
      <c r="CY15" s="299"/>
      <c r="CZ15" s="299" t="s">
        <v>4</v>
      </c>
      <c r="DA15" s="299"/>
      <c r="DB15" s="429" t="s">
        <v>307</v>
      </c>
      <c r="DC15" s="429"/>
      <c r="DD15" s="429"/>
      <c r="DE15" s="429"/>
      <c r="DF15" s="429"/>
      <c r="DG15" s="429"/>
      <c r="DH15" s="87"/>
      <c r="DI15" s="307">
        <v>32</v>
      </c>
      <c r="DJ15" s="45" t="s">
        <v>0</v>
      </c>
      <c r="DK15" s="307">
        <v>13</v>
      </c>
      <c r="DL15" s="285"/>
      <c r="DM15" s="285"/>
      <c r="DN15" s="285"/>
      <c r="DO15" s="285"/>
      <c r="DP15" s="285"/>
      <c r="DQ15" s="98"/>
      <c r="DR15" s="98"/>
      <c r="DS15" s="98"/>
      <c r="DT15" s="15"/>
      <c r="DU15" s="15"/>
      <c r="DV15" s="15"/>
      <c r="DW15" s="15"/>
      <c r="DX15" s="15"/>
      <c r="DY15" s="15"/>
      <c r="DZ15" s="15"/>
      <c r="EA15" s="15"/>
      <c r="EB15" s="80"/>
      <c r="EC15" s="80"/>
      <c r="ED15" s="5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86"/>
      <c r="EU15" s="84"/>
      <c r="EV15" s="84"/>
      <c r="EW15" s="87"/>
      <c r="EX15" s="44"/>
      <c r="EY15" s="44"/>
      <c r="EZ15" s="44"/>
      <c r="FA15" s="88"/>
      <c r="FB15" s="15"/>
      <c r="FC15" s="62"/>
      <c r="FD15" s="116"/>
      <c r="FE15" s="98"/>
      <c r="FF15" s="98"/>
      <c r="FG15" s="98"/>
      <c r="FH15" s="98"/>
      <c r="FI15" s="15"/>
      <c r="FJ15" s="15"/>
      <c r="FK15" s="46"/>
      <c r="FL15" s="15"/>
      <c r="FM15" s="15"/>
      <c r="FN15" s="15"/>
      <c r="FO15" s="15"/>
      <c r="FP15" s="15"/>
      <c r="FQ15" s="15"/>
      <c r="FR15" s="15"/>
      <c r="FS15" s="15"/>
      <c r="FT15" s="80"/>
      <c r="FU15" s="80"/>
      <c r="FV15" s="5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86"/>
      <c r="GJ15" s="84"/>
      <c r="GK15" s="84"/>
      <c r="GL15" s="87"/>
      <c r="GM15" s="44"/>
      <c r="GN15" s="44"/>
      <c r="GO15" s="44"/>
      <c r="GP15" s="88"/>
      <c r="GQ15" s="15"/>
      <c r="GR15" s="62"/>
      <c r="GS15" s="116"/>
      <c r="GT15" s="98"/>
      <c r="GU15" s="98"/>
      <c r="GV15" s="98"/>
      <c r="GW15" s="98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</row>
    <row r="16" spans="1:243" ht="27" customHeight="1" thickBot="1" x14ac:dyDescent="0.35">
      <c r="I16" s="484"/>
      <c r="J16" s="485"/>
      <c r="K16" s="486"/>
      <c r="L16" s="37" t="str">
        <f>IF(AC6="","",AC6)</f>
        <v/>
      </c>
      <c r="M16" s="29" t="s">
        <v>0</v>
      </c>
      <c r="N16" s="30" t="str">
        <f>IF(AA6="","",AA6)</f>
        <v/>
      </c>
      <c r="O16" s="29" t="str">
        <f>IF(AC8="","",AC8)</f>
        <v/>
      </c>
      <c r="P16" s="29" t="s">
        <v>0</v>
      </c>
      <c r="Q16" s="30" t="str">
        <f>IF(AA8="","",AA8)</f>
        <v/>
      </c>
      <c r="R16" s="29" t="str">
        <f>IF(AC10="","",AC10)</f>
        <v/>
      </c>
      <c r="S16" s="29" t="s">
        <v>0</v>
      </c>
      <c r="T16" s="30" t="str">
        <f>IF(AA10="","",AA10)</f>
        <v/>
      </c>
      <c r="U16" s="29" t="str">
        <f>IF(AC12="","",AC12)</f>
        <v/>
      </c>
      <c r="V16" s="29" t="s">
        <v>0</v>
      </c>
      <c r="W16" s="30" t="str">
        <f>IF(AA12="","",AA12)</f>
        <v/>
      </c>
      <c r="X16" s="29" t="str">
        <f>IF(AC14="","",AC14)</f>
        <v/>
      </c>
      <c r="Y16" s="29" t="s">
        <v>0</v>
      </c>
      <c r="Z16" s="30" t="str">
        <f>IF(AA14="","",AA14)</f>
        <v/>
      </c>
      <c r="AA16" s="480"/>
      <c r="AB16" s="480"/>
      <c r="AC16" s="481"/>
      <c r="AD16" s="490"/>
      <c r="AE16" s="29" t="str">
        <f>IF((R16=""),"",SUM(L16+O16+R16+U16+X16))</f>
        <v/>
      </c>
      <c r="AF16" s="29" t="s">
        <v>0</v>
      </c>
      <c r="AG16" s="30" t="str">
        <f>IF((T16=""),"",SUM(N16+Q16+T16+W16+Z16))</f>
        <v/>
      </c>
      <c r="AH16" s="491"/>
      <c r="AO16" s="98"/>
      <c r="AX16" s="484"/>
      <c r="AY16" s="485"/>
      <c r="AZ16" s="486"/>
      <c r="BA16" s="37" t="str">
        <f>IF(BR6="","",BR6)</f>
        <v/>
      </c>
      <c r="BB16" s="29" t="s">
        <v>0</v>
      </c>
      <c r="BC16" s="30" t="str">
        <f>IF(BP6="","",BP6)</f>
        <v/>
      </c>
      <c r="BD16" s="29" t="str">
        <f>IF(BR8="","",BR8)</f>
        <v/>
      </c>
      <c r="BE16" s="29" t="s">
        <v>0</v>
      </c>
      <c r="BF16" s="30" t="str">
        <f>IF(BP8="","",BP8)</f>
        <v/>
      </c>
      <c r="BG16" s="29" t="str">
        <f>IF(BR10="","",BR10)</f>
        <v/>
      </c>
      <c r="BH16" s="29" t="s">
        <v>0</v>
      </c>
      <c r="BI16" s="30" t="str">
        <f>IF(BP10="","",BP10)</f>
        <v/>
      </c>
      <c r="BJ16" s="29" t="str">
        <f>IF(BR12="","",BR12)</f>
        <v/>
      </c>
      <c r="BK16" s="29" t="s">
        <v>0</v>
      </c>
      <c r="BL16" s="30" t="str">
        <f>IF(BP12="","",BP12)</f>
        <v/>
      </c>
      <c r="BM16" s="29" t="str">
        <f>IF(BR14="","",BR14)</f>
        <v/>
      </c>
      <c r="BN16" s="29" t="s">
        <v>0</v>
      </c>
      <c r="BO16" s="30" t="str">
        <f>IF(BP14="","",BP14)</f>
        <v/>
      </c>
      <c r="BP16" s="480"/>
      <c r="BQ16" s="480"/>
      <c r="BR16" s="481"/>
      <c r="BS16" s="490"/>
      <c r="BT16" s="29" t="str">
        <f>IF((BG16=""),"",SUM(BA16+BD16+BG16+BJ16+BM16))</f>
        <v/>
      </c>
      <c r="BU16" s="29" t="s">
        <v>0</v>
      </c>
      <c r="BV16" s="30" t="str">
        <f>IF((BI16=""),"",SUM(BC16+BF16+BI16+BL16+BO16))</f>
        <v/>
      </c>
      <c r="BW16" s="491"/>
      <c r="CD16" s="98"/>
      <c r="CE16" s="15"/>
      <c r="CF16" s="15"/>
      <c r="CG16" s="15"/>
      <c r="CH16" s="15"/>
      <c r="CI16" s="15"/>
      <c r="CJ16" s="15"/>
      <c r="CK16" s="15"/>
      <c r="CL16" s="15"/>
      <c r="CM16" s="432" t="s">
        <v>402</v>
      </c>
      <c r="CN16" s="432"/>
      <c r="CO16" s="432"/>
      <c r="CP16" s="432"/>
      <c r="CQ16" s="432"/>
      <c r="CR16" s="432"/>
      <c r="CS16" s="433" t="s">
        <v>306</v>
      </c>
      <c r="CT16" s="433"/>
      <c r="CU16" s="433"/>
      <c r="CV16" s="433"/>
      <c r="CW16" s="433"/>
      <c r="CX16" s="433"/>
      <c r="CY16" s="299"/>
      <c r="CZ16" s="299" t="s">
        <v>4</v>
      </c>
      <c r="DA16" s="299"/>
      <c r="DB16" s="430" t="s">
        <v>287</v>
      </c>
      <c r="DC16" s="430"/>
      <c r="DD16" s="430"/>
      <c r="DE16" s="430"/>
      <c r="DF16" s="430"/>
      <c r="DG16" s="430"/>
      <c r="DH16" s="87"/>
      <c r="DI16" s="307">
        <v>22</v>
      </c>
      <c r="DJ16" s="45" t="s">
        <v>0</v>
      </c>
      <c r="DK16" s="307">
        <v>15</v>
      </c>
      <c r="DL16" s="285"/>
      <c r="DM16" s="285"/>
      <c r="DN16" s="285"/>
      <c r="DO16" s="285"/>
      <c r="DP16" s="285"/>
      <c r="DQ16" s="15"/>
      <c r="DR16" s="15"/>
      <c r="DS16" s="98"/>
      <c r="DT16" s="15"/>
      <c r="DU16" s="15"/>
      <c r="DV16" s="15"/>
      <c r="DW16" s="15"/>
      <c r="DX16" s="15"/>
      <c r="DY16" s="15"/>
      <c r="DZ16" s="15"/>
      <c r="EA16" s="15"/>
      <c r="EB16" s="53"/>
      <c r="EC16" s="53"/>
      <c r="ED16" s="53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84"/>
      <c r="EU16" s="84"/>
      <c r="EV16" s="84"/>
      <c r="EW16" s="87"/>
      <c r="EX16" s="45"/>
      <c r="EY16" s="45"/>
      <c r="EZ16" s="45"/>
      <c r="FA16" s="88"/>
      <c r="FB16" s="15"/>
      <c r="FC16" s="15"/>
      <c r="FD16" s="15"/>
      <c r="FE16" s="15"/>
      <c r="FF16" s="15"/>
      <c r="FG16" s="15"/>
      <c r="FH16" s="98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53"/>
      <c r="FU16" s="53"/>
      <c r="FV16" s="53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84"/>
      <c r="GJ16" s="84"/>
      <c r="GK16" s="84"/>
      <c r="GL16" s="87"/>
      <c r="GM16" s="45"/>
      <c r="GN16" s="45"/>
      <c r="GO16" s="45"/>
      <c r="GP16" s="88"/>
      <c r="GQ16" s="15"/>
      <c r="GR16" s="15"/>
      <c r="GS16" s="15"/>
      <c r="GT16" s="15"/>
      <c r="GU16" s="15"/>
      <c r="GV16" s="15"/>
      <c r="GW16" s="98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</row>
    <row r="17" spans="1:250" ht="27" hidden="1" customHeight="1" x14ac:dyDescent="0.3">
      <c r="B17" s="98"/>
      <c r="C17" s="53">
        <f>HOUR(AJ11)</f>
        <v>9</v>
      </c>
      <c r="D17" s="53">
        <f>MINUTE(AJ11)</f>
        <v>30</v>
      </c>
      <c r="E17" s="53">
        <f>IF(SUM(D17+AJ13+AJ15)&gt;60,C17+1,C17)</f>
        <v>9</v>
      </c>
      <c r="F17" s="53">
        <f>IF(SUM(D17+AJ13+AJ15)&gt;60,SUM(D17+AJ13+AJ15-60),SUM(D17+AJ13+AJ15))</f>
        <v>45</v>
      </c>
      <c r="G17" s="53">
        <f>IF(SUM(F17+AJ13+AJ15)&gt;60,E17+1,E17)</f>
        <v>9</v>
      </c>
      <c r="H17" s="53">
        <f>IF(SUM(F17+AJ13+AJ15)&gt;60,SUM(F17+AJ13+AJ15-60),SUM(F17+AJ13+AJ15))</f>
        <v>60</v>
      </c>
      <c r="I17" s="53">
        <f>IF(SUM(H17+AJ13+AJ15)&gt;60,G17+1,G17)</f>
        <v>10</v>
      </c>
      <c r="J17" s="53">
        <f>IF(SUM(H17+AJ13+AJ15)&gt;60,SUM(H17+AJ13+AJ15-60),SUM(H17+AJ13+AJ15))</f>
        <v>15</v>
      </c>
      <c r="K17" s="53"/>
      <c r="L17" s="53">
        <f>IF(SUM(J17+AJ13+AJ15)&gt;60,I17+1,I17)</f>
        <v>10</v>
      </c>
      <c r="M17" s="53">
        <f>IF(SUM(J17+AJ13+AJ15)&gt;60,SUM(J17+AJ13+AJ15-60),SUM(J17+AJ13+AJ15))</f>
        <v>30</v>
      </c>
      <c r="N17" s="8"/>
      <c r="O17" s="53">
        <f>IF(SUM(M17+AJ13+AJ15)&gt;60,L17+1,L17)</f>
        <v>10</v>
      </c>
      <c r="P17" s="53">
        <f>IF(SUM(M17+AJ13+AJ15)&gt;60,SUM(M17+AJ13+AJ15-60),SUM(M17+AJ13+AJ15))</f>
        <v>45</v>
      </c>
      <c r="Q17" s="8"/>
      <c r="R17" s="53">
        <f>IF(SUM(P17+AJ13+AJ15)&gt;60,O17+1,O17)</f>
        <v>10</v>
      </c>
      <c r="S17" s="53">
        <f>IF(SUM(P17+AJ13+AJ15)&gt;60,SUM(P17+AJ13+AJ15-60),SUM(P17+AJ13+AJ15))</f>
        <v>60</v>
      </c>
      <c r="T17" s="8"/>
      <c r="U17" s="53">
        <f>IF(SUM(S17+AJ13+AJ15)&gt;60,R17+1,R17)</f>
        <v>11</v>
      </c>
      <c r="V17" s="112">
        <f>IF(SUM(S17+AJ13+AJ15)&gt;60,SUM(S17+AJ13+AJ15-60),SUM(S17+AJ13+AJ15))</f>
        <v>15</v>
      </c>
      <c r="W17" s="112">
        <f>IF(SUM(V17+AJ13+AJ15)&gt;60,U17+1,U17)</f>
        <v>11</v>
      </c>
      <c r="X17" s="53">
        <f>IF(SUM(V17+AJ13+AJ15)&gt;60,SUM(V17+AJ13+AJ15-60),SUM(V17+AJ13+AJ15))</f>
        <v>30</v>
      </c>
      <c r="Y17" s="53">
        <f>IF(SUM(X17+AJ13+AJ15)&gt;60,W17+1,W17)</f>
        <v>11</v>
      </c>
      <c r="Z17" s="53">
        <f>IF(SUM(X17+AJ13+AJ15)&gt;60,SUM(X17+AJ13+AJ15-60),SUM(X17+AJ13+AJ15))</f>
        <v>45</v>
      </c>
      <c r="AA17" s="53">
        <f>IF(SUM(Z17+AJ13+AJ15)&gt;59,Y17+1,Y17)</f>
        <v>12</v>
      </c>
      <c r="AB17" s="53">
        <f>IF(SUM(Z17+AJ13+AJ15)&gt;59,SUM(Z17+AJ13+AJ15-60),SUM(Z17+AJ13+AJ15))</f>
        <v>0</v>
      </c>
      <c r="AC17" s="11"/>
      <c r="AD17" s="53">
        <f>IF(SUM(AB17+AJ13+AJ15)&gt;60,AA17+1,AA17)</f>
        <v>12</v>
      </c>
      <c r="AE17" s="53">
        <f>IF(SUM(AB17+AJ13+AJ15)&gt;60,SUM(AB17+AJ13+AJ15-60),SUM(AB17+AJ13+AJ15))</f>
        <v>15</v>
      </c>
      <c r="AF17" s="8"/>
      <c r="AG17" s="53">
        <f>IF(SUM(AE17+AJ13+AJ15)&gt;60,AD17+1,AD17)</f>
        <v>12</v>
      </c>
      <c r="AH17" s="53">
        <f>IF(SUM(AE17+AJ13+AJ15)&gt;60,SUM(AE17+AJ13+AJ15-60),SUM(AE17+AJ13+AJ15))</f>
        <v>30</v>
      </c>
      <c r="AJ17" s="53">
        <f>IF(SUM(AH17+AJ13+AJ15)&gt;60,AG17+1,AG17)</f>
        <v>12</v>
      </c>
      <c r="AK17" s="53">
        <f>IF(SUM(AH17+AJ13+AJ15)&gt;60,SUM(AH17+AJ13+AJ15-60),SUM(AH17+AJ13+AJ15))</f>
        <v>45</v>
      </c>
      <c r="AM17" s="53">
        <f>IF(SUM(AK17+AJ13+AJ15)&gt;60,AJ17+1,AJ17)</f>
        <v>12</v>
      </c>
      <c r="AN17" s="53">
        <f>IF(SUM(AK17+AJ13+AJ15)&gt;60,SUM(AK17+AJ13+AJ15-60),SUM(AK17+AJ13+AJ15))</f>
        <v>60</v>
      </c>
      <c r="AO17" s="98"/>
      <c r="AQ17" s="98"/>
      <c r="AR17" s="53">
        <f>HOUR(BY11)</f>
        <v>9</v>
      </c>
      <c r="AS17" s="53">
        <f>MINUTE(BY11)</f>
        <v>30</v>
      </c>
      <c r="AT17" s="53">
        <f>IF(SUM(AS17+BY13+BY15)&gt;60,AR17+1,AR17)</f>
        <v>9</v>
      </c>
      <c r="AU17" s="53">
        <f>IF(SUM(AS17+BY13+BY15)&gt;60,SUM(AS17+BY13+BY15-60),SUM(AS17+BY13+BY15))</f>
        <v>45</v>
      </c>
      <c r="AV17" s="53">
        <f>IF(SUM(AU17+BY13+BY15)&gt;60,AT17+1,AT17)</f>
        <v>9</v>
      </c>
      <c r="AW17" s="53">
        <f>IF(SUM(AU17+BY13+BY15)&gt;60,SUM(AU17+BY13+BY15-60),SUM(AU17+BY13+BY15))</f>
        <v>60</v>
      </c>
      <c r="AX17" s="53">
        <f>IF(SUM(AW17+BY13+BY15)&gt;60,AV17+1,AV17)</f>
        <v>10</v>
      </c>
      <c r="AY17" s="53">
        <f>IF(SUM(AW17+BY13+BY15)&gt;60,SUM(AW17+BY13+BY15-60),SUM(AW17+BY13+BY15))</f>
        <v>15</v>
      </c>
      <c r="AZ17" s="53"/>
      <c r="BA17" s="53">
        <f>IF(SUM(AY17+BY13+BY15)&gt;60,AX17+1,AX17)</f>
        <v>10</v>
      </c>
      <c r="BB17" s="53">
        <f>IF(SUM(AY17+BY13+BY15)&gt;60,SUM(AY17+BY13+BY15-60),SUM(AY17+BY13+BY15))</f>
        <v>30</v>
      </c>
      <c r="BC17" s="8"/>
      <c r="BD17" s="53">
        <f>IF(SUM(BB17+BY13+BY15)&gt;60,BA17+1,BA17)</f>
        <v>10</v>
      </c>
      <c r="BE17" s="53">
        <f>IF(SUM(BB17+BY13+BY15)&gt;60,SUM(BB17+BY13+BY15-60),SUM(BB17+BY13+BY15))</f>
        <v>45</v>
      </c>
      <c r="BF17" s="8"/>
      <c r="BG17" s="53">
        <f>IF(SUM(BE17+BY13+BY15)&gt;60,BD17+1,BD17)</f>
        <v>10</v>
      </c>
      <c r="BH17" s="53">
        <f>IF(SUM(BE17+BY13+BY15)&gt;60,SUM(BE17+BY13+BY15-60),SUM(BE17+BY13+BY15))</f>
        <v>60</v>
      </c>
      <c r="BI17" s="8"/>
      <c r="BJ17" s="53">
        <f>IF(SUM(BH17+BY13+BY15)&gt;60,BG17+1,BG17)</f>
        <v>11</v>
      </c>
      <c r="BK17" s="112">
        <f>IF(SUM(BH17+BY13+BY15)&gt;60,SUM(BH17+BY13+BY15-60),SUM(BH17+BY13+BY15))</f>
        <v>15</v>
      </c>
      <c r="BL17" s="112">
        <f>IF(SUM(BK17+BY13+BY15)&gt;60,BJ17+1,BJ17)</f>
        <v>11</v>
      </c>
      <c r="BM17" s="53">
        <f>IF(SUM(BK17+BY13+BY15)&gt;60,SUM(BK17+BY13+BY15-60),SUM(BK17+BY13+BY15))</f>
        <v>30</v>
      </c>
      <c r="BN17" s="53">
        <f>IF(SUM(BM17+BY13+BY15)&gt;60,BL17+1,BL17)</f>
        <v>11</v>
      </c>
      <c r="BO17" s="53">
        <f>IF(SUM(BM17+BY13+BY15)&gt;60,SUM(BM17+BY13+BY15-60),SUM(BM17+BY13+BY15))</f>
        <v>45</v>
      </c>
      <c r="BP17" s="53">
        <f>IF(SUM(BO17+BY13+BY15)&gt;59,BN17+1,BN17)</f>
        <v>12</v>
      </c>
      <c r="BQ17" s="53">
        <f>IF(SUM(BO17+BY13+BY15)&gt;59,SUM(BO17+BY13+BY15-60),SUM(BO17+BY13+BY15))</f>
        <v>0</v>
      </c>
      <c r="BR17" s="11"/>
      <c r="BS17" s="53">
        <f>IF(SUM(BQ17+BY13+BY15)&gt;60,BP17+1,BP17)</f>
        <v>12</v>
      </c>
      <c r="BT17" s="53">
        <f>IF(SUM(BQ17+BY13+BY15)&gt;60,SUM(BQ17+BY13+BY15-60),SUM(BQ17+BY13+BY15))</f>
        <v>15</v>
      </c>
      <c r="BU17" s="8"/>
      <c r="BV17" s="53">
        <f>IF(SUM(BT17+BY13+BY15)&gt;60,BS17+1,BS17)</f>
        <v>12</v>
      </c>
      <c r="BW17" s="53">
        <f>IF(SUM(BT17+BY13+BY15)&gt;60,SUM(BT17+BY13+BY15-60),SUM(BT17+BY13+BY15))</f>
        <v>30</v>
      </c>
      <c r="BY17" s="53">
        <f>IF(SUM(BW17+BY13+BY15)&gt;60,BV17+1,BV17)</f>
        <v>12</v>
      </c>
      <c r="BZ17" s="53">
        <f>IF(SUM(BW17+BY13+BY15)&gt;60,SUM(BW17+BY13+BY15-60),SUM(BW17+BY13+BY15))</f>
        <v>45</v>
      </c>
      <c r="CB17" s="53">
        <f>IF(SUM(BZ17+BY13+BY15)&gt;60,BY17+1,BY17)</f>
        <v>12</v>
      </c>
      <c r="CC17" s="53">
        <f>IF(SUM(BZ17+BY13+BY15)&gt;60,SUM(BZ17+BY13+BY15-60),SUM(BZ17+BY13+BY15))</f>
        <v>60</v>
      </c>
      <c r="CD17" s="98"/>
      <c r="CE17" s="15"/>
      <c r="CF17" s="98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432" t="s">
        <v>384</v>
      </c>
      <c r="CS17" s="432"/>
      <c r="CT17" s="432"/>
      <c r="CU17" s="432"/>
      <c r="CV17" s="432"/>
      <c r="CW17" s="432"/>
      <c r="CX17" s="299"/>
      <c r="CY17" s="299" t="s">
        <v>4</v>
      </c>
      <c r="CZ17" s="299"/>
      <c r="DA17" s="339" t="s">
        <v>384</v>
      </c>
      <c r="DB17" s="339"/>
      <c r="DC17" s="339"/>
      <c r="DD17" s="339"/>
      <c r="DE17" s="339"/>
      <c r="DF17" s="339"/>
      <c r="DG17" s="96"/>
      <c r="DH17" s="53"/>
      <c r="DI17" s="53"/>
      <c r="DJ17" s="45"/>
      <c r="DK17" s="53"/>
      <c r="DL17" s="53"/>
      <c r="DM17" s="15"/>
      <c r="DN17" s="53"/>
      <c r="DO17" s="53"/>
      <c r="DP17" s="15"/>
      <c r="DQ17" s="53"/>
      <c r="DR17" s="53"/>
      <c r="DS17" s="98"/>
      <c r="DT17" s="15"/>
      <c r="DU17" s="98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45"/>
      <c r="EH17" s="53"/>
      <c r="EI17" s="53"/>
      <c r="EJ17" s="45"/>
      <c r="EK17" s="53"/>
      <c r="EL17" s="53"/>
      <c r="EM17" s="45"/>
      <c r="EN17" s="53"/>
      <c r="EO17" s="53"/>
      <c r="EP17" s="53"/>
      <c r="EQ17" s="53"/>
      <c r="ER17" s="53"/>
      <c r="ES17" s="53"/>
      <c r="ET17" s="53"/>
      <c r="EU17" s="53"/>
      <c r="EV17" s="96"/>
      <c r="EW17" s="53"/>
      <c r="EX17" s="53"/>
      <c r="EY17" s="45"/>
      <c r="EZ17" s="53"/>
      <c r="FA17" s="53"/>
      <c r="FB17" s="15"/>
      <c r="FC17" s="53"/>
      <c r="FD17" s="53"/>
      <c r="FE17" s="15"/>
      <c r="FF17" s="53"/>
      <c r="FG17" s="53"/>
      <c r="FH17" s="98"/>
      <c r="FI17" s="53"/>
      <c r="FJ17" s="53"/>
      <c r="FK17" s="15"/>
      <c r="FL17" s="53"/>
      <c r="FM17" s="53"/>
      <c r="FN17" s="15"/>
      <c r="FO17" s="53"/>
      <c r="FP17" s="53"/>
      <c r="FQ17" s="15"/>
      <c r="FR17" s="53"/>
      <c r="FS17" s="53"/>
      <c r="FT17" s="54"/>
      <c r="FU17" s="53"/>
      <c r="FV17" s="53"/>
      <c r="FW17" s="95"/>
      <c r="FX17" s="53"/>
      <c r="FY17" s="53"/>
      <c r="FZ17" s="45"/>
      <c r="GA17" s="53"/>
      <c r="GB17" s="53"/>
      <c r="GC17" s="53"/>
      <c r="GD17" s="53"/>
      <c r="GE17" s="53"/>
      <c r="GF17" s="45"/>
      <c r="GG17" s="53"/>
      <c r="GH17" s="53"/>
      <c r="GI17" s="96"/>
      <c r="GJ17" s="53"/>
      <c r="GK17" s="53"/>
      <c r="GL17" s="53"/>
      <c r="GM17" s="53"/>
      <c r="GN17" s="45"/>
      <c r="GO17" s="97"/>
      <c r="GP17" s="58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</row>
    <row r="18" spans="1:250" ht="19.5" customHeight="1" x14ac:dyDescent="0.3">
      <c r="E18" s="18" t="s">
        <v>15</v>
      </c>
      <c r="O18" s="98"/>
      <c r="P18" s="441" t="s">
        <v>29</v>
      </c>
      <c r="Q18" s="441"/>
      <c r="R18" s="441"/>
      <c r="S18" s="442" t="s">
        <v>30</v>
      </c>
      <c r="T18" s="442"/>
      <c r="U18" s="442"/>
      <c r="V18" s="113"/>
      <c r="AD18">
        <f>SUM(AD5:AD16)</f>
        <v>15</v>
      </c>
      <c r="AE18">
        <f>SUM(AE5:AE16)</f>
        <v>612</v>
      </c>
      <c r="AH18" s="98"/>
      <c r="AI18" s="441" t="s">
        <v>29</v>
      </c>
      <c r="AJ18" s="441"/>
      <c r="AK18" s="441"/>
      <c r="AL18" s="341" t="s">
        <v>30</v>
      </c>
      <c r="AM18" s="341"/>
      <c r="AN18" s="341"/>
      <c r="AO18" s="98"/>
      <c r="AT18" s="18" t="s">
        <v>15</v>
      </c>
      <c r="BD18" s="98"/>
      <c r="BE18" s="441" t="s">
        <v>29</v>
      </c>
      <c r="BF18" s="441"/>
      <c r="BG18" s="441"/>
      <c r="BH18" s="442" t="s">
        <v>30</v>
      </c>
      <c r="BI18" s="442"/>
      <c r="BJ18" s="442"/>
      <c r="BK18" s="113"/>
      <c r="BS18">
        <f>SUM(BS5:BS16)</f>
        <v>15</v>
      </c>
      <c r="BT18">
        <f>SUM(BT5:BT16)</f>
        <v>693</v>
      </c>
      <c r="BV18">
        <f>SUM(BT18+AE18+DI19)</f>
        <v>1445</v>
      </c>
      <c r="BW18" s="98"/>
      <c r="BX18" s="441" t="s">
        <v>29</v>
      </c>
      <c r="BY18" s="441"/>
      <c r="BZ18" s="441"/>
      <c r="CA18" s="442" t="s">
        <v>30</v>
      </c>
      <c r="CB18" s="442"/>
      <c r="CC18" s="442"/>
      <c r="CD18" s="98"/>
      <c r="CE18" s="15"/>
      <c r="CF18" s="15"/>
      <c r="CG18" s="15"/>
      <c r="CH18" s="15"/>
      <c r="CI18" s="78"/>
      <c r="CJ18" s="15"/>
      <c r="CK18" s="15"/>
      <c r="CL18" s="15"/>
      <c r="CM18" s="15"/>
      <c r="CN18" s="15"/>
      <c r="CO18" s="15"/>
      <c r="CP18" s="15"/>
      <c r="CQ18" s="15"/>
      <c r="CR18" s="15"/>
      <c r="DH18" s="15"/>
      <c r="DI18" s="15"/>
      <c r="DJ18" s="15"/>
      <c r="DK18" s="15"/>
      <c r="DL18" s="98"/>
      <c r="DM18" s="118"/>
      <c r="DN18" s="118"/>
      <c r="DO18" s="118"/>
      <c r="DP18" s="118"/>
      <c r="DQ18" s="118"/>
      <c r="DR18" s="118"/>
      <c r="DS18" s="98"/>
      <c r="DT18" s="15"/>
      <c r="DU18" s="15"/>
      <c r="DV18" s="15"/>
      <c r="DW18" s="15"/>
      <c r="DX18" s="78"/>
      <c r="DY18" s="15"/>
      <c r="DZ18" s="15"/>
      <c r="EA18" s="15"/>
      <c r="EB18" s="15"/>
      <c r="EC18" s="15"/>
      <c r="ED18" s="15"/>
      <c r="EE18" s="15"/>
      <c r="EF18" s="15"/>
      <c r="EG18" s="15"/>
      <c r="EH18" s="98"/>
      <c r="EI18" s="118"/>
      <c r="EJ18" s="118"/>
      <c r="EK18" s="118"/>
      <c r="EL18" s="118"/>
      <c r="EM18" s="118"/>
      <c r="EN18" s="118"/>
      <c r="EO18" s="118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98"/>
      <c r="FB18" s="118"/>
      <c r="FC18" s="118"/>
      <c r="FD18" s="118"/>
      <c r="FE18" s="118"/>
      <c r="FF18" s="118"/>
      <c r="FG18" s="118"/>
      <c r="FH18" s="98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47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58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</row>
    <row r="19" spans="1:250" ht="27" customHeight="1" x14ac:dyDescent="0.3">
      <c r="B19" s="27" t="s">
        <v>9</v>
      </c>
      <c r="C19" s="482" t="str">
        <f>IF((C7=""),"",C7)</f>
        <v>Chlumec ,,A"</v>
      </c>
      <c r="D19" s="482"/>
      <c r="E19" s="482"/>
      <c r="F19" s="482"/>
      <c r="G19" s="482"/>
      <c r="H19" s="482"/>
      <c r="I19" s="20" t="s">
        <v>4</v>
      </c>
      <c r="J19" s="483" t="str">
        <f>IF((C12=""),"",C12)</f>
        <v>VK Sport RK Radegast</v>
      </c>
      <c r="K19" s="483"/>
      <c r="L19" s="483"/>
      <c r="M19" s="483"/>
      <c r="N19" s="483"/>
      <c r="O19" s="483"/>
      <c r="P19" s="327">
        <f>IF((AJ$6=""),"",AJ$6)</f>
        <v>1</v>
      </c>
      <c r="Q19" s="327"/>
      <c r="R19" s="327"/>
      <c r="S19" s="440">
        <f>TIME(C17,D17,)</f>
        <v>0.39583333333333331</v>
      </c>
      <c r="T19" s="440"/>
      <c r="U19" s="440"/>
      <c r="W19" s="27" t="s">
        <v>39</v>
      </c>
      <c r="X19" s="482" t="str">
        <f>IF((C10=""),"",C10)</f>
        <v>REMA RK ,,A"</v>
      </c>
      <c r="Y19" s="482"/>
      <c r="Z19" s="482"/>
      <c r="AA19" s="482"/>
      <c r="AB19" s="482"/>
      <c r="AC19" s="482"/>
      <c r="AD19" s="20" t="s">
        <v>4</v>
      </c>
      <c r="AE19" s="483" t="str">
        <f>IF((C11=""),"",C11)</f>
        <v>REMA RK ,,D"</v>
      </c>
      <c r="AF19" s="483"/>
      <c r="AG19" s="483"/>
      <c r="AH19" s="483"/>
      <c r="AI19" s="327">
        <f>IF((AJ$6=""),"",AJ$6)</f>
        <v>1</v>
      </c>
      <c r="AJ19" s="327"/>
      <c r="AK19" s="327"/>
      <c r="AL19" s="440">
        <f>TIME(W17,X17,)</f>
        <v>0.47916666666666669</v>
      </c>
      <c r="AM19" s="440"/>
      <c r="AN19" s="440"/>
      <c r="AO19" s="98"/>
      <c r="AQ19" s="27" t="s">
        <v>9</v>
      </c>
      <c r="AR19" s="482" t="str">
        <f>IF((AR7=""),"",AR7)</f>
        <v>Chlumec ,,B"</v>
      </c>
      <c r="AS19" s="482"/>
      <c r="AT19" s="482"/>
      <c r="AU19" s="482"/>
      <c r="AV19" s="482"/>
      <c r="AW19" s="482"/>
      <c r="AX19" s="20" t="s">
        <v>4</v>
      </c>
      <c r="AY19" s="483" t="str">
        <f>IF((AR12=""),"",AR12)</f>
        <v>VK Sport RK Uprchlíci</v>
      </c>
      <c r="AZ19" s="483"/>
      <c r="BA19" s="483"/>
      <c r="BB19" s="483"/>
      <c r="BC19" s="483"/>
      <c r="BD19" s="483"/>
      <c r="BE19" s="327">
        <f>IF((BY$6=""),"",BY$6)</f>
        <v>2</v>
      </c>
      <c r="BF19" s="327"/>
      <c r="BG19" s="327"/>
      <c r="BH19" s="440">
        <f>TIME(AR17,AS17,)</f>
        <v>0.39583333333333331</v>
      </c>
      <c r="BI19" s="440"/>
      <c r="BJ19" s="440"/>
      <c r="BL19" s="27" t="s">
        <v>39</v>
      </c>
      <c r="BM19" s="482" t="str">
        <f>IF((AR10=""),"",AR10)</f>
        <v>REMA RK ,,C"</v>
      </c>
      <c r="BN19" s="482"/>
      <c r="BO19" s="482"/>
      <c r="BP19" s="482"/>
      <c r="BQ19" s="482"/>
      <c r="BR19" s="482"/>
      <c r="BS19" s="20" t="s">
        <v>4</v>
      </c>
      <c r="BT19" s="483" t="str">
        <f>IF((AR11=""),"",AR11)</f>
        <v>Střešovice Andulky</v>
      </c>
      <c r="BU19" s="483"/>
      <c r="BV19" s="483"/>
      <c r="BW19" s="483"/>
      <c r="BX19" s="327">
        <f>IF((BY$6=""),"",BY$6)</f>
        <v>2</v>
      </c>
      <c r="BY19" s="327"/>
      <c r="BZ19" s="327"/>
      <c r="CA19" s="440">
        <f>TIME(BL17,BM17,)</f>
        <v>0.47916666666666669</v>
      </c>
      <c r="CB19" s="440"/>
      <c r="CC19" s="440"/>
      <c r="CD19" s="98"/>
      <c r="CE19" s="15"/>
      <c r="CF19" s="47"/>
      <c r="CG19" s="91"/>
      <c r="CH19" s="91"/>
      <c r="CI19" s="91"/>
      <c r="CJ19" s="91"/>
      <c r="CK19" s="91"/>
      <c r="CL19" s="91"/>
      <c r="CM19" s="48"/>
      <c r="CN19" s="91"/>
      <c r="CO19" s="91"/>
      <c r="CP19" s="91"/>
      <c r="CQ19" s="91"/>
      <c r="CR19" s="91"/>
      <c r="DH19" s="48"/>
      <c r="DI19" s="91">
        <f>SUM(DI11:DI18)</f>
        <v>140</v>
      </c>
      <c r="DJ19" s="91"/>
      <c r="DK19" s="91"/>
      <c r="DL19" s="91"/>
      <c r="DM19" s="117"/>
      <c r="DN19" s="117"/>
      <c r="DO19" s="117"/>
      <c r="DP19" s="123"/>
      <c r="DQ19" s="123"/>
      <c r="DR19" s="123"/>
      <c r="DS19" s="98"/>
      <c r="DT19" s="15"/>
      <c r="DU19" s="47"/>
      <c r="DV19" s="91"/>
      <c r="DW19" s="91"/>
      <c r="DX19" s="91"/>
      <c r="DY19" s="91"/>
      <c r="DZ19" s="91"/>
      <c r="EA19" s="91"/>
      <c r="EB19" s="48"/>
      <c r="EC19" s="91"/>
      <c r="ED19" s="91"/>
      <c r="EE19" s="91"/>
      <c r="EF19" s="91"/>
      <c r="EG19" s="91"/>
      <c r="EH19" s="91"/>
      <c r="EI19" s="117"/>
      <c r="EJ19" s="117"/>
      <c r="EK19" s="117"/>
      <c r="EL19" s="123"/>
      <c r="EM19" s="123"/>
      <c r="EN19" s="123"/>
      <c r="EO19" s="15"/>
      <c r="EP19" s="47"/>
      <c r="EQ19" s="91"/>
      <c r="ER19" s="91"/>
      <c r="ES19" s="91"/>
      <c r="ET19" s="91"/>
      <c r="EU19" s="91"/>
      <c r="EV19" s="91"/>
      <c r="EW19" s="48"/>
      <c r="EX19" s="91"/>
      <c r="EY19" s="91"/>
      <c r="EZ19" s="91"/>
      <c r="FA19" s="91"/>
      <c r="FB19" s="117"/>
      <c r="FC19" s="117"/>
      <c r="FD19" s="117"/>
      <c r="FE19" s="123"/>
      <c r="FF19" s="123"/>
      <c r="FG19" s="123"/>
      <c r="FH19" s="98"/>
      <c r="FI19" s="15"/>
      <c r="FJ19" s="15"/>
      <c r="FK19" s="15"/>
      <c r="FL19" s="78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18"/>
      <c r="FY19" s="118"/>
      <c r="FZ19" s="118"/>
      <c r="GA19" s="118"/>
      <c r="GB19" s="118"/>
      <c r="GC19" s="118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18"/>
      <c r="GR19" s="118"/>
      <c r="GS19" s="118"/>
      <c r="GT19" s="118"/>
      <c r="GU19" s="118"/>
      <c r="GV19" s="118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</row>
    <row r="20" spans="1:250" ht="27" customHeight="1" x14ac:dyDescent="0.3">
      <c r="B20" s="28" t="s">
        <v>10</v>
      </c>
      <c r="C20" s="438" t="str">
        <f>IF((C8=""),"",C8)</f>
        <v>Chlumec ,,C"</v>
      </c>
      <c r="D20" s="438"/>
      <c r="E20" s="438"/>
      <c r="F20" s="438"/>
      <c r="G20" s="438"/>
      <c r="H20" s="438"/>
      <c r="I20" s="21" t="s">
        <v>4</v>
      </c>
      <c r="J20" s="439" t="str">
        <f>IF((C11=""),"",C11)</f>
        <v>REMA RK ,,D"</v>
      </c>
      <c r="K20" s="439"/>
      <c r="L20" s="439"/>
      <c r="M20" s="439"/>
      <c r="N20" s="439"/>
      <c r="O20" s="439"/>
      <c r="P20" s="327">
        <f t="shared" ref="P20:P26" si="0">IF((AJ$6=""),"",AJ$6)</f>
        <v>1</v>
      </c>
      <c r="Q20" s="327"/>
      <c r="R20" s="327"/>
      <c r="S20" s="437">
        <f>TIME(E17,F17,)</f>
        <v>0.40625</v>
      </c>
      <c r="T20" s="437"/>
      <c r="U20" s="437"/>
      <c r="W20" s="28" t="s">
        <v>40</v>
      </c>
      <c r="X20" s="438" t="str">
        <f>IF((C8=""),"",C8)</f>
        <v>Chlumec ,,C"</v>
      </c>
      <c r="Y20" s="438"/>
      <c r="Z20" s="438"/>
      <c r="AA20" s="438"/>
      <c r="AB20" s="438"/>
      <c r="AC20" s="438"/>
      <c r="AD20" s="21" t="s">
        <v>4</v>
      </c>
      <c r="AE20" s="439" t="str">
        <f>IF((C9=""),"",C9)</f>
        <v>Kvasiny ,,B"</v>
      </c>
      <c r="AF20" s="439"/>
      <c r="AG20" s="439"/>
      <c r="AH20" s="439"/>
      <c r="AI20" s="327">
        <f t="shared" ref="AI20:AI25" si="1">IF((AJ$6=""),"",AJ$6)</f>
        <v>1</v>
      </c>
      <c r="AJ20" s="327"/>
      <c r="AK20" s="327"/>
      <c r="AL20" s="440">
        <f>TIME(Y17,Z17,)</f>
        <v>0.48958333333333331</v>
      </c>
      <c r="AM20" s="440"/>
      <c r="AN20" s="440"/>
      <c r="AO20" s="98"/>
      <c r="AQ20" s="28" t="s">
        <v>10</v>
      </c>
      <c r="AR20" s="438" t="str">
        <f>IF((AR8=""),"",AR8)</f>
        <v>Kvasiny ,,A"</v>
      </c>
      <c r="AS20" s="438"/>
      <c r="AT20" s="438"/>
      <c r="AU20" s="438"/>
      <c r="AV20" s="438"/>
      <c r="AW20" s="438"/>
      <c r="AX20" s="21" t="s">
        <v>4</v>
      </c>
      <c r="AY20" s="439" t="str">
        <f>IF((AR11=""),"",AR11)</f>
        <v>Střešovice Andulky</v>
      </c>
      <c r="AZ20" s="439"/>
      <c r="BA20" s="439"/>
      <c r="BB20" s="439"/>
      <c r="BC20" s="439"/>
      <c r="BD20" s="439"/>
      <c r="BE20" s="327">
        <f t="shared" ref="BE20:BE26" si="2">IF((BY$6=""),"",BY$6)</f>
        <v>2</v>
      </c>
      <c r="BF20" s="327"/>
      <c r="BG20" s="327"/>
      <c r="BH20" s="437">
        <f>TIME(AT17,AU17,)</f>
        <v>0.40625</v>
      </c>
      <c r="BI20" s="437"/>
      <c r="BJ20" s="437"/>
      <c r="BL20" s="28" t="s">
        <v>40</v>
      </c>
      <c r="BM20" s="438" t="str">
        <f>IF((AR8=""),"",AR8)</f>
        <v>Kvasiny ,,A"</v>
      </c>
      <c r="BN20" s="438"/>
      <c r="BO20" s="438"/>
      <c r="BP20" s="438"/>
      <c r="BQ20" s="438"/>
      <c r="BR20" s="438"/>
      <c r="BS20" s="21" t="s">
        <v>4</v>
      </c>
      <c r="BT20" s="439" t="str">
        <f>IF((AR9=""),"",AR9)</f>
        <v>REMA RK ,,B"</v>
      </c>
      <c r="BU20" s="439"/>
      <c r="BV20" s="439"/>
      <c r="BW20" s="439"/>
      <c r="BX20" s="327">
        <f t="shared" ref="BX20:BX25" si="3">IF((BY$6=""),"",BY$6)</f>
        <v>2</v>
      </c>
      <c r="BY20" s="327"/>
      <c r="BZ20" s="327"/>
      <c r="CA20" s="440">
        <f>TIME(BN17,BO17,)</f>
        <v>0.48958333333333331</v>
      </c>
      <c r="CB20" s="440"/>
      <c r="CC20" s="440"/>
      <c r="CD20" s="98"/>
      <c r="CE20" s="15"/>
      <c r="CF20" s="47"/>
      <c r="CG20" s="91"/>
      <c r="CH20" s="91"/>
      <c r="CI20" s="91"/>
      <c r="CJ20" s="91"/>
      <c r="CK20" s="91"/>
      <c r="CL20" s="91"/>
      <c r="CM20" s="48"/>
      <c r="CN20" s="91"/>
      <c r="CO20" s="91"/>
      <c r="CP20" s="91"/>
      <c r="CQ20" s="91"/>
      <c r="CR20" s="91"/>
      <c r="DH20" s="48"/>
      <c r="DI20" s="91"/>
      <c r="DJ20" s="91"/>
      <c r="DK20" s="91"/>
      <c r="DL20" s="91"/>
      <c r="DM20" s="117"/>
      <c r="DN20" s="117"/>
      <c r="DO20" s="117"/>
      <c r="DP20" s="123"/>
      <c r="DQ20" s="123"/>
      <c r="DR20" s="123"/>
      <c r="DS20" s="98"/>
      <c r="DT20" s="15"/>
      <c r="DU20" s="47"/>
      <c r="DV20" s="91"/>
      <c r="DW20" s="91"/>
      <c r="DX20" s="91"/>
      <c r="DY20" s="91"/>
      <c r="DZ20" s="91"/>
      <c r="EA20" s="91"/>
      <c r="EB20" s="48"/>
      <c r="EC20" s="91"/>
      <c r="ED20" s="91"/>
      <c r="EE20" s="91"/>
      <c r="EF20" s="91"/>
      <c r="EG20" s="91"/>
      <c r="EH20" s="91"/>
      <c r="EI20" s="117"/>
      <c r="EJ20" s="117"/>
      <c r="EK20" s="117"/>
      <c r="EL20" s="123"/>
      <c r="EM20" s="123"/>
      <c r="EN20" s="123"/>
      <c r="EO20" s="15"/>
      <c r="EP20" s="47"/>
      <c r="EQ20" s="91"/>
      <c r="ER20" s="91"/>
      <c r="ES20" s="91"/>
      <c r="ET20" s="91"/>
      <c r="EU20" s="91"/>
      <c r="EV20" s="91"/>
      <c r="EW20" s="48"/>
      <c r="EX20" s="91"/>
      <c r="EY20" s="91"/>
      <c r="EZ20" s="91"/>
      <c r="FA20" s="91"/>
      <c r="FB20" s="117"/>
      <c r="FC20" s="117"/>
      <c r="FD20" s="117"/>
      <c r="FE20" s="123"/>
      <c r="FF20" s="123"/>
      <c r="FG20" s="123"/>
      <c r="FH20" s="98"/>
      <c r="FI20" s="15"/>
      <c r="FJ20" s="47"/>
      <c r="FK20" s="91"/>
      <c r="FL20" s="91"/>
      <c r="FM20" s="91"/>
      <c r="FN20" s="91"/>
      <c r="FO20" s="91"/>
      <c r="FP20" s="91"/>
      <c r="FQ20" s="48"/>
      <c r="FR20" s="91"/>
      <c r="FS20" s="91"/>
      <c r="FT20" s="91"/>
      <c r="FU20" s="91"/>
      <c r="FV20" s="91"/>
      <c r="FW20" s="91"/>
      <c r="FX20" s="62"/>
      <c r="FY20" s="62"/>
      <c r="FZ20" s="62"/>
      <c r="GA20" s="122"/>
      <c r="GB20" s="122"/>
      <c r="GC20" s="122"/>
      <c r="GD20" s="15"/>
      <c r="GE20" s="47"/>
      <c r="GF20" s="91"/>
      <c r="GG20" s="91"/>
      <c r="GH20" s="91"/>
      <c r="GI20" s="91"/>
      <c r="GJ20" s="91"/>
      <c r="GK20" s="91"/>
      <c r="GL20" s="48"/>
      <c r="GM20" s="91"/>
      <c r="GN20" s="91"/>
      <c r="GO20" s="91"/>
      <c r="GP20" s="91"/>
      <c r="GQ20" s="62"/>
      <c r="GR20" s="62"/>
      <c r="GS20" s="62"/>
      <c r="GT20" s="122"/>
      <c r="GU20" s="122"/>
      <c r="GV20" s="122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</row>
    <row r="21" spans="1:250" ht="27" customHeight="1" x14ac:dyDescent="0.35">
      <c r="A21" s="5"/>
      <c r="B21" s="28" t="s">
        <v>12</v>
      </c>
      <c r="C21" s="438" t="str">
        <f>IF((C9=""),"",C9)</f>
        <v>Kvasiny ,,B"</v>
      </c>
      <c r="D21" s="438"/>
      <c r="E21" s="438"/>
      <c r="F21" s="438"/>
      <c r="G21" s="438"/>
      <c r="H21" s="438"/>
      <c r="I21" s="21" t="s">
        <v>4</v>
      </c>
      <c r="J21" s="439" t="str">
        <f>IF((C10=""),"",C10)</f>
        <v>REMA RK ,,A"</v>
      </c>
      <c r="K21" s="439"/>
      <c r="L21" s="439"/>
      <c r="M21" s="439"/>
      <c r="N21" s="439"/>
      <c r="O21" s="439"/>
      <c r="P21" s="327">
        <f t="shared" si="0"/>
        <v>1</v>
      </c>
      <c r="Q21" s="327"/>
      <c r="R21" s="327"/>
      <c r="S21" s="437">
        <f>TIME(G17,H17,)</f>
        <v>0.41666666666666669</v>
      </c>
      <c r="T21" s="437"/>
      <c r="U21" s="437"/>
      <c r="V21" s="5"/>
      <c r="W21" s="28" t="s">
        <v>41</v>
      </c>
      <c r="X21" s="438" t="str">
        <f>IF((C12=""),"",C12)</f>
        <v>VK Sport RK Radegast</v>
      </c>
      <c r="Y21" s="438"/>
      <c r="Z21" s="438"/>
      <c r="AA21" s="438"/>
      <c r="AB21" s="438"/>
      <c r="AC21" s="438"/>
      <c r="AD21" s="21" t="s">
        <v>4</v>
      </c>
      <c r="AE21" s="439" t="str">
        <f>IF((C11=""),"",C11)</f>
        <v>REMA RK ,,D"</v>
      </c>
      <c r="AF21" s="439"/>
      <c r="AG21" s="439"/>
      <c r="AH21" s="439"/>
      <c r="AI21" s="327">
        <f t="shared" si="1"/>
        <v>1</v>
      </c>
      <c r="AJ21" s="327"/>
      <c r="AK21" s="327"/>
      <c r="AL21" s="437">
        <f>TIME(AA17,AB17,)</f>
        <v>0.5</v>
      </c>
      <c r="AM21" s="437"/>
      <c r="AN21" s="437"/>
      <c r="AO21" s="98"/>
      <c r="AP21" s="5"/>
      <c r="AQ21" s="28" t="s">
        <v>12</v>
      </c>
      <c r="AR21" s="438" t="str">
        <f>IF((AR9=""),"",AR9)</f>
        <v>REMA RK ,,B"</v>
      </c>
      <c r="AS21" s="438"/>
      <c r="AT21" s="438"/>
      <c r="AU21" s="438"/>
      <c r="AV21" s="438"/>
      <c r="AW21" s="438"/>
      <c r="AX21" s="21" t="s">
        <v>4</v>
      </c>
      <c r="AY21" s="439" t="str">
        <f>IF((AR10=""),"",AR10)</f>
        <v>REMA RK ,,C"</v>
      </c>
      <c r="AZ21" s="439"/>
      <c r="BA21" s="439"/>
      <c r="BB21" s="439"/>
      <c r="BC21" s="439"/>
      <c r="BD21" s="439"/>
      <c r="BE21" s="327">
        <f t="shared" si="2"/>
        <v>2</v>
      </c>
      <c r="BF21" s="327"/>
      <c r="BG21" s="327"/>
      <c r="BH21" s="437">
        <f>TIME(AV17,AW17,)</f>
        <v>0.41666666666666669</v>
      </c>
      <c r="BI21" s="437"/>
      <c r="BJ21" s="437"/>
      <c r="BK21" s="5"/>
      <c r="BL21" s="28" t="s">
        <v>41</v>
      </c>
      <c r="BM21" s="438" t="str">
        <f>IF((AR12=""),"",AR12)</f>
        <v>VK Sport RK Uprchlíci</v>
      </c>
      <c r="BN21" s="438"/>
      <c r="BO21" s="438"/>
      <c r="BP21" s="438"/>
      <c r="BQ21" s="438"/>
      <c r="BR21" s="438"/>
      <c r="BS21" s="21" t="s">
        <v>4</v>
      </c>
      <c r="BT21" s="439" t="str">
        <f>IF((AR11=""),"",AR11)</f>
        <v>Střešovice Andulky</v>
      </c>
      <c r="BU21" s="439"/>
      <c r="BV21" s="439"/>
      <c r="BW21" s="439"/>
      <c r="BX21" s="327">
        <f t="shared" si="3"/>
        <v>2</v>
      </c>
      <c r="BY21" s="327"/>
      <c r="BZ21" s="327"/>
      <c r="CA21" s="437">
        <f>TIME(BP17,BQ17,)</f>
        <v>0.5</v>
      </c>
      <c r="CB21" s="437"/>
      <c r="CC21" s="437"/>
      <c r="CD21" s="98"/>
      <c r="CE21" s="79"/>
      <c r="CF21" s="47"/>
      <c r="CG21" s="91"/>
      <c r="CH21" s="91"/>
      <c r="CI21" s="91"/>
      <c r="CJ21" s="91"/>
      <c r="CK21" s="91"/>
      <c r="CL21" s="91"/>
      <c r="CM21" s="48"/>
      <c r="CN21" s="91"/>
      <c r="CO21" s="91"/>
      <c r="CP21" s="91"/>
      <c r="CQ21" s="91"/>
      <c r="CR21" s="91"/>
      <c r="DH21" s="48"/>
      <c r="DI21" s="91"/>
      <c r="DJ21" s="91"/>
      <c r="DK21" s="91"/>
      <c r="DL21" s="91"/>
      <c r="DM21" s="117"/>
      <c r="DN21" s="117"/>
      <c r="DO21" s="117"/>
      <c r="DP21" s="123"/>
      <c r="DQ21" s="123"/>
      <c r="DR21" s="123"/>
      <c r="DS21" s="98"/>
      <c r="DT21" s="79"/>
      <c r="DU21" s="47"/>
      <c r="DV21" s="91"/>
      <c r="DW21" s="91"/>
      <c r="DX21" s="91"/>
      <c r="DY21" s="91"/>
      <c r="DZ21" s="91"/>
      <c r="EA21" s="91"/>
      <c r="EB21" s="48"/>
      <c r="EC21" s="91"/>
      <c r="ED21" s="91"/>
      <c r="EE21" s="91"/>
      <c r="EF21" s="91"/>
      <c r="EG21" s="91"/>
      <c r="EH21" s="91"/>
      <c r="EI21" s="117"/>
      <c r="EJ21" s="117"/>
      <c r="EK21" s="117"/>
      <c r="EL21" s="123"/>
      <c r="EM21" s="123"/>
      <c r="EN21" s="123"/>
      <c r="EO21" s="79"/>
      <c r="EP21" s="47"/>
      <c r="EQ21" s="91"/>
      <c r="ER21" s="91"/>
      <c r="ES21" s="91"/>
      <c r="ET21" s="91"/>
      <c r="EU21" s="91"/>
      <c r="EV21" s="91"/>
      <c r="EW21" s="48"/>
      <c r="EX21" s="91"/>
      <c r="EY21" s="91"/>
      <c r="EZ21" s="91"/>
      <c r="FA21" s="91"/>
      <c r="FB21" s="117"/>
      <c r="FC21" s="117"/>
      <c r="FD21" s="117"/>
      <c r="FE21" s="123"/>
      <c r="FF21" s="123"/>
      <c r="FG21" s="123"/>
      <c r="FH21" s="98"/>
      <c r="FI21" s="15"/>
      <c r="FJ21" s="47"/>
      <c r="FK21" s="91"/>
      <c r="FL21" s="91"/>
      <c r="FM21" s="91"/>
      <c r="FN21" s="91"/>
      <c r="FO21" s="91"/>
      <c r="FP21" s="91"/>
      <c r="FQ21" s="48"/>
      <c r="FR21" s="91"/>
      <c r="FS21" s="91"/>
      <c r="FT21" s="91"/>
      <c r="FU21" s="91"/>
      <c r="FV21" s="91"/>
      <c r="FW21" s="91"/>
      <c r="FX21" s="62"/>
      <c r="FY21" s="62"/>
      <c r="FZ21" s="62"/>
      <c r="GA21" s="122"/>
      <c r="GB21" s="122"/>
      <c r="GC21" s="122"/>
      <c r="GD21" s="15"/>
      <c r="GE21" s="47"/>
      <c r="GF21" s="91"/>
      <c r="GG21" s="91"/>
      <c r="GH21" s="91"/>
      <c r="GI21" s="91"/>
      <c r="GJ21" s="91"/>
      <c r="GK21" s="91"/>
      <c r="GL21" s="48"/>
      <c r="GM21" s="91"/>
      <c r="GN21" s="91"/>
      <c r="GO21" s="91"/>
      <c r="GP21" s="91"/>
      <c r="GQ21" s="62"/>
      <c r="GR21" s="62"/>
      <c r="GS21" s="62"/>
      <c r="GT21" s="122"/>
      <c r="GU21" s="122"/>
      <c r="GV21" s="122"/>
      <c r="GW21" s="15"/>
      <c r="GX21" s="79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</row>
    <row r="22" spans="1:250" ht="27" customHeight="1" x14ac:dyDescent="0.35">
      <c r="A22" s="5"/>
      <c r="B22" s="28" t="s">
        <v>13</v>
      </c>
      <c r="C22" s="438" t="str">
        <f>IF((C7=""),"",C7)</f>
        <v>Chlumec ,,A"</v>
      </c>
      <c r="D22" s="438"/>
      <c r="E22" s="438"/>
      <c r="F22" s="438"/>
      <c r="G22" s="438"/>
      <c r="H22" s="438"/>
      <c r="I22" s="21" t="s">
        <v>4</v>
      </c>
      <c r="J22" s="439" t="str">
        <f>IF((C8=""),"",C8)</f>
        <v>Chlumec ,,C"</v>
      </c>
      <c r="K22" s="439"/>
      <c r="L22" s="439"/>
      <c r="M22" s="439"/>
      <c r="N22" s="439"/>
      <c r="O22" s="439"/>
      <c r="P22" s="327">
        <f t="shared" si="0"/>
        <v>1</v>
      </c>
      <c r="Q22" s="327"/>
      <c r="R22" s="327"/>
      <c r="S22" s="437">
        <f>TIME(I17,J17,)</f>
        <v>0.42708333333333331</v>
      </c>
      <c r="T22" s="437"/>
      <c r="U22" s="437"/>
      <c r="V22" s="5"/>
      <c r="W22" s="28" t="s">
        <v>42</v>
      </c>
      <c r="X22" s="438" t="str">
        <f>IF((C7=""),"",C7)</f>
        <v>Chlumec ,,A"</v>
      </c>
      <c r="Y22" s="438"/>
      <c r="Z22" s="438"/>
      <c r="AA22" s="438"/>
      <c r="AB22" s="438"/>
      <c r="AC22" s="438"/>
      <c r="AD22" s="21" t="s">
        <v>4</v>
      </c>
      <c r="AE22" s="439" t="str">
        <f>IF((C10=""),"",C10)</f>
        <v>REMA RK ,,A"</v>
      </c>
      <c r="AF22" s="439"/>
      <c r="AG22" s="439"/>
      <c r="AH22" s="439"/>
      <c r="AI22" s="327">
        <f t="shared" si="1"/>
        <v>1</v>
      </c>
      <c r="AJ22" s="327"/>
      <c r="AK22" s="327"/>
      <c r="AL22" s="330">
        <f>TIME(AD17,AE17,)</f>
        <v>0.51041666666666663</v>
      </c>
      <c r="AM22" s="330"/>
      <c r="AN22" s="330"/>
      <c r="AO22" s="98"/>
      <c r="AP22" s="5"/>
      <c r="AQ22" s="28" t="s">
        <v>13</v>
      </c>
      <c r="AR22" s="438" t="str">
        <f>IF((AR7=""),"",AR7)</f>
        <v>Chlumec ,,B"</v>
      </c>
      <c r="AS22" s="438"/>
      <c r="AT22" s="438"/>
      <c r="AU22" s="438"/>
      <c r="AV22" s="438"/>
      <c r="AW22" s="438"/>
      <c r="AX22" s="21" t="s">
        <v>4</v>
      </c>
      <c r="AY22" s="439" t="str">
        <f>IF((AR8=""),"",AR8)</f>
        <v>Kvasiny ,,A"</v>
      </c>
      <c r="AZ22" s="439"/>
      <c r="BA22" s="439"/>
      <c r="BB22" s="439"/>
      <c r="BC22" s="439"/>
      <c r="BD22" s="439"/>
      <c r="BE22" s="327">
        <f t="shared" si="2"/>
        <v>2</v>
      </c>
      <c r="BF22" s="327"/>
      <c r="BG22" s="327"/>
      <c r="BH22" s="437">
        <f>TIME(AX17,AY17,)</f>
        <v>0.42708333333333331</v>
      </c>
      <c r="BI22" s="437"/>
      <c r="BJ22" s="437"/>
      <c r="BK22" s="5"/>
      <c r="BL22" s="28" t="s">
        <v>42</v>
      </c>
      <c r="BM22" s="438" t="str">
        <f>IF((AR7=""),"",AR7)</f>
        <v>Chlumec ,,B"</v>
      </c>
      <c r="BN22" s="438"/>
      <c r="BO22" s="438"/>
      <c r="BP22" s="438"/>
      <c r="BQ22" s="438"/>
      <c r="BR22" s="438"/>
      <c r="BS22" s="21" t="s">
        <v>4</v>
      </c>
      <c r="BT22" s="439" t="str">
        <f>IF((AR10=""),"",AR10)</f>
        <v>REMA RK ,,C"</v>
      </c>
      <c r="BU22" s="439"/>
      <c r="BV22" s="439"/>
      <c r="BW22" s="439"/>
      <c r="BX22" s="327">
        <f t="shared" si="3"/>
        <v>2</v>
      </c>
      <c r="BY22" s="327"/>
      <c r="BZ22" s="327"/>
      <c r="CA22" s="330">
        <f>TIME(BS17,BT17,)</f>
        <v>0.51041666666666663</v>
      </c>
      <c r="CB22" s="330"/>
      <c r="CC22" s="330"/>
      <c r="CD22" s="98"/>
      <c r="CE22" s="79"/>
      <c r="CF22" s="47"/>
      <c r="CG22" s="91"/>
      <c r="CH22" s="91"/>
      <c r="CI22" s="91"/>
      <c r="CJ22" s="91"/>
      <c r="CK22" s="91"/>
      <c r="CL22" s="91"/>
      <c r="CM22" s="48"/>
      <c r="CN22" s="91"/>
      <c r="CO22" s="91"/>
      <c r="CP22" s="91"/>
      <c r="CQ22" s="91"/>
      <c r="CR22" s="91"/>
      <c r="DH22" s="48"/>
      <c r="DI22" s="91"/>
      <c r="DJ22" s="91"/>
      <c r="DK22" s="91"/>
      <c r="DL22" s="91"/>
      <c r="DM22" s="117"/>
      <c r="DN22" s="117"/>
      <c r="DO22" s="117"/>
      <c r="DP22" s="123"/>
      <c r="DQ22" s="123"/>
      <c r="DR22" s="123"/>
      <c r="DS22" s="98"/>
      <c r="DT22" s="79"/>
      <c r="DU22" s="47"/>
      <c r="DV22" s="91"/>
      <c r="DW22" s="91"/>
      <c r="DX22" s="91"/>
      <c r="DY22" s="91"/>
      <c r="DZ22" s="91"/>
      <c r="EA22" s="91"/>
      <c r="EB22" s="48"/>
      <c r="EC22" s="91"/>
      <c r="ED22" s="91"/>
      <c r="EE22" s="91"/>
      <c r="EF22" s="91"/>
      <c r="EG22" s="91"/>
      <c r="EH22" s="91"/>
      <c r="EI22" s="117"/>
      <c r="EJ22" s="117"/>
      <c r="EK22" s="117"/>
      <c r="EL22" s="123"/>
      <c r="EM22" s="123"/>
      <c r="EN22" s="123"/>
      <c r="EO22" s="79"/>
      <c r="EP22" s="47"/>
      <c r="EQ22" s="91"/>
      <c r="ER22" s="91"/>
      <c r="ES22" s="91"/>
      <c r="ET22" s="91"/>
      <c r="EU22" s="91"/>
      <c r="EV22" s="91"/>
      <c r="EW22" s="48"/>
      <c r="EX22" s="91"/>
      <c r="EY22" s="91"/>
      <c r="EZ22" s="91"/>
      <c r="FA22" s="91"/>
      <c r="FB22" s="117"/>
      <c r="FC22" s="117"/>
      <c r="FD22" s="117"/>
      <c r="FE22" s="123"/>
      <c r="FF22" s="123"/>
      <c r="FG22" s="123"/>
      <c r="FH22" s="15"/>
      <c r="FI22" s="15"/>
      <c r="FJ22" s="15"/>
      <c r="FK22" s="91"/>
      <c r="FL22" s="91"/>
      <c r="FM22" s="91"/>
      <c r="FN22" s="91"/>
      <c r="FO22" s="91"/>
      <c r="FP22" s="91"/>
      <c r="FQ22" s="48"/>
      <c r="FR22" s="91"/>
      <c r="FS22" s="91"/>
      <c r="FT22" s="91"/>
      <c r="FU22" s="91"/>
      <c r="FV22" s="91"/>
      <c r="FW22" s="91"/>
      <c r="FX22" s="62"/>
      <c r="FY22" s="62"/>
      <c r="FZ22" s="62"/>
      <c r="GA22" s="122"/>
      <c r="GB22" s="122"/>
      <c r="GC22" s="122"/>
      <c r="GD22" s="15"/>
      <c r="GE22" s="47"/>
      <c r="GF22" s="91"/>
      <c r="GG22" s="91"/>
      <c r="GH22" s="91"/>
      <c r="GI22" s="91"/>
      <c r="GJ22" s="91"/>
      <c r="GK22" s="91"/>
      <c r="GL22" s="48"/>
      <c r="GM22" s="91"/>
      <c r="GN22" s="91"/>
      <c r="GO22" s="91"/>
      <c r="GP22" s="91"/>
      <c r="GQ22" s="62"/>
      <c r="GR22" s="62"/>
      <c r="GS22" s="62"/>
      <c r="GT22" s="122"/>
      <c r="GU22" s="122"/>
      <c r="GV22" s="122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</row>
    <row r="23" spans="1:250" ht="27" customHeight="1" x14ac:dyDescent="0.35">
      <c r="A23" s="5"/>
      <c r="B23" s="28" t="s">
        <v>14</v>
      </c>
      <c r="C23" s="438" t="str">
        <f>IF((C12=""),"",C12)</f>
        <v>VK Sport RK Radegast</v>
      </c>
      <c r="D23" s="438"/>
      <c r="E23" s="438"/>
      <c r="F23" s="438"/>
      <c r="G23" s="438"/>
      <c r="H23" s="438"/>
      <c r="I23" s="21" t="s">
        <v>4</v>
      </c>
      <c r="J23" s="439" t="str">
        <f>IF((C10=""),"",C10)</f>
        <v>REMA RK ,,A"</v>
      </c>
      <c r="K23" s="439"/>
      <c r="L23" s="439"/>
      <c r="M23" s="439"/>
      <c r="N23" s="439"/>
      <c r="O23" s="439"/>
      <c r="P23" s="327">
        <f t="shared" si="0"/>
        <v>1</v>
      </c>
      <c r="Q23" s="327"/>
      <c r="R23" s="327"/>
      <c r="S23" s="437">
        <f>TIME(L17,M17,)</f>
        <v>0.4375</v>
      </c>
      <c r="T23" s="437"/>
      <c r="U23" s="437"/>
      <c r="V23" s="5"/>
      <c r="W23" s="27" t="s">
        <v>43</v>
      </c>
      <c r="X23" s="438" t="str">
        <f>IF((C9=""),"",C9)</f>
        <v>Kvasiny ,,B"</v>
      </c>
      <c r="Y23" s="438"/>
      <c r="Z23" s="438"/>
      <c r="AA23" s="438"/>
      <c r="AB23" s="438"/>
      <c r="AC23" s="438"/>
      <c r="AD23" s="20" t="s">
        <v>4</v>
      </c>
      <c r="AE23" s="439" t="str">
        <f>IF((C12=""),"",C12)</f>
        <v>VK Sport RK Radegast</v>
      </c>
      <c r="AF23" s="439"/>
      <c r="AG23" s="439"/>
      <c r="AH23" s="439"/>
      <c r="AI23" s="327">
        <f t="shared" si="1"/>
        <v>1</v>
      </c>
      <c r="AJ23" s="327"/>
      <c r="AK23" s="327"/>
      <c r="AL23" s="330">
        <f>TIME(AG17,AH17,)</f>
        <v>0.52083333333333337</v>
      </c>
      <c r="AM23" s="330"/>
      <c r="AN23" s="330"/>
      <c r="AO23" s="98"/>
      <c r="AP23" s="5"/>
      <c r="AQ23" s="28" t="s">
        <v>14</v>
      </c>
      <c r="AR23" s="438" t="str">
        <f>IF((AR12=""),"",AR12)</f>
        <v>VK Sport RK Uprchlíci</v>
      </c>
      <c r="AS23" s="438"/>
      <c r="AT23" s="438"/>
      <c r="AU23" s="438"/>
      <c r="AV23" s="438"/>
      <c r="AW23" s="438"/>
      <c r="AX23" s="21" t="s">
        <v>4</v>
      </c>
      <c r="AY23" s="439" t="str">
        <f>IF((AR10=""),"",AR10)</f>
        <v>REMA RK ,,C"</v>
      </c>
      <c r="AZ23" s="439"/>
      <c r="BA23" s="439"/>
      <c r="BB23" s="439"/>
      <c r="BC23" s="439"/>
      <c r="BD23" s="439"/>
      <c r="BE23" s="327">
        <f t="shared" si="2"/>
        <v>2</v>
      </c>
      <c r="BF23" s="327"/>
      <c r="BG23" s="327"/>
      <c r="BH23" s="437">
        <f>TIME(BA17,BB17,)</f>
        <v>0.4375</v>
      </c>
      <c r="BI23" s="437"/>
      <c r="BJ23" s="437"/>
      <c r="BK23" s="5"/>
      <c r="BL23" s="27" t="s">
        <v>43</v>
      </c>
      <c r="BM23" s="438" t="str">
        <f>IF((AR9=""),"",AR9)</f>
        <v>REMA RK ,,B"</v>
      </c>
      <c r="BN23" s="438"/>
      <c r="BO23" s="438"/>
      <c r="BP23" s="438"/>
      <c r="BQ23" s="438"/>
      <c r="BR23" s="438"/>
      <c r="BS23" s="20" t="s">
        <v>4</v>
      </c>
      <c r="BT23" s="439" t="str">
        <f>IF((AR12=""),"",AR12)</f>
        <v>VK Sport RK Uprchlíci</v>
      </c>
      <c r="BU23" s="439"/>
      <c r="BV23" s="439"/>
      <c r="BW23" s="439"/>
      <c r="BX23" s="327">
        <f t="shared" si="3"/>
        <v>2</v>
      </c>
      <c r="BY23" s="327"/>
      <c r="BZ23" s="327"/>
      <c r="CA23" s="330">
        <f>TIME(BV17,BW17,)</f>
        <v>0.52083333333333337</v>
      </c>
      <c r="CB23" s="330"/>
      <c r="CC23" s="330"/>
      <c r="CD23" s="98"/>
      <c r="CE23" s="79"/>
      <c r="CF23" s="47"/>
      <c r="CG23" s="91"/>
      <c r="CH23" s="91"/>
      <c r="CI23" s="91"/>
      <c r="CJ23" s="91"/>
      <c r="CK23" s="91"/>
      <c r="CL23" s="91"/>
      <c r="CM23" s="48"/>
      <c r="CN23" s="91"/>
      <c r="CO23" s="91"/>
      <c r="CP23" s="91"/>
      <c r="CQ23" s="91"/>
      <c r="CR23" s="91"/>
      <c r="CS23" s="91"/>
      <c r="CT23" s="117"/>
      <c r="CU23" s="117"/>
      <c r="CV23" s="117"/>
      <c r="CW23" s="123"/>
      <c r="CX23" s="123"/>
      <c r="CY23" s="123"/>
      <c r="CZ23" s="79"/>
      <c r="DA23" s="47"/>
      <c r="DB23" s="91"/>
      <c r="DC23" s="91"/>
      <c r="DD23" s="91"/>
      <c r="DE23" s="91"/>
      <c r="DF23" s="91"/>
      <c r="DG23" s="91"/>
      <c r="DH23" s="48"/>
      <c r="DI23" s="91"/>
      <c r="DJ23" s="91"/>
      <c r="DK23" s="91"/>
      <c r="DL23" s="91"/>
      <c r="DM23" s="117"/>
      <c r="DN23" s="117"/>
      <c r="DO23" s="117"/>
      <c r="DP23" s="123"/>
      <c r="DQ23" s="123"/>
      <c r="DR23" s="123"/>
      <c r="DS23" s="98"/>
      <c r="DT23" s="79"/>
      <c r="DU23" s="47"/>
      <c r="DV23" s="91"/>
      <c r="DW23" s="91"/>
      <c r="DX23" s="91"/>
      <c r="DY23" s="91"/>
      <c r="DZ23" s="91"/>
      <c r="EA23" s="91"/>
      <c r="EB23" s="48"/>
      <c r="EC23" s="91"/>
      <c r="ED23" s="91"/>
      <c r="EE23" s="91"/>
      <c r="EF23" s="91"/>
      <c r="EG23" s="91"/>
      <c r="EH23" s="91"/>
      <c r="EI23" s="117"/>
      <c r="EJ23" s="117"/>
      <c r="EK23" s="117"/>
      <c r="EL23" s="123"/>
      <c r="EM23" s="123"/>
      <c r="EN23" s="123"/>
      <c r="EO23" s="79"/>
      <c r="EP23" s="47"/>
      <c r="EQ23" s="91"/>
      <c r="ER23" s="91"/>
      <c r="ES23" s="91"/>
      <c r="ET23" s="91"/>
      <c r="EU23" s="91"/>
      <c r="EV23" s="91"/>
      <c r="EW23" s="48"/>
      <c r="EX23" s="91"/>
      <c r="EY23" s="91"/>
      <c r="EZ23" s="91"/>
      <c r="FA23" s="91"/>
      <c r="FB23" s="117"/>
      <c r="FC23" s="117"/>
      <c r="FD23" s="117"/>
      <c r="FE23" s="123"/>
      <c r="FF23" s="123"/>
      <c r="FG23" s="123"/>
      <c r="FH23" s="15"/>
      <c r="FI23" s="15"/>
      <c r="FJ23" s="15"/>
      <c r="FK23" s="91"/>
      <c r="FL23" s="91"/>
      <c r="FM23" s="91"/>
      <c r="FN23" s="91"/>
      <c r="FO23" s="91"/>
      <c r="FP23" s="91"/>
      <c r="FQ23" s="48"/>
      <c r="FR23" s="91"/>
      <c r="FS23" s="91"/>
      <c r="FT23" s="91"/>
      <c r="FU23" s="91"/>
      <c r="FV23" s="91"/>
      <c r="FW23" s="91"/>
      <c r="FX23" s="62"/>
      <c r="FY23" s="62"/>
      <c r="FZ23" s="62"/>
      <c r="GA23" s="122"/>
      <c r="GB23" s="122"/>
      <c r="GC23" s="122"/>
      <c r="GD23" s="15"/>
      <c r="GE23" s="47"/>
      <c r="GF23" s="91"/>
      <c r="GG23" s="91"/>
      <c r="GH23" s="91"/>
      <c r="GI23" s="91"/>
      <c r="GJ23" s="91"/>
      <c r="GK23" s="91"/>
      <c r="GL23" s="48"/>
      <c r="GM23" s="91"/>
      <c r="GN23" s="91"/>
      <c r="GO23" s="91"/>
      <c r="GP23" s="91"/>
      <c r="GQ23" s="62"/>
      <c r="GR23" s="62"/>
      <c r="GS23" s="62"/>
      <c r="GT23" s="122"/>
      <c r="GU23" s="122"/>
      <c r="GV23" s="122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</row>
    <row r="24" spans="1:250" ht="27" customHeight="1" x14ac:dyDescent="0.35">
      <c r="A24" s="5"/>
      <c r="B24" s="28" t="s">
        <v>21</v>
      </c>
      <c r="C24" s="438" t="str">
        <f>IF((C11=""),"",C11)</f>
        <v>REMA RK ,,D"</v>
      </c>
      <c r="D24" s="438"/>
      <c r="E24" s="438"/>
      <c r="F24" s="438"/>
      <c r="G24" s="438"/>
      <c r="H24" s="438"/>
      <c r="I24" s="21" t="s">
        <v>4</v>
      </c>
      <c r="J24" s="439" t="str">
        <f>IF((C9=""),"",C9)</f>
        <v>Kvasiny ,,B"</v>
      </c>
      <c r="K24" s="439"/>
      <c r="L24" s="439"/>
      <c r="M24" s="439"/>
      <c r="N24" s="439"/>
      <c r="O24" s="439"/>
      <c r="P24" s="327">
        <f t="shared" si="0"/>
        <v>1</v>
      </c>
      <c r="Q24" s="327"/>
      <c r="R24" s="327"/>
      <c r="S24" s="437">
        <f>TIME(O17,P17,)</f>
        <v>0.44791666666666669</v>
      </c>
      <c r="T24" s="437"/>
      <c r="U24" s="437"/>
      <c r="V24" s="5"/>
      <c r="W24" s="27" t="s">
        <v>44</v>
      </c>
      <c r="X24" s="438" t="str">
        <f>IF((C10=""),"",C10)</f>
        <v>REMA RK ,,A"</v>
      </c>
      <c r="Y24" s="438"/>
      <c r="Z24" s="438"/>
      <c r="AA24" s="438"/>
      <c r="AB24" s="438"/>
      <c r="AC24" s="438"/>
      <c r="AD24" s="20" t="s">
        <v>4</v>
      </c>
      <c r="AE24" s="439" t="str">
        <f>IF((C8=""),"",C8)</f>
        <v>Chlumec ,,C"</v>
      </c>
      <c r="AF24" s="439"/>
      <c r="AG24" s="439"/>
      <c r="AH24" s="439"/>
      <c r="AI24" s="327">
        <f t="shared" si="1"/>
        <v>1</v>
      </c>
      <c r="AJ24" s="327"/>
      <c r="AK24" s="327"/>
      <c r="AL24" s="330">
        <f>TIME(AJ17,AK17,)</f>
        <v>0.53125</v>
      </c>
      <c r="AM24" s="330"/>
      <c r="AN24" s="330"/>
      <c r="AO24" s="98"/>
      <c r="AP24" s="5"/>
      <c r="AQ24" s="28" t="s">
        <v>21</v>
      </c>
      <c r="AR24" s="438" t="str">
        <f>IF((AR11=""),"",AR11)</f>
        <v>Střešovice Andulky</v>
      </c>
      <c r="AS24" s="438"/>
      <c r="AT24" s="438"/>
      <c r="AU24" s="438"/>
      <c r="AV24" s="438"/>
      <c r="AW24" s="438"/>
      <c r="AX24" s="21" t="s">
        <v>4</v>
      </c>
      <c r="AY24" s="439" t="str">
        <f>IF((AR9=""),"",AR9)</f>
        <v>REMA RK ,,B"</v>
      </c>
      <c r="AZ24" s="439"/>
      <c r="BA24" s="439"/>
      <c r="BB24" s="439"/>
      <c r="BC24" s="439"/>
      <c r="BD24" s="439"/>
      <c r="BE24" s="327">
        <f t="shared" si="2"/>
        <v>2</v>
      </c>
      <c r="BF24" s="327"/>
      <c r="BG24" s="327"/>
      <c r="BH24" s="437">
        <f>TIME(BD17,BE17,)</f>
        <v>0.44791666666666669</v>
      </c>
      <c r="BI24" s="437"/>
      <c r="BJ24" s="437"/>
      <c r="BK24" s="5"/>
      <c r="BL24" s="27" t="s">
        <v>44</v>
      </c>
      <c r="BM24" s="438" t="str">
        <f>IF((AR10=""),"",AR10)</f>
        <v>REMA RK ,,C"</v>
      </c>
      <c r="BN24" s="438"/>
      <c r="BO24" s="438"/>
      <c r="BP24" s="438"/>
      <c r="BQ24" s="438"/>
      <c r="BR24" s="438"/>
      <c r="BS24" s="20" t="s">
        <v>4</v>
      </c>
      <c r="BT24" s="439" t="str">
        <f>IF((AR8=""),"",AR8)</f>
        <v>Kvasiny ,,A"</v>
      </c>
      <c r="BU24" s="439"/>
      <c r="BV24" s="439"/>
      <c r="BW24" s="439"/>
      <c r="BX24" s="327">
        <f t="shared" si="3"/>
        <v>2</v>
      </c>
      <c r="BY24" s="327"/>
      <c r="BZ24" s="327"/>
      <c r="CA24" s="330">
        <f>TIME(BY17,BZ17,)</f>
        <v>0.53125</v>
      </c>
      <c r="CB24" s="330"/>
      <c r="CC24" s="330"/>
      <c r="CD24" s="98"/>
      <c r="CE24" s="79"/>
      <c r="CF24" s="47"/>
      <c r="CG24" s="91"/>
      <c r="CH24" s="91"/>
      <c r="CI24" s="91"/>
      <c r="CJ24" s="91"/>
      <c r="CK24" s="91"/>
      <c r="CL24" s="91"/>
      <c r="CM24" s="48"/>
      <c r="CN24" s="91"/>
      <c r="CO24" s="91"/>
      <c r="CP24" s="91"/>
      <c r="CQ24" s="91"/>
      <c r="CR24" s="91"/>
      <c r="CS24" s="91"/>
      <c r="CT24" s="117"/>
      <c r="CU24" s="117"/>
      <c r="CV24" s="117"/>
      <c r="CW24" s="123"/>
      <c r="CX24" s="123"/>
      <c r="CY24" s="123"/>
      <c r="CZ24" s="79"/>
      <c r="DA24" s="47"/>
      <c r="DB24" s="91"/>
      <c r="DC24" s="91"/>
      <c r="DD24" s="91"/>
      <c r="DE24" s="91"/>
      <c r="DF24" s="91"/>
      <c r="DG24" s="91"/>
      <c r="DH24" s="48"/>
      <c r="DI24" s="91"/>
      <c r="DJ24" s="91"/>
      <c r="DK24" s="91"/>
      <c r="DL24" s="91"/>
      <c r="DM24" s="117"/>
      <c r="DN24" s="117"/>
      <c r="DO24" s="117"/>
      <c r="DP24" s="123"/>
      <c r="DQ24" s="123"/>
      <c r="DR24" s="123"/>
      <c r="DS24" s="98"/>
      <c r="DT24" s="79"/>
      <c r="DU24" s="47"/>
      <c r="DV24" s="91"/>
      <c r="DW24" s="91"/>
      <c r="DX24" s="91"/>
      <c r="DY24" s="91"/>
      <c r="DZ24" s="91"/>
      <c r="EA24" s="91"/>
      <c r="EB24" s="48"/>
      <c r="EC24" s="91"/>
      <c r="ED24" s="91"/>
      <c r="EE24" s="91"/>
      <c r="EF24" s="91"/>
      <c r="EG24" s="91"/>
      <c r="EH24" s="91"/>
      <c r="EI24" s="117"/>
      <c r="EJ24" s="117"/>
      <c r="EK24" s="117"/>
      <c r="EL24" s="123"/>
      <c r="EM24" s="123"/>
      <c r="EN24" s="123"/>
      <c r="EO24" s="79"/>
      <c r="EP24" s="47"/>
      <c r="EQ24" s="91"/>
      <c r="ER24" s="91"/>
      <c r="ES24" s="91"/>
      <c r="ET24" s="91"/>
      <c r="EU24" s="91"/>
      <c r="EV24" s="91"/>
      <c r="EW24" s="48"/>
      <c r="EX24" s="91"/>
      <c r="EY24" s="91"/>
      <c r="EZ24" s="91"/>
      <c r="FA24" s="91"/>
      <c r="FB24" s="117"/>
      <c r="FC24" s="117"/>
      <c r="FD24" s="117"/>
      <c r="FE24" s="123"/>
      <c r="FF24" s="123"/>
      <c r="FG24" s="123"/>
      <c r="FH24" s="15"/>
      <c r="FI24" s="15"/>
      <c r="FJ24" s="15"/>
      <c r="FK24" s="91"/>
      <c r="FL24" s="91"/>
      <c r="FM24" s="91"/>
      <c r="FN24" s="91"/>
      <c r="FO24" s="91"/>
      <c r="FP24" s="91"/>
      <c r="FQ24" s="48"/>
      <c r="FR24" s="91"/>
      <c r="FS24" s="91"/>
      <c r="FT24" s="91"/>
      <c r="FU24" s="91"/>
      <c r="FV24" s="91"/>
      <c r="FW24" s="91"/>
      <c r="FX24" s="62"/>
      <c r="FY24" s="62"/>
      <c r="FZ24" s="62"/>
      <c r="GA24" s="122"/>
      <c r="GB24" s="122"/>
      <c r="GC24" s="122"/>
      <c r="GD24" s="15"/>
      <c r="GE24" s="47"/>
      <c r="GF24" s="91"/>
      <c r="GG24" s="91"/>
      <c r="GH24" s="91"/>
      <c r="GI24" s="91"/>
      <c r="GJ24" s="91"/>
      <c r="GK24" s="91"/>
      <c r="GL24" s="48"/>
      <c r="GM24" s="91"/>
      <c r="GN24" s="91"/>
      <c r="GO24" s="91"/>
      <c r="GP24" s="91"/>
      <c r="GQ24" s="62"/>
      <c r="GR24" s="62"/>
      <c r="GS24" s="62"/>
      <c r="GT24" s="122"/>
      <c r="GU24" s="122"/>
      <c r="GV24" s="122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</row>
    <row r="25" spans="1:250" ht="27" customHeight="1" x14ac:dyDescent="0.35">
      <c r="B25" s="28" t="s">
        <v>37</v>
      </c>
      <c r="C25" s="438" t="str">
        <f>IF((C8=""),"",C8)</f>
        <v>Chlumec ,,C"</v>
      </c>
      <c r="D25" s="438"/>
      <c r="E25" s="438"/>
      <c r="F25" s="438"/>
      <c r="G25" s="438"/>
      <c r="H25" s="438"/>
      <c r="I25" s="21" t="s">
        <v>4</v>
      </c>
      <c r="J25" s="439" t="str">
        <f>IF((C12=""),"",C12)</f>
        <v>VK Sport RK Radegast</v>
      </c>
      <c r="K25" s="439"/>
      <c r="L25" s="439"/>
      <c r="M25" s="439"/>
      <c r="N25" s="439"/>
      <c r="O25" s="439"/>
      <c r="P25" s="327">
        <f t="shared" si="0"/>
        <v>1</v>
      </c>
      <c r="Q25" s="327"/>
      <c r="R25" s="327"/>
      <c r="S25" s="437">
        <f>TIME(R17,S17,)</f>
        <v>0.45833333333333331</v>
      </c>
      <c r="T25" s="437"/>
      <c r="U25" s="437"/>
      <c r="W25" s="27" t="s">
        <v>45</v>
      </c>
      <c r="X25" s="438" t="str">
        <f>IF((C11=""),"",C11)</f>
        <v>REMA RK ,,D"</v>
      </c>
      <c r="Y25" s="438"/>
      <c r="Z25" s="438"/>
      <c r="AA25" s="438"/>
      <c r="AB25" s="438"/>
      <c r="AC25" s="438"/>
      <c r="AD25" s="20" t="s">
        <v>4</v>
      </c>
      <c r="AE25" s="439" t="str">
        <f>IF((C7=""),"",C7)</f>
        <v>Chlumec ,,A"</v>
      </c>
      <c r="AF25" s="439"/>
      <c r="AG25" s="439"/>
      <c r="AH25" s="439"/>
      <c r="AI25" s="327">
        <f t="shared" si="1"/>
        <v>1</v>
      </c>
      <c r="AJ25" s="327"/>
      <c r="AK25" s="327"/>
      <c r="AL25" s="330">
        <f>TIME(AM17,AN17,)</f>
        <v>0.54166666666666663</v>
      </c>
      <c r="AM25" s="330"/>
      <c r="AN25" s="330"/>
      <c r="AO25" s="98"/>
      <c r="AQ25" s="28" t="s">
        <v>37</v>
      </c>
      <c r="AR25" s="438" t="str">
        <f>IF((AR8=""),"",AR8)</f>
        <v>Kvasiny ,,A"</v>
      </c>
      <c r="AS25" s="438"/>
      <c r="AT25" s="438"/>
      <c r="AU25" s="438"/>
      <c r="AV25" s="438"/>
      <c r="AW25" s="438"/>
      <c r="AX25" s="21" t="s">
        <v>4</v>
      </c>
      <c r="AY25" s="439" t="str">
        <f>IF((AR12=""),"",AR12)</f>
        <v>VK Sport RK Uprchlíci</v>
      </c>
      <c r="AZ25" s="439"/>
      <c r="BA25" s="439"/>
      <c r="BB25" s="439"/>
      <c r="BC25" s="439"/>
      <c r="BD25" s="439"/>
      <c r="BE25" s="327">
        <f t="shared" si="2"/>
        <v>2</v>
      </c>
      <c r="BF25" s="327"/>
      <c r="BG25" s="327"/>
      <c r="BH25" s="437">
        <f>TIME(BG17,BH17,)</f>
        <v>0.45833333333333331</v>
      </c>
      <c r="BI25" s="437"/>
      <c r="BJ25" s="437"/>
      <c r="BL25" s="27" t="s">
        <v>45</v>
      </c>
      <c r="BM25" s="438" t="str">
        <f>IF((AR11=""),"",AR11)</f>
        <v>Střešovice Andulky</v>
      </c>
      <c r="BN25" s="438"/>
      <c r="BO25" s="438"/>
      <c r="BP25" s="438"/>
      <c r="BQ25" s="438"/>
      <c r="BR25" s="438"/>
      <c r="BS25" s="20" t="s">
        <v>4</v>
      </c>
      <c r="BT25" s="439" t="str">
        <f>IF((AR7=""),"",AR7)</f>
        <v>Chlumec ,,B"</v>
      </c>
      <c r="BU25" s="439"/>
      <c r="BV25" s="439"/>
      <c r="BW25" s="439"/>
      <c r="BX25" s="327">
        <f t="shared" si="3"/>
        <v>2</v>
      </c>
      <c r="BY25" s="327"/>
      <c r="BZ25" s="327"/>
      <c r="CA25" s="330">
        <f>TIME(CB17,CC17,)</f>
        <v>0.54166666666666663</v>
      </c>
      <c r="CB25" s="330"/>
      <c r="CC25" s="330"/>
      <c r="CD25" s="98"/>
      <c r="CE25" s="15"/>
      <c r="CF25" s="47"/>
      <c r="CG25" s="91"/>
      <c r="CH25" s="91"/>
      <c r="CI25" s="91"/>
      <c r="CJ25" s="91"/>
      <c r="CK25" s="91"/>
      <c r="CL25" s="91"/>
      <c r="CM25" s="48"/>
      <c r="CN25" s="91"/>
      <c r="CO25" s="91"/>
      <c r="CP25" s="91"/>
      <c r="CQ25" s="91"/>
      <c r="CR25" s="91"/>
      <c r="CS25" s="91"/>
      <c r="CT25" s="117"/>
      <c r="CU25" s="117"/>
      <c r="CV25" s="117"/>
      <c r="CW25" s="123"/>
      <c r="CX25" s="123"/>
      <c r="CY25" s="123"/>
      <c r="CZ25" s="15"/>
      <c r="DA25" s="47"/>
      <c r="DB25" s="91"/>
      <c r="DC25" s="91"/>
      <c r="DD25" s="91"/>
      <c r="DE25" s="91"/>
      <c r="DF25" s="91"/>
      <c r="DG25" s="91"/>
      <c r="DH25" s="48"/>
      <c r="DI25" s="91"/>
      <c r="DJ25" s="91"/>
      <c r="DK25" s="91"/>
      <c r="DL25" s="91"/>
      <c r="DM25" s="117"/>
      <c r="DN25" s="117"/>
      <c r="DO25" s="117"/>
      <c r="DP25" s="123"/>
      <c r="DQ25" s="123"/>
      <c r="DR25" s="123"/>
      <c r="DS25" s="98"/>
      <c r="DT25" s="15"/>
      <c r="DU25" s="47"/>
      <c r="DV25" s="91"/>
      <c r="DW25" s="91"/>
      <c r="DX25" s="91"/>
      <c r="DY25" s="91"/>
      <c r="DZ25" s="91"/>
      <c r="EA25" s="91"/>
      <c r="EB25" s="48"/>
      <c r="EC25" s="91"/>
      <c r="ED25" s="91"/>
      <c r="EE25" s="91"/>
      <c r="EF25" s="91"/>
      <c r="EG25" s="91"/>
      <c r="EH25" s="91"/>
      <c r="EI25" s="117"/>
      <c r="EJ25" s="117"/>
      <c r="EK25" s="117"/>
      <c r="EL25" s="123"/>
      <c r="EM25" s="123"/>
      <c r="EN25" s="123"/>
      <c r="EO25" s="15"/>
      <c r="EP25" s="47"/>
      <c r="EQ25" s="91"/>
      <c r="ER25" s="91"/>
      <c r="ES25" s="91"/>
      <c r="ET25" s="91"/>
      <c r="EU25" s="91"/>
      <c r="EV25" s="91"/>
      <c r="EW25" s="48"/>
      <c r="EX25" s="91"/>
      <c r="EY25" s="91"/>
      <c r="EZ25" s="91"/>
      <c r="FA25" s="91"/>
      <c r="FB25" s="117"/>
      <c r="FC25" s="117"/>
      <c r="FD25" s="117"/>
      <c r="FE25" s="123"/>
      <c r="FF25" s="123"/>
      <c r="FG25" s="123"/>
      <c r="FH25" s="98"/>
      <c r="FI25" s="15"/>
      <c r="FJ25" s="15"/>
      <c r="FK25" s="79"/>
      <c r="FL25" s="15"/>
      <c r="FM25" s="15"/>
      <c r="FN25" s="15"/>
      <c r="FO25" s="15"/>
      <c r="FP25" s="15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</row>
    <row r="26" spans="1:250" ht="26.25" customHeight="1" x14ac:dyDescent="0.3">
      <c r="B26" s="316" t="s">
        <v>38</v>
      </c>
      <c r="C26" s="492" t="str">
        <f>IF((C9=""),"",C9)</f>
        <v>Kvasiny ,,B"</v>
      </c>
      <c r="D26" s="492"/>
      <c r="E26" s="492"/>
      <c r="F26" s="492"/>
      <c r="G26" s="492"/>
      <c r="H26" s="492"/>
      <c r="I26" s="317" t="s">
        <v>4</v>
      </c>
      <c r="J26" s="493" t="str">
        <f>IF((C7=""),"",C7)</f>
        <v>Chlumec ,,A"</v>
      </c>
      <c r="K26" s="493"/>
      <c r="L26" s="493"/>
      <c r="M26" s="493"/>
      <c r="N26" s="493"/>
      <c r="O26" s="493"/>
      <c r="P26" s="494">
        <f t="shared" si="0"/>
        <v>1</v>
      </c>
      <c r="Q26" s="494"/>
      <c r="R26" s="494"/>
      <c r="S26" s="495">
        <f>TIME(U17,V17,)</f>
        <v>0.46875</v>
      </c>
      <c r="T26" s="495"/>
      <c r="U26" s="495"/>
      <c r="AM26" s="93"/>
      <c r="AO26" s="98"/>
      <c r="AQ26" s="316" t="s">
        <v>38</v>
      </c>
      <c r="AR26" s="492" t="str">
        <f>IF((AR9=""),"",AR9)</f>
        <v>REMA RK ,,B"</v>
      </c>
      <c r="AS26" s="492"/>
      <c r="AT26" s="492"/>
      <c r="AU26" s="492"/>
      <c r="AV26" s="492"/>
      <c r="AW26" s="492"/>
      <c r="AX26" s="317" t="s">
        <v>4</v>
      </c>
      <c r="AY26" s="493" t="str">
        <f>IF((AR7=""),"",AR7)</f>
        <v>Chlumec ,,B"</v>
      </c>
      <c r="AZ26" s="493"/>
      <c r="BA26" s="493"/>
      <c r="BB26" s="493"/>
      <c r="BC26" s="493"/>
      <c r="BD26" s="493"/>
      <c r="BE26" s="494">
        <f t="shared" si="2"/>
        <v>2</v>
      </c>
      <c r="BF26" s="494"/>
      <c r="BG26" s="494"/>
      <c r="BH26" s="495">
        <f>TIME(BJ17,BK17,)</f>
        <v>0.46875</v>
      </c>
      <c r="BI26" s="495"/>
      <c r="BJ26" s="495"/>
      <c r="CB26" s="93"/>
      <c r="CD26" s="98"/>
      <c r="CE26" s="15"/>
      <c r="CF26" s="47"/>
      <c r="CG26" s="91"/>
      <c r="CH26" s="91"/>
      <c r="CI26" s="91"/>
      <c r="CJ26" s="91"/>
      <c r="CK26" s="91"/>
      <c r="CL26" s="91"/>
      <c r="CM26" s="48"/>
      <c r="CN26" s="91"/>
      <c r="CO26" s="91"/>
      <c r="CP26" s="91"/>
      <c r="CQ26" s="91"/>
      <c r="CR26" s="91"/>
      <c r="CS26" s="91"/>
      <c r="CT26" s="117"/>
      <c r="CU26" s="117"/>
      <c r="CV26" s="117"/>
      <c r="CW26" s="123"/>
      <c r="CX26" s="123"/>
      <c r="CY26" s="123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98"/>
      <c r="DT26" s="15"/>
      <c r="DU26" s="47"/>
      <c r="DV26" s="91"/>
      <c r="DW26" s="91"/>
      <c r="DX26" s="91"/>
      <c r="DY26" s="91"/>
      <c r="DZ26" s="91"/>
      <c r="EA26" s="91"/>
      <c r="EB26" s="48"/>
      <c r="EC26" s="91"/>
      <c r="ED26" s="91"/>
      <c r="EE26" s="91"/>
      <c r="EF26" s="91"/>
      <c r="EG26" s="91"/>
      <c r="EH26" s="91"/>
      <c r="EI26" s="117"/>
      <c r="EJ26" s="117"/>
      <c r="EK26" s="117"/>
      <c r="EL26" s="123"/>
      <c r="EM26" s="123"/>
      <c r="EN26" s="123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98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</row>
    <row r="27" spans="1:250" s="15" customFormat="1" ht="33" customHeight="1" x14ac:dyDescent="0.3">
      <c r="O27" s="51"/>
      <c r="AO27" s="98"/>
      <c r="BD27" s="51"/>
      <c r="CD27" s="98"/>
      <c r="CS27" s="51"/>
      <c r="DS27" s="98"/>
      <c r="EH27" s="51"/>
      <c r="FH27" s="98"/>
      <c r="GY27" s="53"/>
      <c r="GZ27" s="53"/>
      <c r="HA27" s="53"/>
      <c r="HB27" s="53"/>
      <c r="HC27" s="53"/>
      <c r="HD27" s="53"/>
      <c r="HE27" s="53"/>
      <c r="HF27" s="41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41"/>
      <c r="II27" s="53"/>
      <c r="IJ27" s="53"/>
      <c r="IK27" s="53"/>
      <c r="IL27" s="41"/>
      <c r="IM27" s="41"/>
      <c r="IN27" s="41"/>
      <c r="IO27" s="41"/>
      <c r="IP27" s="41"/>
    </row>
    <row r="28" spans="1:250" s="15" customFormat="1" ht="15.75" customHeight="1" x14ac:dyDescent="0.3">
      <c r="D28" s="155"/>
      <c r="F28" s="70"/>
      <c r="H28" s="71"/>
      <c r="K28" s="12"/>
      <c r="N28" s="12"/>
      <c r="O28" s="48"/>
      <c r="S28" s="12"/>
      <c r="T28" s="315"/>
      <c r="U28" s="70"/>
      <c r="W28" s="70"/>
      <c r="Y28" s="22"/>
      <c r="AB28" s="12"/>
      <c r="AC28" s="71"/>
      <c r="AE28" s="12"/>
      <c r="AF28" s="12"/>
      <c r="AG28" s="12"/>
      <c r="AH28" s="71"/>
      <c r="AL28" s="12"/>
      <c r="AM28" s="315"/>
      <c r="AO28" s="98"/>
      <c r="AS28" s="155"/>
      <c r="AU28" s="70"/>
      <c r="AW28" s="71"/>
      <c r="AZ28" s="12"/>
      <c r="BC28" s="12"/>
      <c r="BD28" s="48"/>
      <c r="BH28" s="12"/>
      <c r="BI28" s="315"/>
      <c r="BJ28" s="70"/>
      <c r="BL28" s="70"/>
      <c r="BN28" s="22"/>
      <c r="BQ28" s="12"/>
      <c r="BR28" s="71"/>
      <c r="BT28" s="12"/>
      <c r="BU28" s="12"/>
      <c r="BV28" s="12"/>
      <c r="BW28" s="71"/>
      <c r="CA28" s="12"/>
      <c r="CB28" s="315"/>
      <c r="CD28" s="98"/>
      <c r="CG28" s="155"/>
      <c r="CI28" s="70"/>
      <c r="CK28" s="71"/>
      <c r="CN28" s="12"/>
      <c r="CQ28" s="12"/>
      <c r="CR28" s="318"/>
      <c r="CV28" s="12"/>
      <c r="CW28" s="315"/>
      <c r="CX28" s="70"/>
      <c r="CZ28" s="70"/>
      <c r="DB28" s="22"/>
      <c r="DE28" s="12"/>
      <c r="DF28" s="71"/>
      <c r="DH28" s="12"/>
      <c r="DI28" s="12"/>
      <c r="DJ28" s="12"/>
      <c r="DK28" s="71"/>
      <c r="DO28" s="12"/>
      <c r="DP28" s="315"/>
      <c r="DS28" s="98"/>
      <c r="DW28" s="155"/>
      <c r="DY28" s="70"/>
      <c r="EA28" s="71"/>
      <c r="ED28" s="12"/>
      <c r="EG28" s="12"/>
      <c r="EH28" s="48"/>
      <c r="EL28" s="12"/>
      <c r="EM28" s="266"/>
      <c r="EN28" s="70"/>
      <c r="EP28" s="70"/>
      <c r="ER28" s="22"/>
      <c r="EU28" s="12"/>
      <c r="EV28" s="71"/>
      <c r="EX28" s="12"/>
      <c r="EY28" s="12"/>
      <c r="EZ28" s="12"/>
      <c r="FA28" s="71"/>
      <c r="FE28" s="12"/>
      <c r="FF28" s="266"/>
      <c r="FH28" s="98"/>
      <c r="FK28" s="22"/>
      <c r="FM28" s="70"/>
      <c r="FO28" s="71"/>
      <c r="FR28" s="12"/>
      <c r="FU28" s="12"/>
      <c r="FV28" s="266"/>
      <c r="FZ28" s="12"/>
      <c r="GA28" s="266"/>
      <c r="GB28" s="76"/>
      <c r="GD28" s="70"/>
      <c r="GF28" s="22"/>
      <c r="GI28" s="12"/>
      <c r="GJ28" s="71"/>
      <c r="GL28" s="12"/>
      <c r="GM28" s="12"/>
      <c r="GO28" s="12"/>
      <c r="GP28" s="228"/>
      <c r="GS28" s="12"/>
      <c r="GT28" s="228"/>
      <c r="GU28" s="76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</row>
    <row r="29" spans="1:250" s="15" customFormat="1" ht="15.75" customHeight="1" x14ac:dyDescent="0.3">
      <c r="D29" s="22"/>
      <c r="E29" s="70"/>
      <c r="F29" s="70"/>
      <c r="G29" s="70"/>
      <c r="H29" s="315"/>
      <c r="I29" s="70"/>
      <c r="J29" s="65"/>
      <c r="K29" s="65"/>
      <c r="L29" s="65"/>
      <c r="M29" s="64"/>
      <c r="N29" s="64"/>
      <c r="O29" s="64"/>
      <c r="W29" s="70"/>
      <c r="X29" s="70"/>
      <c r="Y29" s="22"/>
      <c r="Z29" s="70"/>
      <c r="AA29" s="65"/>
      <c r="AB29" s="65"/>
      <c r="AC29" s="315"/>
      <c r="AD29" s="14"/>
      <c r="AE29" s="14"/>
      <c r="AF29" s="14"/>
      <c r="AG29" s="65"/>
      <c r="AH29" s="65"/>
      <c r="AO29" s="98"/>
      <c r="AS29" s="22"/>
      <c r="AT29" s="70"/>
      <c r="AU29" s="70"/>
      <c r="AV29" s="70"/>
      <c r="AW29" s="315"/>
      <c r="AX29" s="70"/>
      <c r="AY29" s="65"/>
      <c r="AZ29" s="65"/>
      <c r="BA29" s="65"/>
      <c r="BB29" s="64"/>
      <c r="BC29" s="64"/>
      <c r="BD29" s="64"/>
      <c r="BL29" s="70"/>
      <c r="BM29" s="70"/>
      <c r="BN29" s="22"/>
      <c r="BO29" s="70"/>
      <c r="BP29" s="65"/>
      <c r="BQ29" s="65"/>
      <c r="BR29" s="315"/>
      <c r="BS29" s="14"/>
      <c r="BT29" s="14"/>
      <c r="BU29" s="14"/>
      <c r="BV29" s="65"/>
      <c r="BW29" s="65"/>
      <c r="CD29" s="98"/>
      <c r="CG29" s="22"/>
      <c r="CH29" s="70"/>
      <c r="CI29" s="70"/>
      <c r="CJ29" s="70"/>
      <c r="CK29" s="315"/>
      <c r="CL29" s="70"/>
      <c r="CM29" s="65"/>
      <c r="CN29" s="65"/>
      <c r="CO29" s="65"/>
      <c r="CP29" s="64"/>
      <c r="CQ29" s="64"/>
      <c r="CR29" s="64"/>
      <c r="CZ29" s="70"/>
      <c r="DA29" s="70"/>
      <c r="DB29" s="22"/>
      <c r="DC29" s="70"/>
      <c r="DD29" s="65"/>
      <c r="DE29" s="65"/>
      <c r="DF29" s="315"/>
      <c r="DG29" s="14"/>
      <c r="DH29" s="14"/>
      <c r="DI29" s="14"/>
      <c r="DJ29" s="65"/>
      <c r="DK29" s="65"/>
      <c r="DS29" s="98"/>
      <c r="DW29" s="22"/>
      <c r="DX29" s="70"/>
      <c r="DY29" s="70"/>
      <c r="DZ29" s="70"/>
      <c r="EA29" s="315"/>
      <c r="EB29" s="70"/>
      <c r="EC29" s="65"/>
      <c r="ED29" s="65"/>
      <c r="EE29" s="65"/>
      <c r="EF29" s="64"/>
      <c r="EG29" s="64"/>
      <c r="EH29" s="64"/>
      <c r="EP29" s="70"/>
      <c r="EQ29" s="70"/>
      <c r="ER29" s="22"/>
      <c r="ES29" s="70"/>
      <c r="ET29" s="65"/>
      <c r="EU29" s="65"/>
      <c r="EV29" s="266"/>
      <c r="EW29" s="14"/>
      <c r="EX29" s="14"/>
      <c r="EY29" s="14"/>
      <c r="EZ29" s="65"/>
      <c r="FA29" s="65"/>
      <c r="FH29" s="98"/>
      <c r="FK29" s="22"/>
      <c r="FL29" s="70"/>
      <c r="FM29" s="134"/>
      <c r="FN29" s="135"/>
      <c r="FO29" s="135"/>
      <c r="FP29" s="134"/>
      <c r="FQ29" s="128"/>
      <c r="FR29" s="128"/>
      <c r="FS29" s="128"/>
      <c r="FT29" s="129"/>
      <c r="FU29" s="129"/>
      <c r="FV29" s="129"/>
      <c r="FW29" s="136"/>
      <c r="FX29" s="136"/>
      <c r="FY29" s="136"/>
      <c r="FZ29" s="136"/>
      <c r="GA29" s="136"/>
      <c r="GB29" s="136"/>
      <c r="GC29" s="136"/>
      <c r="GD29" s="134"/>
      <c r="GE29" s="134"/>
      <c r="GF29" s="22"/>
      <c r="GG29" s="134"/>
      <c r="GH29" s="128"/>
      <c r="GI29" s="22"/>
      <c r="GJ29" s="135"/>
      <c r="GK29" s="12"/>
      <c r="GL29" s="12"/>
      <c r="GM29" s="14"/>
      <c r="GN29" s="65"/>
      <c r="GO29" s="65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</row>
    <row r="30" spans="1:250" s="15" customFormat="1" ht="15.75" customHeight="1" x14ac:dyDescent="0.3">
      <c r="E30" s="70"/>
      <c r="F30" s="70"/>
      <c r="G30" s="70"/>
      <c r="H30" s="70"/>
      <c r="K30" s="12"/>
      <c r="L30" s="12"/>
      <c r="M30" s="64"/>
      <c r="N30" s="64"/>
      <c r="O30" s="64"/>
      <c r="V30" s="70"/>
      <c r="W30" s="70"/>
      <c r="X30" s="70"/>
      <c r="Y30" s="70"/>
      <c r="AB30" s="12"/>
      <c r="AC30" s="13"/>
      <c r="AD30" s="12"/>
      <c r="AE30" s="12"/>
      <c r="AF30" s="12"/>
      <c r="AH30" s="65"/>
      <c r="AO30" s="98"/>
      <c r="AT30" s="70"/>
      <c r="AU30" s="70"/>
      <c r="AV30" s="70"/>
      <c r="AW30" s="70"/>
      <c r="AZ30" s="12"/>
      <c r="BA30" s="12"/>
      <c r="BB30" s="64"/>
      <c r="BC30" s="64"/>
      <c r="BD30" s="64"/>
      <c r="BK30" s="70"/>
      <c r="BL30" s="70"/>
      <c r="BM30" s="70"/>
      <c r="BN30" s="70"/>
      <c r="BQ30" s="12"/>
      <c r="BR30" s="13"/>
      <c r="BS30" s="12"/>
      <c r="BT30" s="12"/>
      <c r="BU30" s="12"/>
      <c r="BW30" s="65"/>
      <c r="CD30" s="98"/>
      <c r="CH30" s="70"/>
      <c r="CI30" s="70"/>
      <c r="CJ30" s="70"/>
      <c r="CK30" s="70"/>
      <c r="CN30" s="12"/>
      <c r="CO30" s="12"/>
      <c r="CP30" s="64"/>
      <c r="CQ30" s="64"/>
      <c r="CR30" s="64"/>
      <c r="CY30" s="70"/>
      <c r="CZ30" s="70"/>
      <c r="DA30" s="70"/>
      <c r="DB30" s="70"/>
      <c r="DE30" s="12"/>
      <c r="DF30" s="13"/>
      <c r="DG30" s="12"/>
      <c r="DH30" s="12"/>
      <c r="DI30" s="12"/>
      <c r="DK30" s="65"/>
      <c r="DS30" s="98"/>
      <c r="DX30" s="70"/>
      <c r="DY30" s="70"/>
      <c r="DZ30" s="70"/>
      <c r="EA30" s="70"/>
      <c r="ED30" s="12"/>
      <c r="EE30" s="12"/>
      <c r="EF30" s="64"/>
      <c r="EG30" s="64"/>
      <c r="EH30" s="64"/>
      <c r="EO30" s="70"/>
      <c r="EP30" s="70"/>
      <c r="EQ30" s="70"/>
      <c r="ER30" s="70"/>
      <c r="EU30" s="12"/>
      <c r="EV30" s="13"/>
      <c r="EW30" s="12"/>
      <c r="EX30" s="12"/>
      <c r="EY30" s="12"/>
      <c r="FA30" s="65"/>
      <c r="FH30" s="98"/>
      <c r="FL30" s="70"/>
      <c r="FM30" s="70"/>
      <c r="FN30" s="70"/>
      <c r="FO30" s="70"/>
      <c r="FR30" s="12"/>
      <c r="FS30" s="12"/>
      <c r="FT30" s="64"/>
      <c r="FU30" s="64"/>
      <c r="FV30" s="64"/>
      <c r="GC30" s="70"/>
      <c r="GD30" s="70"/>
      <c r="GE30" s="70"/>
      <c r="GF30" s="70"/>
      <c r="GI30" s="12"/>
      <c r="GJ30" s="13"/>
      <c r="GK30" s="12"/>
      <c r="GL30" s="12"/>
      <c r="GM30" s="12"/>
      <c r="GO30" s="65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40"/>
      <c r="HN30" s="41"/>
      <c r="HO30" s="53"/>
      <c r="HP30" s="46"/>
      <c r="HQ30" s="54"/>
      <c r="HR30" s="53"/>
      <c r="HS30" s="53"/>
      <c r="HT30" s="53"/>
      <c r="HU30" s="53"/>
      <c r="HV30" s="40"/>
      <c r="HW30" s="42"/>
      <c r="HX30" s="53"/>
      <c r="HY30" s="53"/>
      <c r="HZ30" s="53"/>
      <c r="IA30" s="53"/>
      <c r="IB30" s="53"/>
      <c r="IC30" s="53"/>
      <c r="ID30" s="40"/>
      <c r="IE30" s="42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</row>
    <row r="31" spans="1:250" s="15" customFormat="1" ht="15.75" customHeight="1" x14ac:dyDescent="0.3">
      <c r="C31" s="73"/>
      <c r="E31" s="56"/>
      <c r="F31" s="92"/>
      <c r="G31" s="92"/>
      <c r="H31" s="53"/>
      <c r="I31" s="53"/>
      <c r="J31" s="53"/>
      <c r="L31" s="73"/>
      <c r="N31" s="56"/>
      <c r="O31" s="56"/>
      <c r="P31" s="56"/>
      <c r="Q31" s="56"/>
      <c r="R31" s="56"/>
      <c r="S31" s="53"/>
      <c r="X31" s="72"/>
      <c r="Y31" s="56"/>
      <c r="Z31" s="92"/>
      <c r="AA31" s="92"/>
      <c r="AB31" s="92"/>
      <c r="AC31" s="92"/>
      <c r="AD31" s="53"/>
      <c r="AE31" s="73"/>
      <c r="AG31" s="56"/>
      <c r="AH31" s="53"/>
      <c r="AI31" s="53"/>
      <c r="AJ31" s="53"/>
      <c r="AK31" s="53"/>
      <c r="AO31" s="98"/>
      <c r="AR31" s="73"/>
      <c r="AT31" s="56"/>
      <c r="AU31" s="92"/>
      <c r="AV31" s="92"/>
      <c r="AW31" s="53"/>
      <c r="AX31" s="53"/>
      <c r="AY31" s="53"/>
      <c r="BA31" s="73"/>
      <c r="BC31" s="56"/>
      <c r="BD31" s="56"/>
      <c r="BE31" s="56"/>
      <c r="BF31" s="56"/>
      <c r="BG31" s="56"/>
      <c r="BH31" s="53"/>
      <c r="BM31" s="72"/>
      <c r="BN31" s="56"/>
      <c r="BO31" s="92"/>
      <c r="BP31" s="92"/>
      <c r="BQ31" s="92"/>
      <c r="BR31" s="92"/>
      <c r="BS31" s="53"/>
      <c r="BT31" s="73"/>
      <c r="BV31" s="56"/>
      <c r="BW31" s="53"/>
      <c r="BX31" s="53"/>
      <c r="BY31" s="53"/>
      <c r="BZ31" s="53"/>
      <c r="CD31" s="98"/>
      <c r="CF31" s="73"/>
      <c r="CH31" s="311"/>
      <c r="CI31" s="311"/>
      <c r="CJ31" s="311"/>
      <c r="CK31" s="311"/>
      <c r="CL31" s="311"/>
      <c r="CM31" s="311"/>
      <c r="CO31" s="73"/>
      <c r="CQ31" s="311"/>
      <c r="CR31" s="311"/>
      <c r="CS31" s="311"/>
      <c r="CT31" s="311"/>
      <c r="CU31" s="311"/>
      <c r="CV31" s="311"/>
      <c r="DA31" s="72"/>
      <c r="DB31" s="311"/>
      <c r="DC31" s="311"/>
      <c r="DD31" s="311"/>
      <c r="DE31" s="311"/>
      <c r="DF31" s="311"/>
      <c r="DG31" s="311"/>
      <c r="DH31" s="73"/>
      <c r="DJ31" s="56"/>
      <c r="DK31" s="53"/>
      <c r="DL31" s="53"/>
      <c r="DM31" s="53"/>
      <c r="DN31" s="53"/>
      <c r="DS31" s="98"/>
      <c r="DV31" s="73"/>
      <c r="DX31" s="56"/>
      <c r="DY31" s="92"/>
      <c r="DZ31" s="92"/>
      <c r="EA31" s="53"/>
      <c r="EB31" s="53"/>
      <c r="EC31" s="53"/>
      <c r="EE31" s="73"/>
      <c r="EG31" s="56"/>
      <c r="EH31" s="56"/>
      <c r="EI31" s="56"/>
      <c r="EJ31" s="56"/>
      <c r="EK31" s="56"/>
      <c r="EL31" s="53"/>
      <c r="EQ31" s="72"/>
      <c r="ER31" s="56"/>
      <c r="ES31" s="92"/>
      <c r="ET31" s="92"/>
      <c r="EU31" s="92"/>
      <c r="EV31" s="92"/>
      <c r="EW31" s="53"/>
      <c r="EX31" s="73"/>
      <c r="EZ31" s="56"/>
      <c r="FA31" s="53"/>
      <c r="FB31" s="53"/>
      <c r="FC31" s="53"/>
      <c r="FD31" s="53"/>
      <c r="FH31" s="98"/>
      <c r="FJ31" s="73"/>
      <c r="FL31" s="56"/>
      <c r="FM31" s="92"/>
      <c r="FN31" s="92"/>
      <c r="FO31" s="53"/>
      <c r="FP31" s="53"/>
      <c r="FQ31" s="53"/>
      <c r="FS31" s="73"/>
      <c r="FU31" s="56"/>
      <c r="FV31" s="56"/>
      <c r="FW31" s="56"/>
      <c r="FX31" s="56"/>
      <c r="FY31" s="56"/>
      <c r="FZ31" s="53"/>
      <c r="GE31" s="72"/>
      <c r="GF31" s="56"/>
      <c r="GG31" s="92"/>
      <c r="GH31" s="92"/>
      <c r="GI31" s="92"/>
      <c r="GJ31" s="92"/>
      <c r="GK31" s="53"/>
      <c r="GL31" s="73"/>
      <c r="GN31" s="56"/>
      <c r="GO31" s="53"/>
      <c r="GP31" s="53"/>
      <c r="GQ31" s="53"/>
      <c r="GR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</row>
    <row r="32" spans="1:250" s="15" customFormat="1" ht="15.75" customHeight="1" x14ac:dyDescent="0.3">
      <c r="C32" s="69"/>
      <c r="L32" s="12"/>
      <c r="AO32" s="98"/>
      <c r="AR32" s="69"/>
      <c r="BA32" s="12"/>
      <c r="CD32" s="98"/>
      <c r="CF32" s="69"/>
      <c r="CO32" s="12"/>
      <c r="DS32" s="98"/>
      <c r="DV32" s="69"/>
      <c r="EE32" s="12"/>
      <c r="FH32" s="98"/>
      <c r="FJ32" s="69"/>
      <c r="FS32" s="12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</row>
    <row r="33" spans="1:250" s="15" customFormat="1" ht="15.75" customHeight="1" x14ac:dyDescent="0.3">
      <c r="C33" s="73"/>
      <c r="E33" s="74"/>
      <c r="V33" s="73"/>
      <c r="X33" s="72"/>
      <c r="Y33" s="74"/>
      <c r="AC33" s="13"/>
      <c r="AD33" s="12"/>
      <c r="AE33" s="12"/>
      <c r="AF33" s="50"/>
      <c r="AO33" s="98"/>
      <c r="AR33" s="73"/>
      <c r="AT33" s="74"/>
      <c r="BK33" s="73"/>
      <c r="BM33" s="72"/>
      <c r="BN33" s="74"/>
      <c r="BR33" s="13"/>
      <c r="BS33" s="12"/>
      <c r="BT33" s="12"/>
      <c r="BU33" s="50"/>
      <c r="CD33" s="98"/>
      <c r="CF33" s="73"/>
      <c r="CH33" s="74"/>
      <c r="CY33" s="73"/>
      <c r="DA33" s="72"/>
      <c r="DB33" s="74"/>
      <c r="DF33" s="13"/>
      <c r="DG33" s="12"/>
      <c r="DH33" s="12"/>
      <c r="DI33" s="50"/>
      <c r="DS33" s="98"/>
      <c r="DV33" s="73"/>
      <c r="DX33" s="74"/>
      <c r="EO33" s="73"/>
      <c r="EQ33" s="72"/>
      <c r="ER33" s="74"/>
      <c r="EV33" s="13"/>
      <c r="EW33" s="12"/>
      <c r="EX33" s="12"/>
      <c r="EY33" s="50"/>
      <c r="FH33" s="98"/>
      <c r="FJ33" s="73"/>
      <c r="FL33" s="74"/>
      <c r="GC33" s="73"/>
      <c r="GE33" s="72"/>
      <c r="GF33" s="74"/>
      <c r="GJ33" s="13"/>
      <c r="GK33" s="12"/>
      <c r="GL33" s="12"/>
      <c r="GM33" s="50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</row>
    <row r="34" spans="1:250" s="15" customFormat="1" ht="15.75" customHeight="1" x14ac:dyDescent="0.3">
      <c r="C34" s="73"/>
      <c r="E34" s="74"/>
      <c r="X34" s="72"/>
      <c r="Y34" s="74"/>
      <c r="AO34" s="98"/>
      <c r="AR34" s="73"/>
      <c r="AT34" s="74"/>
      <c r="BM34" s="72"/>
      <c r="BN34" s="74"/>
      <c r="CD34" s="98"/>
      <c r="CF34" s="73"/>
      <c r="CH34" s="74"/>
      <c r="DA34" s="72"/>
      <c r="DB34" s="74"/>
      <c r="DS34" s="98"/>
      <c r="DV34" s="73"/>
      <c r="DX34" s="74"/>
      <c r="EQ34" s="72"/>
      <c r="ER34" s="74"/>
      <c r="FH34" s="98"/>
      <c r="FJ34" s="73"/>
      <c r="FL34" s="74"/>
      <c r="GE34" s="72"/>
      <c r="GF34" s="74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</row>
    <row r="35" spans="1:250" s="15" customFormat="1" ht="15.75" customHeight="1" x14ac:dyDescent="0.3">
      <c r="C35" s="69"/>
      <c r="E35" s="76"/>
      <c r="G35" s="74"/>
      <c r="H35" s="74"/>
      <c r="I35" s="74"/>
      <c r="J35" s="48"/>
      <c r="K35" s="48"/>
      <c r="L35" s="48"/>
      <c r="V35" s="73"/>
      <c r="X35" s="75"/>
      <c r="Y35" s="76"/>
      <c r="Z35" s="74"/>
      <c r="AA35" s="48"/>
      <c r="AB35" s="48"/>
      <c r="AC35" s="48"/>
      <c r="AD35" s="48"/>
      <c r="AE35" s="48"/>
      <c r="AF35" s="48"/>
      <c r="AG35" s="48"/>
      <c r="AH35" s="52"/>
      <c r="AO35" s="98"/>
      <c r="AR35" s="69"/>
      <c r="AT35" s="76"/>
      <c r="AV35" s="74"/>
      <c r="AW35" s="74"/>
      <c r="AX35" s="74"/>
      <c r="AY35" s="48"/>
      <c r="AZ35" s="48"/>
      <c r="BA35" s="48"/>
      <c r="BK35" s="73"/>
      <c r="BM35" s="75"/>
      <c r="BN35" s="76"/>
      <c r="BO35" s="74"/>
      <c r="BP35" s="48"/>
      <c r="BQ35" s="48"/>
      <c r="BR35" s="48"/>
      <c r="BS35" s="48"/>
      <c r="BT35" s="48"/>
      <c r="BU35" s="48"/>
      <c r="BV35" s="48"/>
      <c r="BW35" s="52"/>
      <c r="CD35" s="98"/>
      <c r="CF35" s="69"/>
      <c r="CH35" s="76"/>
      <c r="CJ35" s="74"/>
      <c r="CK35" s="74"/>
      <c r="CL35" s="74"/>
      <c r="CM35" s="48"/>
      <c r="CN35" s="48"/>
      <c r="CO35" s="48"/>
      <c r="CY35" s="73"/>
      <c r="DA35" s="75"/>
      <c r="DB35" s="76"/>
      <c r="DC35" s="74"/>
      <c r="DD35" s="48"/>
      <c r="DE35" s="48"/>
      <c r="DF35" s="48"/>
      <c r="DG35" s="48"/>
      <c r="DH35" s="48"/>
      <c r="DI35" s="48"/>
      <c r="DJ35" s="48"/>
      <c r="DK35" s="52"/>
      <c r="DS35" s="98"/>
      <c r="DV35" s="69"/>
      <c r="DX35" s="76"/>
      <c r="DZ35" s="74"/>
      <c r="EA35" s="74"/>
      <c r="EB35" s="74"/>
      <c r="EC35" s="48"/>
      <c r="ED35" s="48"/>
      <c r="EE35" s="48"/>
      <c r="EO35" s="73"/>
      <c r="EQ35" s="75"/>
      <c r="ER35" s="76"/>
      <c r="ES35" s="74"/>
      <c r="ET35" s="48"/>
      <c r="EU35" s="48"/>
      <c r="EV35" s="48"/>
      <c r="EW35" s="48"/>
      <c r="EX35" s="48"/>
      <c r="EY35" s="48"/>
      <c r="EZ35" s="48"/>
      <c r="FA35" s="52"/>
      <c r="FH35" s="98"/>
      <c r="FJ35" s="69"/>
      <c r="FL35" s="76"/>
      <c r="FN35" s="74"/>
      <c r="FO35" s="74"/>
      <c r="FP35" s="74"/>
      <c r="FQ35" s="48"/>
      <c r="FR35" s="48"/>
      <c r="FS35" s="48"/>
      <c r="GC35" s="73"/>
      <c r="GE35" s="75"/>
      <c r="GF35" s="76"/>
      <c r="GG35" s="74"/>
      <c r="GH35" s="48"/>
      <c r="GI35" s="48"/>
      <c r="GJ35" s="48"/>
      <c r="GK35" s="48"/>
      <c r="GL35" s="48"/>
      <c r="GM35" s="48"/>
      <c r="GN35" s="48"/>
      <c r="GO35" s="52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</row>
    <row r="36" spans="1:250" s="15" customFormat="1" ht="15.75" customHeight="1" x14ac:dyDescent="0.3">
      <c r="C36" s="73"/>
      <c r="E36" s="74"/>
      <c r="G36" s="74"/>
      <c r="H36" s="74"/>
      <c r="I36" s="74"/>
      <c r="J36" s="52"/>
      <c r="K36" s="52"/>
      <c r="L36" s="52"/>
      <c r="V36" s="73"/>
      <c r="X36" s="72"/>
      <c r="Y36" s="74"/>
      <c r="Z36" s="74"/>
      <c r="AA36" s="52"/>
      <c r="AB36" s="52"/>
      <c r="AC36" s="52"/>
      <c r="AD36" s="52"/>
      <c r="AE36" s="52"/>
      <c r="AF36" s="52"/>
      <c r="AG36" s="52"/>
      <c r="AH36" s="52"/>
      <c r="AO36" s="98"/>
      <c r="AR36" s="73"/>
      <c r="AT36" s="74"/>
      <c r="AV36" s="74"/>
      <c r="AW36" s="74"/>
      <c r="AX36" s="74"/>
      <c r="AY36" s="52"/>
      <c r="AZ36" s="52"/>
      <c r="BA36" s="52"/>
      <c r="BK36" s="73"/>
      <c r="BM36" s="72"/>
      <c r="BN36" s="74"/>
      <c r="BO36" s="74"/>
      <c r="BP36" s="52"/>
      <c r="BQ36" s="52"/>
      <c r="BR36" s="52"/>
      <c r="BS36" s="52"/>
      <c r="BT36" s="52"/>
      <c r="BU36" s="52"/>
      <c r="BV36" s="52"/>
      <c r="BW36" s="52"/>
      <c r="CD36" s="98"/>
      <c r="CF36" s="73"/>
      <c r="CH36" s="74"/>
      <c r="CJ36" s="74"/>
      <c r="CK36" s="74"/>
      <c r="CL36" s="74"/>
      <c r="CM36" s="52"/>
      <c r="CN36" s="52"/>
      <c r="CO36" s="52"/>
      <c r="CY36" s="73"/>
      <c r="DA36" s="72"/>
      <c r="DB36" s="74"/>
      <c r="DC36" s="74"/>
      <c r="DD36" s="52"/>
      <c r="DE36" s="52"/>
      <c r="DF36" s="52"/>
      <c r="DG36" s="52"/>
      <c r="DH36" s="52"/>
      <c r="DI36" s="52"/>
      <c r="DJ36" s="52"/>
      <c r="DK36" s="52"/>
      <c r="DS36" s="98"/>
      <c r="DV36" s="73"/>
      <c r="DX36" s="74"/>
      <c r="DZ36" s="74"/>
      <c r="EA36" s="74"/>
      <c r="EB36" s="74"/>
      <c r="EC36" s="52"/>
      <c r="ED36" s="52"/>
      <c r="EE36" s="52"/>
      <c r="EO36" s="73"/>
      <c r="EQ36" s="72"/>
      <c r="ER36" s="74"/>
      <c r="ES36" s="74"/>
      <c r="ET36" s="52"/>
      <c r="EU36" s="52"/>
      <c r="EV36" s="52"/>
      <c r="EW36" s="52"/>
      <c r="EX36" s="52"/>
      <c r="EY36" s="52"/>
      <c r="EZ36" s="52"/>
      <c r="FA36" s="52"/>
      <c r="FH36" s="98"/>
      <c r="FJ36" s="73"/>
      <c r="FL36" s="74"/>
      <c r="FN36" s="74"/>
      <c r="FO36" s="74"/>
      <c r="FP36" s="74"/>
      <c r="FQ36" s="52"/>
      <c r="FR36" s="52"/>
      <c r="FS36" s="52"/>
      <c r="GC36" s="73"/>
      <c r="GE36" s="72"/>
      <c r="GF36" s="74"/>
      <c r="GG36" s="74"/>
      <c r="GH36" s="52"/>
      <c r="GI36" s="52"/>
      <c r="GJ36" s="52"/>
      <c r="GK36" s="52"/>
      <c r="GL36" s="52"/>
      <c r="GM36" s="52"/>
      <c r="GN36" s="52"/>
      <c r="GO36" s="52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</row>
    <row r="37" spans="1:250" s="15" customFormat="1" ht="15.75" customHeight="1" x14ac:dyDescent="0.3">
      <c r="C37" s="73"/>
      <c r="E37" s="74"/>
      <c r="G37" s="76"/>
      <c r="H37" s="76"/>
      <c r="I37" s="76"/>
      <c r="J37" s="70"/>
      <c r="K37" s="70"/>
      <c r="L37" s="70"/>
      <c r="V37" s="69"/>
      <c r="X37" s="72"/>
      <c r="Y37" s="74"/>
      <c r="Z37" s="76"/>
      <c r="AA37" s="70"/>
      <c r="AB37" s="70"/>
      <c r="AC37" s="70"/>
      <c r="AD37" s="70"/>
      <c r="AE37" s="70"/>
      <c r="AF37" s="70"/>
      <c r="AG37" s="70"/>
      <c r="AH37" s="70"/>
      <c r="AO37" s="98"/>
      <c r="AR37" s="73"/>
      <c r="AT37" s="74"/>
      <c r="AV37" s="76"/>
      <c r="AW37" s="76"/>
      <c r="AX37" s="76"/>
      <c r="AY37" s="70"/>
      <c r="AZ37" s="70"/>
      <c r="BA37" s="70"/>
      <c r="BK37" s="69"/>
      <c r="BM37" s="72"/>
      <c r="BN37" s="74"/>
      <c r="BO37" s="76"/>
      <c r="BP37" s="70"/>
      <c r="BQ37" s="70"/>
      <c r="BR37" s="70"/>
      <c r="BS37" s="70"/>
      <c r="BT37" s="70"/>
      <c r="BU37" s="70"/>
      <c r="BV37" s="70"/>
      <c r="BW37" s="70"/>
      <c r="CD37" s="98"/>
      <c r="CF37" s="73"/>
      <c r="CH37" s="74"/>
      <c r="CJ37" s="76"/>
      <c r="CK37" s="76"/>
      <c r="CL37" s="76"/>
      <c r="CM37" s="70"/>
      <c r="CN37" s="70"/>
      <c r="CO37" s="70"/>
      <c r="CY37" s="69"/>
      <c r="DA37" s="72"/>
      <c r="DB37" s="74"/>
      <c r="DC37" s="76"/>
      <c r="DD37" s="70"/>
      <c r="DE37" s="70"/>
      <c r="DF37" s="70"/>
      <c r="DG37" s="70"/>
      <c r="DH37" s="70"/>
      <c r="DI37" s="70"/>
      <c r="DJ37" s="70"/>
      <c r="DK37" s="70"/>
      <c r="DS37" s="98"/>
      <c r="DV37" s="73"/>
      <c r="DX37" s="74"/>
      <c r="DZ37" s="76"/>
      <c r="EA37" s="76"/>
      <c r="EB37" s="76"/>
      <c r="EC37" s="70"/>
      <c r="ED37" s="70"/>
      <c r="EE37" s="70"/>
      <c r="EO37" s="69"/>
      <c r="EQ37" s="72"/>
      <c r="ER37" s="74"/>
      <c r="ES37" s="76"/>
      <c r="ET37" s="70"/>
      <c r="EU37" s="70"/>
      <c r="EV37" s="70"/>
      <c r="EW37" s="70"/>
      <c r="EX37" s="70"/>
      <c r="EY37" s="70"/>
      <c r="EZ37" s="70"/>
      <c r="FA37" s="70"/>
      <c r="FH37" s="98"/>
      <c r="FJ37" s="73"/>
      <c r="FL37" s="74"/>
      <c r="FN37" s="76"/>
      <c r="FO37" s="76"/>
      <c r="FP37" s="76"/>
      <c r="FQ37" s="70"/>
      <c r="FR37" s="70"/>
      <c r="FS37" s="70"/>
      <c r="GC37" s="69"/>
      <c r="GE37" s="72"/>
      <c r="GF37" s="74"/>
      <c r="GG37" s="76"/>
      <c r="GH37" s="70"/>
      <c r="GI37" s="70"/>
      <c r="GJ37" s="70"/>
      <c r="GK37" s="70"/>
      <c r="GL37" s="70"/>
      <c r="GM37" s="70"/>
      <c r="GN37" s="70"/>
      <c r="GO37" s="70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</row>
    <row r="38" spans="1:250" s="15" customFormat="1" ht="15.75" customHeight="1" x14ac:dyDescent="0.3">
      <c r="C38" s="69"/>
      <c r="E38" s="76"/>
      <c r="G38" s="74"/>
      <c r="H38" s="74"/>
      <c r="I38" s="74"/>
      <c r="J38" s="52"/>
      <c r="K38" s="52"/>
      <c r="L38" s="52"/>
      <c r="V38" s="73"/>
      <c r="X38" s="75"/>
      <c r="Y38" s="76"/>
      <c r="Z38" s="74"/>
      <c r="AA38" s="52"/>
      <c r="AB38" s="52"/>
      <c r="AC38" s="52"/>
      <c r="AD38" s="52"/>
      <c r="AE38" s="52"/>
      <c r="AF38" s="52"/>
      <c r="AG38" s="52"/>
      <c r="AH38" s="52"/>
      <c r="AO38" s="98"/>
      <c r="AR38" s="69"/>
      <c r="AT38" s="76"/>
      <c r="AV38" s="74"/>
      <c r="AW38" s="74"/>
      <c r="AX38" s="74"/>
      <c r="AY38" s="52"/>
      <c r="AZ38" s="52"/>
      <c r="BA38" s="52"/>
      <c r="BK38" s="73"/>
      <c r="BM38" s="75"/>
      <c r="BN38" s="76"/>
      <c r="BO38" s="74"/>
      <c r="BP38" s="52"/>
      <c r="BQ38" s="52"/>
      <c r="BR38" s="52"/>
      <c r="BS38" s="52"/>
      <c r="BT38" s="52"/>
      <c r="BU38" s="52"/>
      <c r="BV38" s="52"/>
      <c r="BW38" s="52"/>
      <c r="CD38" s="98"/>
      <c r="CF38" s="69"/>
      <c r="CH38" s="76"/>
      <c r="CJ38" s="74"/>
      <c r="CK38" s="74"/>
      <c r="CL38" s="74"/>
      <c r="CM38" s="52"/>
      <c r="CN38" s="52"/>
      <c r="CO38" s="52"/>
      <c r="CY38" s="73"/>
      <c r="DA38" s="75"/>
      <c r="DB38" s="76"/>
      <c r="DC38" s="74"/>
      <c r="DD38" s="52"/>
      <c r="DE38" s="52"/>
      <c r="DF38" s="52"/>
      <c r="DG38" s="52"/>
      <c r="DH38" s="52"/>
      <c r="DI38" s="52"/>
      <c r="DJ38" s="52"/>
      <c r="DK38" s="52"/>
      <c r="DS38" s="98"/>
      <c r="DV38" s="69"/>
      <c r="DX38" s="76"/>
      <c r="DZ38" s="74"/>
      <c r="EA38" s="74"/>
      <c r="EB38" s="74"/>
      <c r="EC38" s="52"/>
      <c r="ED38" s="52"/>
      <c r="EE38" s="52"/>
      <c r="EO38" s="73"/>
      <c r="EQ38" s="75"/>
      <c r="ER38" s="76"/>
      <c r="ES38" s="74"/>
      <c r="ET38" s="52"/>
      <c r="EU38" s="52"/>
      <c r="EV38" s="52"/>
      <c r="EW38" s="52"/>
      <c r="EX38" s="52"/>
      <c r="EY38" s="52"/>
      <c r="EZ38" s="52"/>
      <c r="FA38" s="52"/>
      <c r="FH38" s="98"/>
      <c r="FJ38" s="69"/>
      <c r="FL38" s="76"/>
      <c r="FN38" s="74"/>
      <c r="FO38" s="74"/>
      <c r="FP38" s="74"/>
      <c r="FQ38" s="52"/>
      <c r="FR38" s="52"/>
      <c r="FS38" s="52"/>
      <c r="GC38" s="73"/>
      <c r="GE38" s="75"/>
      <c r="GF38" s="76"/>
      <c r="GG38" s="74"/>
      <c r="GH38" s="52"/>
      <c r="GI38" s="52"/>
      <c r="GJ38" s="52"/>
      <c r="GK38" s="52"/>
      <c r="GL38" s="52"/>
      <c r="GM38" s="52"/>
      <c r="GN38" s="52"/>
      <c r="GO38" s="52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</row>
    <row r="39" spans="1:250" s="15" customFormat="1" ht="15.75" customHeight="1" x14ac:dyDescent="0.3">
      <c r="C39" s="73"/>
      <c r="E39" s="74"/>
      <c r="G39" s="74"/>
      <c r="H39" s="74"/>
      <c r="I39" s="74"/>
      <c r="J39" s="52"/>
      <c r="K39" s="52"/>
      <c r="L39" s="52"/>
      <c r="V39" s="73"/>
      <c r="X39" s="72"/>
      <c r="Y39" s="74"/>
      <c r="Z39" s="74"/>
      <c r="AA39" s="52"/>
      <c r="AB39" s="52"/>
      <c r="AC39" s="52"/>
      <c r="AD39" s="52"/>
      <c r="AE39" s="52"/>
      <c r="AF39" s="52"/>
      <c r="AG39" s="52"/>
      <c r="AH39" s="52"/>
      <c r="AO39" s="98"/>
      <c r="AR39" s="73"/>
      <c r="AT39" s="74"/>
      <c r="AV39" s="74"/>
      <c r="AW39" s="74"/>
      <c r="AX39" s="74"/>
      <c r="AY39" s="52"/>
      <c r="AZ39" s="52"/>
      <c r="BA39" s="52"/>
      <c r="BK39" s="73"/>
      <c r="BM39" s="72"/>
      <c r="BN39" s="74"/>
      <c r="BO39" s="74"/>
      <c r="BP39" s="52"/>
      <c r="BQ39" s="52"/>
      <c r="BR39" s="52"/>
      <c r="BS39" s="52"/>
      <c r="BT39" s="52"/>
      <c r="BU39" s="52"/>
      <c r="BV39" s="52"/>
      <c r="BW39" s="52"/>
      <c r="CD39" s="98"/>
      <c r="CF39" s="73"/>
      <c r="CH39" s="74"/>
      <c r="CJ39" s="74"/>
      <c r="CK39" s="74"/>
      <c r="CL39" s="74"/>
      <c r="CM39" s="52"/>
      <c r="CN39" s="52"/>
      <c r="CO39" s="52"/>
      <c r="CY39" s="73"/>
      <c r="DA39" s="72"/>
      <c r="DB39" s="74"/>
      <c r="DC39" s="74"/>
      <c r="DD39" s="52"/>
      <c r="DE39" s="52"/>
      <c r="DF39" s="52"/>
      <c r="DG39" s="52"/>
      <c r="DH39" s="52"/>
      <c r="DI39" s="52"/>
      <c r="DJ39" s="52"/>
      <c r="DK39" s="52"/>
      <c r="DS39" s="98"/>
      <c r="DV39" s="73"/>
      <c r="DX39" s="74"/>
      <c r="DZ39" s="74"/>
      <c r="EA39" s="74"/>
      <c r="EB39" s="74"/>
      <c r="EC39" s="52"/>
      <c r="ED39" s="52"/>
      <c r="EE39" s="52"/>
      <c r="EO39" s="73"/>
      <c r="EQ39" s="72"/>
      <c r="ER39" s="74"/>
      <c r="ES39" s="74"/>
      <c r="ET39" s="52"/>
      <c r="EU39" s="52"/>
      <c r="EV39" s="52"/>
      <c r="EW39" s="52"/>
      <c r="EX39" s="52"/>
      <c r="EY39" s="52"/>
      <c r="EZ39" s="52"/>
      <c r="FA39" s="52"/>
      <c r="FH39" s="98"/>
      <c r="FJ39" s="73"/>
      <c r="FL39" s="74"/>
      <c r="FN39" s="74"/>
      <c r="FO39" s="74"/>
      <c r="FP39" s="74"/>
      <c r="FQ39" s="52"/>
      <c r="FR39" s="52"/>
      <c r="FS39" s="52"/>
      <c r="GC39" s="73"/>
      <c r="GE39" s="72"/>
      <c r="GF39" s="74"/>
      <c r="GG39" s="74"/>
      <c r="GH39" s="52"/>
      <c r="GI39" s="52"/>
      <c r="GJ39" s="52"/>
      <c r="GK39" s="52"/>
      <c r="GL39" s="52"/>
      <c r="GM39" s="52"/>
      <c r="GN39" s="52"/>
      <c r="GO39" s="52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</row>
    <row r="40" spans="1:250" s="15" customFormat="1" ht="15.75" customHeight="1" x14ac:dyDescent="0.3">
      <c r="C40" s="73"/>
      <c r="E40" s="74"/>
      <c r="G40" s="76"/>
      <c r="H40" s="76"/>
      <c r="I40" s="76"/>
      <c r="J40" s="70"/>
      <c r="K40" s="70"/>
      <c r="L40" s="70"/>
      <c r="V40" s="69"/>
      <c r="X40" s="72"/>
      <c r="Y40" s="74"/>
      <c r="Z40" s="76"/>
      <c r="AA40" s="70"/>
      <c r="AB40" s="70"/>
      <c r="AC40" s="70"/>
      <c r="AD40" s="70"/>
      <c r="AE40" s="70"/>
      <c r="AF40" s="70"/>
      <c r="AG40" s="70"/>
      <c r="AH40" s="70"/>
      <c r="AO40" s="98"/>
      <c r="AR40" s="73"/>
      <c r="AT40" s="74"/>
      <c r="AV40" s="76"/>
      <c r="AW40" s="76"/>
      <c r="AX40" s="76"/>
      <c r="AY40" s="70"/>
      <c r="AZ40" s="70"/>
      <c r="BA40" s="70"/>
      <c r="BK40" s="69"/>
      <c r="BM40" s="72"/>
      <c r="BN40" s="74"/>
      <c r="BO40" s="76"/>
      <c r="BP40" s="70"/>
      <c r="BQ40" s="70"/>
      <c r="BR40" s="70"/>
      <c r="BS40" s="70"/>
      <c r="BT40" s="70"/>
      <c r="BU40" s="70"/>
      <c r="BV40" s="70"/>
      <c r="BW40" s="70"/>
      <c r="CD40" s="98"/>
      <c r="CF40" s="73"/>
      <c r="CH40" s="74"/>
      <c r="CJ40" s="76"/>
      <c r="CK40" s="76"/>
      <c r="CL40" s="76"/>
      <c r="CM40" s="70"/>
      <c r="CN40" s="70"/>
      <c r="CO40" s="70"/>
      <c r="CY40" s="69"/>
      <c r="DA40" s="72"/>
      <c r="DB40" s="74"/>
      <c r="DC40" s="76"/>
      <c r="DD40" s="70"/>
      <c r="DE40" s="70"/>
      <c r="DF40" s="70"/>
      <c r="DG40" s="70"/>
      <c r="DH40" s="70"/>
      <c r="DI40" s="70"/>
      <c r="DJ40" s="70"/>
      <c r="DK40" s="70"/>
      <c r="DS40" s="98"/>
      <c r="DV40" s="73"/>
      <c r="DX40" s="74"/>
      <c r="DZ40" s="76"/>
      <c r="EA40" s="76"/>
      <c r="EB40" s="76"/>
      <c r="EC40" s="70"/>
      <c r="ED40" s="70"/>
      <c r="EE40" s="70"/>
      <c r="EO40" s="69"/>
      <c r="EQ40" s="72"/>
      <c r="ER40" s="74"/>
      <c r="ES40" s="76"/>
      <c r="ET40" s="70"/>
      <c r="EU40" s="70"/>
      <c r="EV40" s="70"/>
      <c r="EW40" s="70"/>
      <c r="EX40" s="70"/>
      <c r="EY40" s="70"/>
      <c r="EZ40" s="70"/>
      <c r="FA40" s="70"/>
      <c r="FH40" s="98"/>
      <c r="FJ40" s="73"/>
      <c r="FL40" s="74"/>
      <c r="FN40" s="76"/>
      <c r="FO40" s="76"/>
      <c r="FP40" s="76"/>
      <c r="FQ40" s="70"/>
      <c r="FR40" s="70"/>
      <c r="FS40" s="70"/>
      <c r="GC40" s="69"/>
      <c r="GE40" s="72"/>
      <c r="GF40" s="74"/>
      <c r="GG40" s="76"/>
      <c r="GH40" s="70"/>
      <c r="GI40" s="70"/>
      <c r="GJ40" s="70"/>
      <c r="GK40" s="70"/>
      <c r="GL40" s="70"/>
      <c r="GM40" s="70"/>
      <c r="GN40" s="70"/>
      <c r="GO40" s="70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</row>
    <row r="41" spans="1:250" s="15" customFormat="1" ht="15.75" customHeight="1" x14ac:dyDescent="0.3">
      <c r="A41" s="52"/>
      <c r="C41" s="69"/>
      <c r="H41" s="73"/>
      <c r="I41" s="74"/>
      <c r="J41" s="74"/>
      <c r="K41" s="74"/>
      <c r="L41" s="74"/>
      <c r="M41" s="52"/>
      <c r="N41" s="52"/>
      <c r="O41" s="52"/>
      <c r="AE41" s="73"/>
      <c r="AG41" s="74"/>
      <c r="AH41" s="74"/>
      <c r="AI41" s="74"/>
      <c r="AJ41" s="52"/>
      <c r="AK41" s="52"/>
      <c r="AL41" s="52"/>
      <c r="AM41" s="52"/>
      <c r="AN41" s="52"/>
      <c r="AO41" s="98"/>
      <c r="AP41" s="52"/>
      <c r="AR41" s="69"/>
      <c r="AW41" s="73"/>
      <c r="AX41" s="74"/>
      <c r="AY41" s="74"/>
      <c r="AZ41" s="74"/>
      <c r="BA41" s="74"/>
      <c r="BB41" s="52"/>
      <c r="BC41" s="52"/>
      <c r="BD41" s="52"/>
      <c r="BT41" s="73"/>
      <c r="BV41" s="74"/>
      <c r="BW41" s="74"/>
      <c r="BX41" s="74"/>
      <c r="BY41" s="52"/>
      <c r="BZ41" s="52"/>
      <c r="CA41" s="52"/>
      <c r="CB41" s="52"/>
      <c r="CC41" s="52"/>
      <c r="CD41" s="98"/>
      <c r="CF41" s="69"/>
      <c r="CK41" s="73"/>
      <c r="CL41" s="74"/>
      <c r="CM41" s="74"/>
      <c r="CN41" s="74"/>
      <c r="CO41" s="74"/>
      <c r="CP41" s="52"/>
      <c r="CQ41" s="52"/>
      <c r="CR41" s="52"/>
      <c r="DH41" s="73"/>
      <c r="DJ41" s="74"/>
      <c r="DK41" s="74"/>
      <c r="DL41" s="74"/>
      <c r="DM41" s="52"/>
      <c r="DN41" s="52"/>
      <c r="DO41" s="52"/>
      <c r="DP41" s="52"/>
      <c r="DQ41" s="52"/>
      <c r="DR41" s="52"/>
      <c r="DS41" s="98"/>
      <c r="DT41" s="52"/>
      <c r="DV41" s="69"/>
      <c r="EA41" s="73"/>
      <c r="EB41" s="74"/>
      <c r="EC41" s="74"/>
      <c r="ED41" s="74"/>
      <c r="EE41" s="74"/>
      <c r="EF41" s="52"/>
      <c r="EG41" s="52"/>
      <c r="EH41" s="52"/>
      <c r="EX41" s="73"/>
      <c r="EZ41" s="74"/>
      <c r="FA41" s="74"/>
      <c r="FB41" s="74"/>
      <c r="FC41" s="52"/>
      <c r="FD41" s="52"/>
      <c r="FE41" s="52"/>
      <c r="FF41" s="52"/>
      <c r="FG41" s="52"/>
      <c r="FH41" s="98"/>
      <c r="FJ41" s="69"/>
      <c r="FO41" s="73"/>
      <c r="FP41" s="74"/>
      <c r="FQ41" s="74"/>
      <c r="FR41" s="74"/>
      <c r="FS41" s="74"/>
      <c r="FT41" s="52"/>
      <c r="FU41" s="52"/>
      <c r="FV41" s="52"/>
      <c r="GL41" s="73"/>
      <c r="GN41" s="74"/>
      <c r="GO41" s="74"/>
      <c r="GP41" s="74"/>
      <c r="GQ41" s="52"/>
      <c r="GR41" s="52"/>
      <c r="GS41" s="52"/>
      <c r="GT41" s="52"/>
      <c r="GU41" s="52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</row>
    <row r="42" spans="1:250" s="15" customFormat="1" ht="15.75" customHeight="1" x14ac:dyDescent="0.3">
      <c r="A42" s="52"/>
      <c r="C42" s="69"/>
      <c r="F42" s="49"/>
      <c r="K42" s="74"/>
      <c r="L42" s="74"/>
      <c r="M42" s="74"/>
      <c r="N42" s="52"/>
      <c r="O42" s="52"/>
      <c r="Z42" s="49"/>
      <c r="AE42" s="73"/>
      <c r="AG42" s="74"/>
      <c r="AH42" s="74"/>
      <c r="AI42" s="74"/>
      <c r="AJ42" s="52"/>
      <c r="AK42" s="52"/>
      <c r="AL42" s="52"/>
      <c r="AM42" s="52"/>
      <c r="AN42" s="52"/>
      <c r="AO42" s="98"/>
      <c r="AP42" s="52"/>
      <c r="AR42" s="69"/>
      <c r="AU42" s="49"/>
      <c r="AZ42" s="74"/>
      <c r="BA42" s="74"/>
      <c r="BB42" s="74"/>
      <c r="BC42" s="52"/>
      <c r="BD42" s="52"/>
      <c r="BO42" s="49"/>
      <c r="BT42" s="73"/>
      <c r="BV42" s="74"/>
      <c r="BW42" s="74"/>
      <c r="BX42" s="74"/>
      <c r="BY42" s="52"/>
      <c r="BZ42" s="52"/>
      <c r="CA42" s="52"/>
      <c r="CB42" s="52"/>
      <c r="CC42" s="52"/>
      <c r="CD42" s="98"/>
      <c r="CF42" s="69"/>
      <c r="CI42" s="49"/>
      <c r="CN42" s="74"/>
      <c r="CO42" s="74"/>
      <c r="CP42" s="74"/>
      <c r="CQ42" s="52"/>
      <c r="CR42" s="52"/>
      <c r="DC42" s="49"/>
      <c r="DH42" s="73"/>
      <c r="DJ42" s="74"/>
      <c r="DK42" s="74"/>
      <c r="DL42" s="74"/>
      <c r="DM42" s="52"/>
      <c r="DN42" s="52"/>
      <c r="DO42" s="52"/>
      <c r="DP42" s="52"/>
      <c r="DQ42" s="52"/>
      <c r="DR42" s="52"/>
      <c r="DS42" s="98"/>
      <c r="DT42" s="52"/>
      <c r="DV42" s="69"/>
      <c r="DY42" s="49"/>
      <c r="ED42" s="74"/>
      <c r="EE42" s="74"/>
      <c r="EF42" s="74"/>
      <c r="EG42" s="52"/>
      <c r="EH42" s="52"/>
      <c r="ES42" s="49"/>
      <c r="EX42" s="73"/>
      <c r="EZ42" s="74"/>
      <c r="FA42" s="74"/>
      <c r="FB42" s="74"/>
      <c r="FC42" s="52"/>
      <c r="FD42" s="52"/>
      <c r="FE42" s="52"/>
      <c r="FF42" s="52"/>
      <c r="FG42" s="52"/>
      <c r="FH42" s="98"/>
      <c r="FJ42" s="69"/>
      <c r="FM42" s="49"/>
      <c r="FR42" s="74"/>
      <c r="FS42" s="74"/>
      <c r="FT42" s="74"/>
      <c r="FU42" s="52"/>
      <c r="FV42" s="52"/>
      <c r="GG42" s="49"/>
      <c r="GL42" s="73"/>
      <c r="GN42" s="74"/>
      <c r="GO42" s="74"/>
      <c r="GP42" s="74"/>
      <c r="GQ42" s="52"/>
      <c r="GR42" s="52"/>
      <c r="GS42" s="52"/>
      <c r="GT42" s="52"/>
      <c r="GU42" s="52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</row>
    <row r="43" spans="1:250" s="15" customFormat="1" ht="15.75" customHeight="1" x14ac:dyDescent="0.3">
      <c r="C43" s="69"/>
      <c r="AL43" s="52"/>
      <c r="AO43" s="98"/>
      <c r="AR43" s="69"/>
      <c r="CA43" s="52"/>
      <c r="CD43" s="98"/>
      <c r="CF43" s="69"/>
      <c r="DO43" s="52"/>
      <c r="DS43" s="98"/>
      <c r="DV43" s="69"/>
      <c r="FE43" s="52"/>
      <c r="FH43" s="98"/>
      <c r="FJ43" s="69"/>
      <c r="GS43" s="52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</row>
    <row r="44" spans="1:250" s="15" customFormat="1" ht="15.75" customHeight="1" x14ac:dyDescent="0.3">
      <c r="C44" s="69"/>
      <c r="F44" s="49"/>
      <c r="M44" s="49"/>
      <c r="Z44" s="49"/>
      <c r="AG44" s="51"/>
      <c r="AL44" s="52"/>
      <c r="AO44" s="98"/>
      <c r="AR44" s="69"/>
      <c r="AU44" s="49"/>
      <c r="BB44" s="49"/>
      <c r="BO44" s="49"/>
      <c r="BV44" s="51"/>
      <c r="CA44" s="52"/>
      <c r="CD44" s="98"/>
      <c r="CF44" s="69"/>
      <c r="CI44" s="49"/>
      <c r="CP44" s="49"/>
      <c r="DC44" s="49"/>
      <c r="DJ44" s="51"/>
      <c r="DO44" s="52"/>
      <c r="DS44" s="98"/>
      <c r="DV44" s="69"/>
      <c r="DY44" s="49"/>
      <c r="EF44" s="49"/>
      <c r="ES44" s="49"/>
      <c r="EZ44" s="51"/>
      <c r="FE44" s="52"/>
      <c r="FH44" s="98"/>
      <c r="FJ44" s="69"/>
      <c r="FM44" s="49"/>
      <c r="FT44" s="49"/>
      <c r="GG44" s="49"/>
      <c r="GN44" s="51"/>
      <c r="GS44" s="52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</row>
    <row r="45" spans="1:250" s="15" customFormat="1" ht="15.75" customHeight="1" x14ac:dyDescent="0.3">
      <c r="A45" s="64"/>
      <c r="C45" s="69"/>
      <c r="K45" s="64"/>
      <c r="L45" s="64"/>
      <c r="M45" s="64"/>
      <c r="N45" s="64"/>
      <c r="O45" s="64"/>
      <c r="AG45" s="64"/>
      <c r="AH45" s="64"/>
      <c r="AI45" s="64"/>
      <c r="AJ45" s="64"/>
      <c r="AK45" s="64"/>
      <c r="AL45" s="52"/>
      <c r="AM45" s="64"/>
      <c r="AN45" s="64"/>
      <c r="AO45" s="98"/>
      <c r="AP45" s="64"/>
      <c r="AR45" s="69"/>
      <c r="AZ45" s="64"/>
      <c r="BA45" s="64"/>
      <c r="BB45" s="64"/>
      <c r="BC45" s="64"/>
      <c r="BD45" s="64"/>
      <c r="BV45" s="64"/>
      <c r="BW45" s="64"/>
      <c r="BX45" s="64"/>
      <c r="BY45" s="64"/>
      <c r="BZ45" s="64"/>
      <c r="CA45" s="52"/>
      <c r="CB45" s="64"/>
      <c r="CC45" s="64"/>
      <c r="CD45" s="98"/>
      <c r="CF45" s="69"/>
      <c r="CN45" s="64"/>
      <c r="CO45" s="64"/>
      <c r="CP45" s="64"/>
      <c r="CQ45" s="64"/>
      <c r="CR45" s="64"/>
      <c r="DJ45" s="64"/>
      <c r="DK45" s="64"/>
      <c r="DL45" s="64"/>
      <c r="DM45" s="64"/>
      <c r="DN45" s="64"/>
      <c r="DO45" s="52"/>
      <c r="DP45" s="64"/>
      <c r="DQ45" s="64"/>
      <c r="DR45" s="64"/>
      <c r="DS45" s="98"/>
      <c r="DT45" s="64"/>
      <c r="DV45" s="69"/>
      <c r="ED45" s="64"/>
      <c r="EE45" s="64"/>
      <c r="EF45" s="64"/>
      <c r="EG45" s="64"/>
      <c r="EH45" s="64"/>
      <c r="EZ45" s="64"/>
      <c r="FA45" s="64"/>
      <c r="FB45" s="64"/>
      <c r="FC45" s="64"/>
      <c r="FD45" s="64"/>
      <c r="FE45" s="52"/>
      <c r="FF45" s="64"/>
      <c r="FG45" s="64"/>
      <c r="FH45" s="98"/>
      <c r="FJ45" s="69"/>
      <c r="FR45" s="64"/>
      <c r="FS45" s="64"/>
      <c r="FT45" s="64"/>
      <c r="FU45" s="64"/>
      <c r="FV45" s="64"/>
      <c r="GN45" s="64"/>
      <c r="GO45" s="64"/>
      <c r="GP45" s="64"/>
      <c r="GQ45" s="64"/>
      <c r="GR45" s="64"/>
      <c r="GS45" s="52"/>
      <c r="GT45" s="64"/>
      <c r="GU45" s="64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</row>
    <row r="46" spans="1:250" s="15" customFormat="1" ht="15.75" customHeight="1" x14ac:dyDescent="0.3">
      <c r="A46" s="64"/>
      <c r="C46" s="69"/>
      <c r="F46" s="49"/>
      <c r="K46" s="64"/>
      <c r="L46" s="64"/>
      <c r="M46" s="64"/>
      <c r="N46" s="64"/>
      <c r="O46" s="64"/>
      <c r="Z46" s="49"/>
      <c r="AE46" s="69"/>
      <c r="AG46" s="64"/>
      <c r="AH46" s="64"/>
      <c r="AI46" s="64"/>
      <c r="AJ46" s="64"/>
      <c r="AK46" s="64"/>
      <c r="AL46" s="52"/>
      <c r="AM46" s="64"/>
      <c r="AN46" s="64"/>
      <c r="AO46" s="98"/>
      <c r="AP46" s="64"/>
      <c r="AR46" s="69"/>
      <c r="AU46" s="49"/>
      <c r="AZ46" s="64"/>
      <c r="BA46" s="64"/>
      <c r="BB46" s="64"/>
      <c r="BC46" s="64"/>
      <c r="BD46" s="64"/>
      <c r="BO46" s="49"/>
      <c r="BT46" s="69"/>
      <c r="BV46" s="64"/>
      <c r="BW46" s="64"/>
      <c r="BX46" s="64"/>
      <c r="BY46" s="64"/>
      <c r="BZ46" s="64"/>
      <c r="CA46" s="52"/>
      <c r="CB46" s="64"/>
      <c r="CC46" s="64"/>
      <c r="CD46" s="98"/>
      <c r="CF46" s="69"/>
      <c r="CI46" s="49"/>
      <c r="CN46" s="64"/>
      <c r="CO46" s="64"/>
      <c r="CP46" s="64"/>
      <c r="CQ46" s="64"/>
      <c r="CR46" s="64"/>
      <c r="DC46" s="49"/>
      <c r="DH46" s="69"/>
      <c r="DJ46" s="64"/>
      <c r="DK46" s="64"/>
      <c r="DL46" s="64"/>
      <c r="DM46" s="64"/>
      <c r="DN46" s="64"/>
      <c r="DO46" s="52"/>
      <c r="DP46" s="64"/>
      <c r="DQ46" s="64"/>
      <c r="DR46" s="64"/>
      <c r="DS46" s="98"/>
      <c r="DT46" s="64"/>
      <c r="DV46" s="69"/>
      <c r="DY46" s="49"/>
      <c r="ED46" s="64"/>
      <c r="EE46" s="64"/>
      <c r="EF46" s="64"/>
      <c r="EG46" s="64"/>
      <c r="EH46" s="64"/>
      <c r="ES46" s="49"/>
      <c r="EX46" s="69"/>
      <c r="EZ46" s="64"/>
      <c r="FA46" s="64"/>
      <c r="FB46" s="64"/>
      <c r="FC46" s="64"/>
      <c r="FD46" s="64"/>
      <c r="FE46" s="52"/>
      <c r="FF46" s="64"/>
      <c r="FG46" s="64"/>
      <c r="FH46" s="98"/>
      <c r="FJ46" s="69"/>
      <c r="FM46" s="49"/>
      <c r="FR46" s="64"/>
      <c r="FS46" s="64"/>
      <c r="FT46" s="64"/>
      <c r="FU46" s="64"/>
      <c r="FV46" s="64"/>
      <c r="GG46" s="49"/>
      <c r="GL46" s="69"/>
      <c r="GN46" s="64"/>
      <c r="GO46" s="64"/>
      <c r="GP46" s="64"/>
      <c r="GQ46" s="64"/>
      <c r="GR46" s="64"/>
      <c r="GS46" s="52"/>
      <c r="GT46" s="64"/>
      <c r="GU46" s="64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</row>
    <row r="47" spans="1:250" s="15" customFormat="1" ht="15.75" customHeight="1" x14ac:dyDescent="0.3">
      <c r="C47" s="69"/>
      <c r="G47" s="64"/>
      <c r="H47" s="64"/>
      <c r="I47" s="64"/>
      <c r="J47" s="64"/>
      <c r="K47" s="64"/>
      <c r="L47" s="64"/>
      <c r="M47" s="64"/>
      <c r="N47" s="64"/>
      <c r="O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52"/>
      <c r="AG47" s="52"/>
      <c r="AH47" s="64"/>
      <c r="AO47" s="98"/>
      <c r="AR47" s="69"/>
      <c r="AV47" s="64"/>
      <c r="AW47" s="64"/>
      <c r="AX47" s="64"/>
      <c r="AY47" s="64"/>
      <c r="AZ47" s="64"/>
      <c r="BA47" s="64"/>
      <c r="BB47" s="64"/>
      <c r="BC47" s="64"/>
      <c r="BD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52"/>
      <c r="BV47" s="52"/>
      <c r="BW47" s="64"/>
      <c r="CD47" s="98"/>
      <c r="CF47" s="69"/>
      <c r="CJ47" s="64"/>
      <c r="CK47" s="64"/>
      <c r="CL47" s="64"/>
      <c r="CM47" s="64"/>
      <c r="CN47" s="64"/>
      <c r="CO47" s="64"/>
      <c r="CP47" s="64"/>
      <c r="CQ47" s="64"/>
      <c r="CR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52"/>
      <c r="DJ47" s="52"/>
      <c r="DK47" s="64"/>
      <c r="DS47" s="98"/>
      <c r="DV47" s="69"/>
      <c r="DZ47" s="64"/>
      <c r="EA47" s="64"/>
      <c r="EB47" s="64"/>
      <c r="EC47" s="64"/>
      <c r="ED47" s="64"/>
      <c r="EE47" s="64"/>
      <c r="EF47" s="64"/>
      <c r="EG47" s="64"/>
      <c r="EH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52"/>
      <c r="EZ47" s="52"/>
      <c r="FA47" s="64"/>
      <c r="FH47" s="98"/>
      <c r="FJ47" s="69"/>
      <c r="FN47" s="64"/>
      <c r="FO47" s="64"/>
      <c r="FP47" s="64"/>
      <c r="FQ47" s="64"/>
      <c r="FR47" s="64"/>
      <c r="FS47" s="64"/>
      <c r="FT47" s="64"/>
      <c r="FU47" s="64"/>
      <c r="FV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52"/>
      <c r="GN47" s="52"/>
      <c r="GO47" s="64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</row>
    <row r="48" spans="1:250" s="15" customFormat="1" ht="27.6" customHeight="1" x14ac:dyDescent="0.3">
      <c r="C48" s="69"/>
      <c r="E48" s="50"/>
      <c r="G48" s="64"/>
      <c r="H48" s="49"/>
      <c r="I48" s="64"/>
      <c r="J48" s="64"/>
      <c r="K48" s="64"/>
      <c r="L48" s="64"/>
      <c r="M48" s="64"/>
      <c r="N48" s="64"/>
      <c r="O48" s="64"/>
      <c r="R48" s="64"/>
      <c r="S48" s="64"/>
      <c r="T48" s="64"/>
      <c r="U48" s="64"/>
      <c r="V48" s="64"/>
      <c r="W48" s="64"/>
      <c r="X48" s="64"/>
      <c r="Y48" s="50"/>
      <c r="AA48" s="49"/>
      <c r="AC48" s="64"/>
      <c r="AD48" s="64"/>
      <c r="AE48" s="64"/>
      <c r="AF48" s="64"/>
      <c r="AG48" s="64"/>
      <c r="AH48" s="64"/>
      <c r="AI48" s="64"/>
      <c r="AO48" s="98"/>
      <c r="AR48" s="69"/>
      <c r="AT48" s="50"/>
      <c r="AV48" s="64"/>
      <c r="AW48" s="49"/>
      <c r="AX48" s="64"/>
      <c r="AY48" s="64"/>
      <c r="AZ48" s="64"/>
      <c r="BA48" s="64"/>
      <c r="BB48" s="64"/>
      <c r="BC48" s="64"/>
      <c r="BD48" s="64"/>
      <c r="BG48" s="64"/>
      <c r="BH48" s="64"/>
      <c r="BI48" s="64"/>
      <c r="BJ48" s="64"/>
      <c r="BK48" s="64"/>
      <c r="BL48" s="64"/>
      <c r="BM48" s="64"/>
      <c r="BN48" s="50"/>
      <c r="BP48" s="49"/>
      <c r="BR48" s="64"/>
      <c r="BS48" s="64"/>
      <c r="BT48" s="64"/>
      <c r="BU48" s="64"/>
      <c r="BV48" s="64"/>
      <c r="BW48" s="64"/>
      <c r="BX48" s="64"/>
      <c r="CD48" s="98"/>
      <c r="CF48" s="69"/>
      <c r="CH48" s="50"/>
      <c r="CJ48" s="64"/>
      <c r="CK48" s="49"/>
      <c r="CL48" s="64"/>
      <c r="CM48" s="64"/>
      <c r="CN48" s="64"/>
      <c r="CO48" s="64"/>
      <c r="CP48" s="64"/>
      <c r="CQ48" s="64"/>
      <c r="CR48" s="64"/>
      <c r="CU48" s="64"/>
      <c r="CV48" s="64"/>
      <c r="CW48" s="64"/>
      <c r="CX48" s="64"/>
      <c r="CY48" s="64"/>
      <c r="CZ48" s="64"/>
      <c r="DA48" s="64"/>
      <c r="DB48" s="50"/>
      <c r="DD48" s="49"/>
      <c r="DF48" s="64"/>
      <c r="DG48" s="64"/>
      <c r="DH48" s="64"/>
      <c r="DI48" s="64"/>
      <c r="DJ48" s="64"/>
      <c r="DK48" s="64"/>
      <c r="DL48" s="64"/>
      <c r="DS48" s="98"/>
      <c r="DV48" s="69"/>
      <c r="DX48" s="50"/>
      <c r="DZ48" s="64"/>
      <c r="EA48" s="49"/>
      <c r="EB48" s="64"/>
      <c r="EC48" s="64"/>
      <c r="ED48" s="64"/>
      <c r="EE48" s="64"/>
      <c r="EF48" s="64"/>
      <c r="EG48" s="64"/>
      <c r="EH48" s="64"/>
      <c r="EK48" s="64"/>
      <c r="EL48" s="64"/>
      <c r="EM48" s="64"/>
      <c r="EN48" s="64"/>
      <c r="EO48" s="64"/>
      <c r="EP48" s="64"/>
      <c r="EQ48" s="64"/>
      <c r="ER48" s="50"/>
      <c r="ET48" s="49"/>
      <c r="EV48" s="64"/>
      <c r="EW48" s="64"/>
      <c r="EX48" s="64"/>
      <c r="EY48" s="64"/>
      <c r="EZ48" s="64"/>
      <c r="FA48" s="64"/>
      <c r="FB48" s="64"/>
      <c r="FH48" s="98"/>
      <c r="FJ48" s="69"/>
      <c r="FL48" s="50"/>
      <c r="FN48" s="64"/>
      <c r="FO48" s="49"/>
      <c r="FP48" s="64"/>
      <c r="FQ48" s="64"/>
      <c r="FR48" s="64"/>
      <c r="FS48" s="64"/>
      <c r="FT48" s="64"/>
      <c r="FU48" s="64"/>
      <c r="FV48" s="64"/>
      <c r="FY48" s="64"/>
      <c r="FZ48" s="64"/>
      <c r="GA48" s="64"/>
      <c r="GB48" s="64"/>
      <c r="GC48" s="64"/>
      <c r="GD48" s="64"/>
      <c r="GE48" s="64"/>
      <c r="GF48" s="50"/>
      <c r="GH48" s="49"/>
      <c r="GJ48" s="64"/>
      <c r="GK48" s="64"/>
      <c r="GL48" s="64"/>
      <c r="GM48" s="64"/>
      <c r="GN48" s="64"/>
      <c r="GO48" s="64"/>
      <c r="GP48" s="64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</row>
    <row r="49" spans="1:250" s="15" customFormat="1" ht="15.75" customHeight="1" x14ac:dyDescent="0.3">
      <c r="C49" s="69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O49" s="98"/>
      <c r="AR49" s="69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CD49" s="98"/>
      <c r="CF49" s="69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S49" s="98"/>
      <c r="DV49" s="69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H49" s="98"/>
      <c r="FJ49" s="69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</row>
    <row r="50" spans="1:250" s="15" customFormat="1" ht="15.75" customHeight="1" x14ac:dyDescent="0.3">
      <c r="C50" s="69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O50" s="98"/>
      <c r="AR50" s="69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CD50" s="98"/>
      <c r="CF50" s="69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S50" s="98"/>
      <c r="DV50" s="69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H50" s="98"/>
      <c r="FJ50" s="69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</row>
    <row r="51" spans="1:250" s="15" customFormat="1" ht="15.75" customHeight="1" x14ac:dyDescent="0.3">
      <c r="C51" s="69"/>
      <c r="D51" s="155"/>
      <c r="F51" s="70"/>
      <c r="H51" s="71"/>
      <c r="K51" s="12"/>
      <c r="N51" s="12"/>
      <c r="O51" s="48"/>
      <c r="S51" s="12"/>
      <c r="T51" s="315"/>
      <c r="U51" s="70"/>
      <c r="W51" s="70"/>
      <c r="Y51" s="22"/>
      <c r="AB51" s="12"/>
      <c r="AC51" s="71"/>
      <c r="AE51" s="12"/>
      <c r="AF51" s="12"/>
      <c r="AG51" s="12"/>
      <c r="AH51" s="71"/>
      <c r="AL51" s="12"/>
      <c r="AM51" s="315"/>
      <c r="AO51" s="98"/>
      <c r="AR51" s="69"/>
      <c r="AS51" s="155"/>
      <c r="AU51" s="70"/>
      <c r="AW51" s="71"/>
      <c r="AZ51" s="12"/>
      <c r="BC51" s="12"/>
      <c r="BD51" s="48"/>
      <c r="BH51" s="12"/>
      <c r="BI51" s="315"/>
      <c r="BJ51" s="70"/>
      <c r="BL51" s="70"/>
      <c r="BN51" s="22"/>
      <c r="BQ51" s="12"/>
      <c r="BR51" s="71"/>
      <c r="BT51" s="12"/>
      <c r="BU51" s="12"/>
      <c r="BV51" s="12"/>
      <c r="BW51" s="71"/>
      <c r="CA51" s="12"/>
      <c r="CB51" s="315"/>
      <c r="CD51" s="98"/>
      <c r="CF51" s="69"/>
      <c r="CG51" s="155"/>
      <c r="CI51" s="70"/>
      <c r="CK51" s="71"/>
      <c r="CN51" s="12"/>
      <c r="CQ51" s="12"/>
      <c r="CR51" s="315"/>
      <c r="CV51" s="12"/>
      <c r="CW51" s="315"/>
      <c r="CX51" s="70"/>
      <c r="CZ51" s="70"/>
      <c r="DB51" s="22"/>
      <c r="DE51" s="12"/>
      <c r="DF51" s="71"/>
      <c r="DH51" s="12"/>
      <c r="DI51" s="12"/>
      <c r="DJ51" s="12"/>
      <c r="DK51" s="315"/>
      <c r="DO51" s="12"/>
      <c r="DP51" s="315"/>
      <c r="DS51" s="98"/>
      <c r="DV51" s="69"/>
      <c r="DW51" s="155"/>
      <c r="DY51" s="70"/>
      <c r="EA51" s="71"/>
      <c r="ED51" s="12"/>
      <c r="EG51" s="12"/>
      <c r="EH51" s="48"/>
      <c r="EL51" s="12"/>
      <c r="EM51" s="266"/>
      <c r="EN51" s="70"/>
      <c r="EP51" s="70"/>
      <c r="ER51" s="22"/>
      <c r="EU51" s="12"/>
      <c r="EV51" s="71"/>
      <c r="EX51" s="12"/>
      <c r="EY51" s="12"/>
      <c r="EZ51" s="12"/>
      <c r="FA51" s="71"/>
      <c r="FE51" s="12"/>
      <c r="FF51" s="266"/>
      <c r="FH51" s="98"/>
      <c r="FK51" s="22"/>
      <c r="FM51" s="70"/>
      <c r="FO51" s="71"/>
      <c r="FR51" s="12"/>
      <c r="FU51" s="12"/>
      <c r="FV51" s="266"/>
      <c r="FZ51" s="12"/>
      <c r="GA51" s="266"/>
      <c r="GB51" s="76"/>
      <c r="GD51" s="70"/>
      <c r="GF51" s="22"/>
      <c r="GI51" s="12"/>
      <c r="GJ51" s="71"/>
      <c r="GL51" s="12"/>
      <c r="GM51" s="12"/>
      <c r="GO51" s="12"/>
      <c r="GP51" s="228"/>
      <c r="GS51" s="12"/>
      <c r="GT51" s="228"/>
      <c r="GU51" s="76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</row>
    <row r="52" spans="1:250" s="15" customFormat="1" ht="15.75" customHeight="1" x14ac:dyDescent="0.3">
      <c r="C52" s="69"/>
      <c r="D52" s="22"/>
      <c r="E52" s="70"/>
      <c r="F52" s="70"/>
      <c r="G52" s="70"/>
      <c r="H52" s="315"/>
      <c r="I52" s="70"/>
      <c r="J52" s="65"/>
      <c r="K52" s="65"/>
      <c r="L52" s="65"/>
      <c r="M52" s="64"/>
      <c r="N52" s="64"/>
      <c r="O52" s="64"/>
      <c r="W52" s="70"/>
      <c r="X52" s="70"/>
      <c r="Y52" s="22"/>
      <c r="Z52" s="70"/>
      <c r="AA52" s="65"/>
      <c r="AB52" s="65"/>
      <c r="AC52" s="315"/>
      <c r="AD52" s="14"/>
      <c r="AE52" s="14"/>
      <c r="AF52" s="14"/>
      <c r="AG52" s="65"/>
      <c r="AH52" s="65"/>
      <c r="AO52" s="98"/>
      <c r="AR52" s="69"/>
      <c r="AS52" s="22"/>
      <c r="AT52" s="70"/>
      <c r="AU52" s="70"/>
      <c r="AV52" s="70"/>
      <c r="AW52" s="315"/>
      <c r="AX52" s="70"/>
      <c r="AY52" s="65"/>
      <c r="AZ52" s="65"/>
      <c r="BA52" s="65"/>
      <c r="BB52" s="64"/>
      <c r="BC52" s="64"/>
      <c r="BD52" s="64"/>
      <c r="BL52" s="70"/>
      <c r="BM52" s="70"/>
      <c r="BN52" s="22"/>
      <c r="BO52" s="70"/>
      <c r="BP52" s="65"/>
      <c r="BQ52" s="65"/>
      <c r="BR52" s="315"/>
      <c r="BS52" s="14"/>
      <c r="BT52" s="14"/>
      <c r="BU52" s="14"/>
      <c r="BV52" s="65"/>
      <c r="BW52" s="65"/>
      <c r="CD52" s="98"/>
      <c r="CF52" s="69"/>
      <c r="CG52" s="22"/>
      <c r="CH52" s="70"/>
      <c r="CI52" s="70"/>
      <c r="CJ52" s="70"/>
      <c r="CK52" s="315"/>
      <c r="CL52" s="70"/>
      <c r="CM52" s="65"/>
      <c r="CN52" s="65"/>
      <c r="CO52" s="65"/>
      <c r="CP52" s="64"/>
      <c r="CQ52" s="64"/>
      <c r="CR52" s="64"/>
      <c r="CZ52" s="70"/>
      <c r="DA52" s="70"/>
      <c r="DB52" s="22"/>
      <c r="DC52" s="70"/>
      <c r="DD52" s="65"/>
      <c r="DE52" s="65"/>
      <c r="DF52" s="315"/>
      <c r="DG52" s="14"/>
      <c r="DH52" s="14"/>
      <c r="DI52" s="14"/>
      <c r="DJ52" s="65"/>
      <c r="DK52" s="65"/>
      <c r="DS52" s="98"/>
      <c r="DV52" s="69"/>
      <c r="DW52" s="22"/>
      <c r="DX52" s="70"/>
      <c r="DY52" s="70"/>
      <c r="DZ52" s="70"/>
      <c r="EA52" s="315"/>
      <c r="EB52" s="70"/>
      <c r="EC52" s="65"/>
      <c r="ED52" s="65"/>
      <c r="EE52" s="65"/>
      <c r="EF52" s="64"/>
      <c r="EG52" s="64"/>
      <c r="EH52" s="64"/>
      <c r="EP52" s="70"/>
      <c r="EQ52" s="70"/>
      <c r="ER52" s="22"/>
      <c r="ES52" s="70"/>
      <c r="ET52" s="65"/>
      <c r="EU52" s="65"/>
      <c r="EV52" s="266"/>
      <c r="EW52" s="14"/>
      <c r="EX52" s="14"/>
      <c r="EY52" s="14"/>
      <c r="EZ52" s="65"/>
      <c r="FA52" s="65"/>
      <c r="FH52" s="98"/>
      <c r="FJ52" s="69"/>
      <c r="FK52" s="22"/>
      <c r="FL52" s="70"/>
      <c r="FM52" s="70"/>
      <c r="FN52" s="135"/>
      <c r="FO52" s="135"/>
      <c r="FP52" s="134"/>
      <c r="FQ52" s="128"/>
      <c r="FR52" s="128"/>
      <c r="FS52" s="128"/>
      <c r="FT52" s="129"/>
      <c r="FU52" s="129"/>
      <c r="FV52" s="129"/>
      <c r="FW52" s="136"/>
      <c r="FX52" s="136"/>
      <c r="FY52" s="136"/>
      <c r="FZ52" s="136"/>
      <c r="GA52" s="136"/>
      <c r="GB52" s="136"/>
      <c r="GC52" s="136"/>
      <c r="GD52" s="134"/>
      <c r="GE52" s="134"/>
      <c r="GF52" s="22"/>
      <c r="GG52" s="134"/>
      <c r="GH52" s="128"/>
      <c r="GI52" s="22"/>
      <c r="GJ52" s="135"/>
      <c r="GK52" s="12"/>
      <c r="GL52" s="14"/>
      <c r="GM52" s="14"/>
      <c r="GN52" s="65"/>
      <c r="GO52" s="65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</row>
    <row r="53" spans="1:250" s="15" customFormat="1" ht="15.75" customHeight="1" x14ac:dyDescent="0.3">
      <c r="C53" s="69"/>
      <c r="E53" s="70"/>
      <c r="F53" s="70"/>
      <c r="G53" s="70"/>
      <c r="H53" s="70"/>
      <c r="K53" s="12"/>
      <c r="L53" s="12"/>
      <c r="M53" s="64"/>
      <c r="N53" s="64"/>
      <c r="O53" s="64"/>
      <c r="V53" s="70"/>
      <c r="W53" s="70"/>
      <c r="X53" s="70"/>
      <c r="Y53" s="70"/>
      <c r="AB53" s="12"/>
      <c r="AC53" s="13"/>
      <c r="AD53" s="12"/>
      <c r="AE53" s="12"/>
      <c r="AF53" s="12"/>
      <c r="AH53" s="65"/>
      <c r="AO53" s="98"/>
      <c r="AR53" s="69"/>
      <c r="AT53" s="70"/>
      <c r="AU53" s="70"/>
      <c r="AV53" s="70"/>
      <c r="AW53" s="70"/>
      <c r="AZ53" s="12"/>
      <c r="BA53" s="12"/>
      <c r="BB53" s="64"/>
      <c r="BC53" s="64"/>
      <c r="BD53" s="64"/>
      <c r="BK53" s="70"/>
      <c r="BL53" s="70"/>
      <c r="BM53" s="70"/>
      <c r="BN53" s="70"/>
      <c r="BQ53" s="12"/>
      <c r="BR53" s="13"/>
      <c r="BS53" s="12"/>
      <c r="BT53" s="12"/>
      <c r="BU53" s="12"/>
      <c r="BW53" s="65"/>
      <c r="CD53" s="98"/>
      <c r="CF53" s="69"/>
      <c r="CH53" s="70"/>
      <c r="CI53" s="70"/>
      <c r="CJ53" s="70"/>
      <c r="CK53" s="70"/>
      <c r="CN53" s="12"/>
      <c r="CO53" s="12"/>
      <c r="CP53" s="64"/>
      <c r="CQ53" s="64"/>
      <c r="CR53" s="64"/>
      <c r="CY53" s="70"/>
      <c r="CZ53" s="70"/>
      <c r="DA53" s="70"/>
      <c r="DB53" s="70"/>
      <c r="DE53" s="12"/>
      <c r="DF53" s="13"/>
      <c r="DG53" s="12"/>
      <c r="DH53" s="12"/>
      <c r="DI53" s="12"/>
      <c r="DK53" s="65"/>
      <c r="DS53" s="98"/>
      <c r="DV53" s="69"/>
      <c r="DX53" s="70"/>
      <c r="DY53" s="70"/>
      <c r="DZ53" s="70"/>
      <c r="EA53" s="70"/>
      <c r="ED53" s="12"/>
      <c r="EE53" s="12"/>
      <c r="EF53" s="64"/>
      <c r="EG53" s="64"/>
      <c r="EH53" s="64"/>
      <c r="EO53" s="70"/>
      <c r="EP53" s="70"/>
      <c r="EQ53" s="70"/>
      <c r="ER53" s="70"/>
      <c r="EU53" s="12"/>
      <c r="EV53" s="13"/>
      <c r="EW53" s="12"/>
      <c r="EX53" s="12"/>
      <c r="EY53" s="12"/>
      <c r="FA53" s="65"/>
      <c r="FH53" s="98"/>
      <c r="FJ53" s="69"/>
      <c r="FL53" s="70"/>
      <c r="FM53" s="70"/>
      <c r="FN53" s="70"/>
      <c r="FO53" s="70"/>
      <c r="FR53" s="12"/>
      <c r="FS53" s="12"/>
      <c r="FT53" s="64"/>
      <c r="FU53" s="64"/>
      <c r="FV53" s="64"/>
      <c r="GC53" s="70"/>
      <c r="GD53" s="70"/>
      <c r="GE53" s="70"/>
      <c r="GF53" s="70"/>
      <c r="GI53" s="12"/>
      <c r="GJ53" s="13"/>
      <c r="GK53" s="12"/>
      <c r="GL53" s="12"/>
      <c r="GM53" s="12"/>
      <c r="GO53" s="65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</row>
    <row r="54" spans="1:250" s="15" customFormat="1" ht="15.75" customHeight="1" x14ac:dyDescent="0.3">
      <c r="C54" s="73"/>
      <c r="E54" s="56"/>
      <c r="F54" s="92"/>
      <c r="G54" s="92"/>
      <c r="H54" s="53"/>
      <c r="I54" s="53"/>
      <c r="J54" s="53"/>
      <c r="L54" s="73"/>
      <c r="N54" s="56"/>
      <c r="O54" s="56"/>
      <c r="P54" s="56"/>
      <c r="Q54" s="56"/>
      <c r="R54" s="56"/>
      <c r="S54" s="53"/>
      <c r="X54" s="72"/>
      <c r="Y54" s="56"/>
      <c r="Z54" s="92"/>
      <c r="AA54" s="92"/>
      <c r="AB54" s="92"/>
      <c r="AC54" s="92"/>
      <c r="AD54" s="53"/>
      <c r="AE54" s="73"/>
      <c r="AG54" s="56"/>
      <c r="AH54" s="53"/>
      <c r="AI54" s="53"/>
      <c r="AJ54" s="53"/>
      <c r="AK54" s="53"/>
      <c r="AO54" s="98"/>
      <c r="AR54" s="73"/>
      <c r="AT54" s="56"/>
      <c r="AU54" s="92"/>
      <c r="AV54" s="92"/>
      <c r="AW54" s="53"/>
      <c r="AX54" s="53"/>
      <c r="AY54" s="53"/>
      <c r="BA54" s="73"/>
      <c r="BC54" s="56"/>
      <c r="BD54" s="56"/>
      <c r="BE54" s="56"/>
      <c r="BF54" s="56"/>
      <c r="BG54" s="56"/>
      <c r="BH54" s="53"/>
      <c r="BM54" s="72"/>
      <c r="BN54" s="56"/>
      <c r="BO54" s="92"/>
      <c r="BP54" s="92"/>
      <c r="BQ54" s="92"/>
      <c r="BR54" s="92"/>
      <c r="BS54" s="53"/>
      <c r="BT54" s="73"/>
      <c r="BV54" s="56"/>
      <c r="BW54" s="53"/>
      <c r="BX54" s="53"/>
      <c r="BY54" s="53"/>
      <c r="BZ54" s="53"/>
      <c r="CD54" s="98"/>
      <c r="CF54" s="73"/>
      <c r="CH54" s="311"/>
      <c r="CI54" s="311"/>
      <c r="CJ54" s="311"/>
      <c r="CK54" s="311"/>
      <c r="CL54" s="311"/>
      <c r="CM54" s="311"/>
      <c r="CO54" s="73"/>
      <c r="CQ54" s="311"/>
      <c r="CR54" s="311"/>
      <c r="CS54" s="311"/>
      <c r="CT54" s="311"/>
      <c r="CU54" s="311"/>
      <c r="CV54" s="311"/>
      <c r="DA54" s="72"/>
      <c r="DB54" s="311"/>
      <c r="DC54" s="311"/>
      <c r="DD54" s="311"/>
      <c r="DE54" s="311"/>
      <c r="DF54" s="311"/>
      <c r="DG54" s="311"/>
      <c r="DH54" s="73"/>
      <c r="DJ54" s="56"/>
      <c r="DK54" s="53"/>
      <c r="DL54" s="53"/>
      <c r="DM54" s="53"/>
      <c r="DN54" s="53"/>
      <c r="DS54" s="98"/>
      <c r="DV54" s="73"/>
      <c r="DX54" s="56"/>
      <c r="DY54" s="92"/>
      <c r="DZ54" s="92"/>
      <c r="EA54" s="53"/>
      <c r="EB54" s="53"/>
      <c r="EC54" s="53"/>
      <c r="EE54" s="73"/>
      <c r="EG54" s="56"/>
      <c r="EH54" s="56"/>
      <c r="EI54" s="56"/>
      <c r="EJ54" s="56"/>
      <c r="EK54" s="56"/>
      <c r="EL54" s="53"/>
      <c r="EQ54" s="72"/>
      <c r="ER54" s="56"/>
      <c r="ES54" s="92"/>
      <c r="ET54" s="92"/>
      <c r="EU54" s="92"/>
      <c r="EV54" s="92"/>
      <c r="EW54" s="53"/>
      <c r="EX54" s="73"/>
      <c r="EZ54" s="56"/>
      <c r="FA54" s="53"/>
      <c r="FB54" s="53"/>
      <c r="FC54" s="53"/>
      <c r="FD54" s="53"/>
      <c r="FH54" s="98"/>
      <c r="FJ54" s="73"/>
      <c r="FL54" s="56"/>
      <c r="FM54" s="92"/>
      <c r="FN54" s="92"/>
      <c r="FO54" s="53"/>
      <c r="FP54" s="53"/>
      <c r="FQ54" s="53"/>
      <c r="FS54" s="73"/>
      <c r="FU54" s="56"/>
      <c r="FV54" s="56"/>
      <c r="FW54" s="56"/>
      <c r="FX54" s="56"/>
      <c r="FY54" s="56"/>
      <c r="FZ54" s="53"/>
      <c r="GE54" s="72"/>
      <c r="GF54" s="56"/>
      <c r="GG54" s="92"/>
      <c r="GH54" s="92"/>
      <c r="GI54" s="92"/>
      <c r="GJ54" s="92"/>
      <c r="GK54" s="53"/>
      <c r="GL54" s="73"/>
      <c r="GN54" s="56"/>
      <c r="GO54" s="53"/>
      <c r="GP54" s="53"/>
      <c r="GQ54" s="53"/>
      <c r="GR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</row>
    <row r="55" spans="1:250" s="15" customFormat="1" ht="15.75" customHeight="1" x14ac:dyDescent="0.3">
      <c r="C55" s="69"/>
      <c r="L55" s="12"/>
      <c r="AO55" s="98"/>
      <c r="AR55" s="69"/>
      <c r="BA55" s="12"/>
      <c r="CD55" s="98"/>
      <c r="CF55" s="69"/>
      <c r="CO55" s="12"/>
      <c r="DS55" s="98"/>
      <c r="DV55" s="69"/>
      <c r="EE55" s="12"/>
      <c r="FH55" s="98"/>
      <c r="FJ55" s="69"/>
      <c r="FS55" s="12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</row>
    <row r="56" spans="1:250" s="15" customFormat="1" ht="15.75" customHeight="1" x14ac:dyDescent="0.3">
      <c r="C56" s="73"/>
      <c r="E56" s="74"/>
      <c r="V56" s="73"/>
      <c r="X56" s="72"/>
      <c r="Y56" s="74"/>
      <c r="AC56" s="13"/>
      <c r="AD56" s="12"/>
      <c r="AE56" s="12"/>
      <c r="AF56" s="50"/>
      <c r="AO56" s="98"/>
      <c r="AR56" s="73"/>
      <c r="AT56" s="74"/>
      <c r="BK56" s="73"/>
      <c r="BM56" s="72"/>
      <c r="BN56" s="74"/>
      <c r="BR56" s="13"/>
      <c r="BS56" s="12"/>
      <c r="BT56" s="12"/>
      <c r="BU56" s="50"/>
      <c r="CD56" s="98"/>
      <c r="CF56" s="73"/>
      <c r="CH56" s="74"/>
      <c r="CY56" s="73"/>
      <c r="DA56" s="72"/>
      <c r="DB56" s="74"/>
      <c r="DF56" s="13"/>
      <c r="DG56" s="12"/>
      <c r="DH56" s="12"/>
      <c r="DI56" s="50"/>
      <c r="DS56" s="98"/>
      <c r="DV56" s="73"/>
      <c r="DX56" s="74"/>
      <c r="EO56" s="73"/>
      <c r="EQ56" s="72"/>
      <c r="ER56" s="74"/>
      <c r="EV56" s="13"/>
      <c r="EW56" s="12"/>
      <c r="EX56" s="12"/>
      <c r="EY56" s="50"/>
      <c r="FH56" s="98"/>
      <c r="FJ56" s="73"/>
      <c r="FL56" s="74"/>
      <c r="GC56" s="73"/>
      <c r="GE56" s="72"/>
      <c r="GF56" s="74"/>
      <c r="GJ56" s="13"/>
      <c r="GK56" s="12"/>
      <c r="GL56" s="12"/>
      <c r="GM56" s="50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</row>
    <row r="57" spans="1:250" s="15" customFormat="1" ht="15.75" customHeight="1" x14ac:dyDescent="0.3">
      <c r="C57" s="73"/>
      <c r="E57" s="74"/>
      <c r="X57" s="72"/>
      <c r="Y57" s="74"/>
      <c r="AO57" s="98"/>
      <c r="AR57" s="73"/>
      <c r="AT57" s="74"/>
      <c r="BM57" s="72"/>
      <c r="BN57" s="74"/>
      <c r="CD57" s="98"/>
      <c r="CF57" s="73"/>
      <c r="CH57" s="74"/>
      <c r="DA57" s="72"/>
      <c r="DB57" s="74"/>
      <c r="DS57" s="98"/>
      <c r="DV57" s="73"/>
      <c r="DX57" s="74"/>
      <c r="EQ57" s="72"/>
      <c r="ER57" s="74"/>
      <c r="FH57" s="98"/>
      <c r="FJ57" s="73"/>
      <c r="FL57" s="74"/>
      <c r="GE57" s="72"/>
      <c r="GF57" s="74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</row>
    <row r="58" spans="1:250" s="15" customFormat="1" ht="15.75" customHeight="1" x14ac:dyDescent="0.3">
      <c r="C58" s="69"/>
      <c r="E58" s="76"/>
      <c r="G58" s="74"/>
      <c r="H58" s="74"/>
      <c r="I58" s="74"/>
      <c r="J58" s="48"/>
      <c r="K58" s="48"/>
      <c r="L58" s="48"/>
      <c r="V58" s="73"/>
      <c r="X58" s="75"/>
      <c r="Y58" s="76"/>
      <c r="AA58" s="48"/>
      <c r="AB58" s="48"/>
      <c r="AC58" s="48"/>
      <c r="AD58" s="48"/>
      <c r="AE58" s="48"/>
      <c r="AF58" s="48"/>
      <c r="AG58" s="48"/>
      <c r="AH58" s="52"/>
      <c r="AO58" s="98"/>
      <c r="AR58" s="69"/>
      <c r="AT58" s="76"/>
      <c r="AV58" s="74"/>
      <c r="AW58" s="74"/>
      <c r="AX58" s="74"/>
      <c r="AY58" s="48"/>
      <c r="AZ58" s="48"/>
      <c r="BA58" s="48"/>
      <c r="BK58" s="73"/>
      <c r="BM58" s="75"/>
      <c r="BN58" s="76"/>
      <c r="BP58" s="48"/>
      <c r="BQ58" s="48"/>
      <c r="BR58" s="48"/>
      <c r="BS58" s="48"/>
      <c r="BT58" s="48"/>
      <c r="BU58" s="48"/>
      <c r="BV58" s="48"/>
      <c r="BW58" s="52"/>
      <c r="CD58" s="98"/>
      <c r="CF58" s="69"/>
      <c r="CH58" s="76"/>
      <c r="CJ58" s="74"/>
      <c r="CK58" s="74"/>
      <c r="CL58" s="74"/>
      <c r="CM58" s="48"/>
      <c r="CN58" s="48"/>
      <c r="CO58" s="48"/>
      <c r="CY58" s="73"/>
      <c r="DA58" s="75"/>
      <c r="DB58" s="76"/>
      <c r="DD58" s="48"/>
      <c r="DE58" s="48"/>
      <c r="DF58" s="48"/>
      <c r="DG58" s="48"/>
      <c r="DH58" s="48"/>
      <c r="DI58" s="48"/>
      <c r="DJ58" s="48"/>
      <c r="DK58" s="52"/>
      <c r="DS58" s="98"/>
      <c r="DV58" s="69"/>
      <c r="DX58" s="76"/>
      <c r="DZ58" s="74"/>
      <c r="EA58" s="74"/>
      <c r="EB58" s="74"/>
      <c r="EC58" s="48"/>
      <c r="ED58" s="48"/>
      <c r="EE58" s="48"/>
      <c r="EO58" s="73"/>
      <c r="EQ58" s="75"/>
      <c r="ER58" s="76"/>
      <c r="ET58" s="48"/>
      <c r="EU58" s="48"/>
      <c r="EV58" s="48"/>
      <c r="EW58" s="48"/>
      <c r="EX58" s="48"/>
      <c r="EY58" s="48"/>
      <c r="EZ58" s="48"/>
      <c r="FA58" s="52"/>
      <c r="FH58" s="98"/>
      <c r="FJ58" s="69"/>
      <c r="FL58" s="76"/>
      <c r="FN58" s="74"/>
      <c r="FO58" s="74"/>
      <c r="FP58" s="74"/>
      <c r="FQ58" s="48"/>
      <c r="FR58" s="48"/>
      <c r="FS58" s="48"/>
      <c r="GC58" s="73"/>
      <c r="GE58" s="75"/>
      <c r="GF58" s="76"/>
      <c r="GH58" s="48"/>
      <c r="GI58" s="48"/>
      <c r="GJ58" s="48"/>
      <c r="GK58" s="48"/>
      <c r="GL58" s="48"/>
      <c r="GM58" s="48"/>
      <c r="GN58" s="48"/>
      <c r="GO58" s="52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</row>
    <row r="59" spans="1:250" s="15" customFormat="1" ht="15.75" customHeight="1" x14ac:dyDescent="0.3">
      <c r="C59" s="73"/>
      <c r="E59" s="74"/>
      <c r="G59" s="74"/>
      <c r="H59" s="74"/>
      <c r="I59" s="74"/>
      <c r="J59" s="52"/>
      <c r="K59" s="52"/>
      <c r="L59" s="52"/>
      <c r="V59" s="73"/>
      <c r="X59" s="72"/>
      <c r="Y59" s="74"/>
      <c r="AA59" s="52"/>
      <c r="AB59" s="52"/>
      <c r="AC59" s="52"/>
      <c r="AD59" s="52"/>
      <c r="AE59" s="52"/>
      <c r="AF59" s="52"/>
      <c r="AG59" s="52"/>
      <c r="AH59" s="52"/>
      <c r="AO59" s="98"/>
      <c r="AR59" s="73"/>
      <c r="AT59" s="74"/>
      <c r="AV59" s="74"/>
      <c r="AW59" s="74"/>
      <c r="AX59" s="74"/>
      <c r="AY59" s="52"/>
      <c r="AZ59" s="52"/>
      <c r="BA59" s="52"/>
      <c r="BK59" s="73"/>
      <c r="BM59" s="72"/>
      <c r="BN59" s="74"/>
      <c r="BP59" s="52"/>
      <c r="BQ59" s="52"/>
      <c r="BR59" s="52"/>
      <c r="BS59" s="52"/>
      <c r="BT59" s="52"/>
      <c r="BU59" s="52"/>
      <c r="BV59" s="52"/>
      <c r="BW59" s="52"/>
      <c r="CD59" s="98"/>
      <c r="CF59" s="73"/>
      <c r="CH59" s="74"/>
      <c r="CJ59" s="74"/>
      <c r="CK59" s="74"/>
      <c r="CL59" s="74"/>
      <c r="CM59" s="52"/>
      <c r="CN59" s="52"/>
      <c r="CO59" s="52"/>
      <c r="CY59" s="73"/>
      <c r="DA59" s="72"/>
      <c r="DB59" s="74"/>
      <c r="DD59" s="52"/>
      <c r="DE59" s="52"/>
      <c r="DF59" s="52"/>
      <c r="DG59" s="52"/>
      <c r="DH59" s="52"/>
      <c r="DI59" s="52"/>
      <c r="DJ59" s="52"/>
      <c r="DK59" s="52"/>
      <c r="DS59" s="98"/>
      <c r="DV59" s="73"/>
      <c r="DX59" s="74"/>
      <c r="DZ59" s="74"/>
      <c r="EA59" s="74"/>
      <c r="EB59" s="74"/>
      <c r="EC59" s="52"/>
      <c r="ED59" s="52"/>
      <c r="EE59" s="52"/>
      <c r="EO59" s="73"/>
      <c r="EQ59" s="72"/>
      <c r="ER59" s="74"/>
      <c r="ET59" s="52"/>
      <c r="EU59" s="52"/>
      <c r="EV59" s="52"/>
      <c r="EW59" s="52"/>
      <c r="EX59" s="52"/>
      <c r="EY59" s="52"/>
      <c r="EZ59" s="52"/>
      <c r="FA59" s="52"/>
      <c r="FH59" s="98"/>
      <c r="FJ59" s="73"/>
      <c r="FL59" s="74"/>
      <c r="FN59" s="74"/>
      <c r="FO59" s="74"/>
      <c r="FP59" s="74"/>
      <c r="FQ59" s="52"/>
      <c r="FR59" s="52"/>
      <c r="FS59" s="52"/>
      <c r="GC59" s="73"/>
      <c r="GE59" s="72"/>
      <c r="GF59" s="74"/>
      <c r="GH59" s="52"/>
      <c r="GI59" s="52"/>
      <c r="GJ59" s="52"/>
      <c r="GK59" s="52"/>
      <c r="GL59" s="52"/>
      <c r="GM59" s="52"/>
      <c r="GN59" s="52"/>
      <c r="GO59" s="52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</row>
    <row r="60" spans="1:250" s="15" customFormat="1" ht="15.75" customHeight="1" x14ac:dyDescent="0.3">
      <c r="C60" s="73"/>
      <c r="E60" s="74"/>
      <c r="G60" s="76"/>
      <c r="H60" s="76"/>
      <c r="I60" s="76"/>
      <c r="J60" s="70"/>
      <c r="K60" s="70"/>
      <c r="L60" s="70"/>
      <c r="V60" s="69"/>
      <c r="X60" s="72"/>
      <c r="Y60" s="74"/>
      <c r="AA60" s="70"/>
      <c r="AB60" s="70"/>
      <c r="AC60" s="70"/>
      <c r="AD60" s="70"/>
      <c r="AE60" s="70"/>
      <c r="AF60" s="70"/>
      <c r="AG60" s="70"/>
      <c r="AH60" s="70"/>
      <c r="AO60" s="98"/>
      <c r="AR60" s="73"/>
      <c r="AT60" s="74"/>
      <c r="AV60" s="76"/>
      <c r="AW60" s="76"/>
      <c r="AX60" s="76"/>
      <c r="AY60" s="70"/>
      <c r="AZ60" s="70"/>
      <c r="BA60" s="70"/>
      <c r="BK60" s="69"/>
      <c r="BM60" s="72"/>
      <c r="BN60" s="74"/>
      <c r="BP60" s="70"/>
      <c r="BQ60" s="70"/>
      <c r="BR60" s="70"/>
      <c r="BS60" s="70"/>
      <c r="BT60" s="70"/>
      <c r="BU60" s="70"/>
      <c r="BV60" s="70"/>
      <c r="BW60" s="70"/>
      <c r="CD60" s="98"/>
      <c r="CF60" s="73"/>
      <c r="CH60" s="74"/>
      <c r="CJ60" s="76"/>
      <c r="CK60" s="76"/>
      <c r="CL60" s="76"/>
      <c r="CM60" s="70"/>
      <c r="CN60" s="70"/>
      <c r="CO60" s="70"/>
      <c r="CY60" s="69"/>
      <c r="DA60" s="72"/>
      <c r="DB60" s="74"/>
      <c r="DD60" s="70"/>
      <c r="DE60" s="70"/>
      <c r="DF60" s="70"/>
      <c r="DG60" s="70"/>
      <c r="DH60" s="70"/>
      <c r="DI60" s="70"/>
      <c r="DJ60" s="70"/>
      <c r="DK60" s="70"/>
      <c r="DS60" s="98"/>
      <c r="DV60" s="73"/>
      <c r="DX60" s="74"/>
      <c r="DZ60" s="76"/>
      <c r="EA60" s="76"/>
      <c r="EB60" s="76"/>
      <c r="EC60" s="70"/>
      <c r="ED60" s="70"/>
      <c r="EE60" s="70"/>
      <c r="EO60" s="69"/>
      <c r="EQ60" s="72"/>
      <c r="ER60" s="74"/>
      <c r="ET60" s="70"/>
      <c r="EU60" s="70"/>
      <c r="EV60" s="70"/>
      <c r="EW60" s="70"/>
      <c r="EX60" s="70"/>
      <c r="EY60" s="70"/>
      <c r="EZ60" s="70"/>
      <c r="FA60" s="70"/>
      <c r="FH60" s="98"/>
      <c r="FJ60" s="73"/>
      <c r="FL60" s="74"/>
      <c r="FN60" s="76"/>
      <c r="FO60" s="76"/>
      <c r="FP60" s="76"/>
      <c r="FQ60" s="70"/>
      <c r="FR60" s="70"/>
      <c r="FS60" s="70"/>
      <c r="GC60" s="69"/>
      <c r="GE60" s="72"/>
      <c r="GF60" s="74"/>
      <c r="GH60" s="70"/>
      <c r="GI60" s="70"/>
      <c r="GJ60" s="70"/>
      <c r="GK60" s="70"/>
      <c r="GL60" s="70"/>
      <c r="GM60" s="70"/>
      <c r="GN60" s="70"/>
      <c r="GO60" s="70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</row>
    <row r="61" spans="1:250" s="15" customFormat="1" ht="15.75" customHeight="1" x14ac:dyDescent="0.3">
      <c r="C61" s="69"/>
      <c r="E61" s="76"/>
      <c r="G61" s="74"/>
      <c r="H61" s="74"/>
      <c r="I61" s="74"/>
      <c r="J61" s="52"/>
      <c r="K61" s="52"/>
      <c r="L61" s="52"/>
      <c r="V61" s="73"/>
      <c r="X61" s="75"/>
      <c r="Y61" s="76"/>
      <c r="AA61" s="52"/>
      <c r="AB61" s="52"/>
      <c r="AC61" s="52"/>
      <c r="AD61" s="52"/>
      <c r="AE61" s="52"/>
      <c r="AF61" s="52"/>
      <c r="AG61" s="52"/>
      <c r="AH61" s="52"/>
      <c r="AO61" s="98"/>
      <c r="AR61" s="69"/>
      <c r="AT61" s="76"/>
      <c r="AV61" s="74"/>
      <c r="AW61" s="74"/>
      <c r="AX61" s="74"/>
      <c r="AY61" s="52"/>
      <c r="AZ61" s="52"/>
      <c r="BA61" s="52"/>
      <c r="BK61" s="73"/>
      <c r="BM61" s="75"/>
      <c r="BN61" s="76"/>
      <c r="BP61" s="52"/>
      <c r="BQ61" s="52"/>
      <c r="BR61" s="52"/>
      <c r="BS61" s="52"/>
      <c r="BT61" s="52"/>
      <c r="BU61" s="52"/>
      <c r="BV61" s="52"/>
      <c r="BW61" s="52"/>
      <c r="CD61" s="98"/>
      <c r="CF61" s="69"/>
      <c r="CH61" s="76"/>
      <c r="CJ61" s="74"/>
      <c r="CK61" s="74"/>
      <c r="CL61" s="74"/>
      <c r="CM61" s="52"/>
      <c r="CN61" s="52"/>
      <c r="CO61" s="52"/>
      <c r="CY61" s="73"/>
      <c r="DA61" s="75"/>
      <c r="DB61" s="76"/>
      <c r="DD61" s="52"/>
      <c r="DE61" s="52"/>
      <c r="DF61" s="52"/>
      <c r="DG61" s="52"/>
      <c r="DH61" s="52"/>
      <c r="DI61" s="52"/>
      <c r="DJ61" s="52"/>
      <c r="DK61" s="52"/>
      <c r="DS61" s="98"/>
      <c r="DV61" s="69"/>
      <c r="DX61" s="76"/>
      <c r="DZ61" s="74"/>
      <c r="EA61" s="74"/>
      <c r="EB61" s="74"/>
      <c r="EC61" s="52"/>
      <c r="ED61" s="52"/>
      <c r="EE61" s="52"/>
      <c r="EO61" s="73"/>
      <c r="EQ61" s="75"/>
      <c r="ER61" s="76"/>
      <c r="ET61" s="52"/>
      <c r="EU61" s="52"/>
      <c r="EV61" s="52"/>
      <c r="EW61" s="52"/>
      <c r="EX61" s="52"/>
      <c r="EY61" s="52"/>
      <c r="EZ61" s="52"/>
      <c r="FA61" s="52"/>
      <c r="FH61" s="98"/>
      <c r="FJ61" s="69"/>
      <c r="FL61" s="76"/>
      <c r="FN61" s="74"/>
      <c r="FO61" s="74"/>
      <c r="FP61" s="74"/>
      <c r="FQ61" s="52"/>
      <c r="FR61" s="52"/>
      <c r="FS61" s="52"/>
      <c r="GC61" s="73"/>
      <c r="GE61" s="75"/>
      <c r="GF61" s="76"/>
      <c r="GH61" s="52"/>
      <c r="GI61" s="52"/>
      <c r="GJ61" s="52"/>
      <c r="GK61" s="52"/>
      <c r="GL61" s="52"/>
      <c r="GM61" s="52"/>
      <c r="GN61" s="52"/>
      <c r="GO61" s="52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</row>
    <row r="62" spans="1:250" s="15" customFormat="1" ht="15.75" customHeight="1" x14ac:dyDescent="0.3">
      <c r="C62" s="73"/>
      <c r="E62" s="74"/>
      <c r="G62" s="74"/>
      <c r="H62" s="74"/>
      <c r="I62" s="74"/>
      <c r="J62" s="52"/>
      <c r="K62" s="52"/>
      <c r="L62" s="52"/>
      <c r="V62" s="73"/>
      <c r="X62" s="72"/>
      <c r="Y62" s="74"/>
      <c r="AA62" s="52"/>
      <c r="AB62" s="52"/>
      <c r="AC62" s="52"/>
      <c r="AD62" s="52"/>
      <c r="AE62" s="52"/>
      <c r="AF62" s="52"/>
      <c r="AG62" s="52"/>
      <c r="AH62" s="52"/>
      <c r="AO62" s="98"/>
      <c r="AR62" s="73"/>
      <c r="AT62" s="74"/>
      <c r="AV62" s="74"/>
      <c r="AW62" s="74"/>
      <c r="AX62" s="74"/>
      <c r="AY62" s="52"/>
      <c r="AZ62" s="52"/>
      <c r="BA62" s="52"/>
      <c r="BK62" s="73"/>
      <c r="BM62" s="72"/>
      <c r="BN62" s="74"/>
      <c r="BP62" s="52"/>
      <c r="BQ62" s="52"/>
      <c r="BR62" s="52"/>
      <c r="BS62" s="52"/>
      <c r="BT62" s="52"/>
      <c r="BU62" s="52"/>
      <c r="BV62" s="52"/>
      <c r="BW62" s="52"/>
      <c r="CD62" s="98"/>
      <c r="CF62" s="73"/>
      <c r="CH62" s="74"/>
      <c r="CJ62" s="74"/>
      <c r="CK62" s="74"/>
      <c r="CL62" s="74"/>
      <c r="CM62" s="52"/>
      <c r="CN62" s="52"/>
      <c r="CO62" s="52"/>
      <c r="CY62" s="73"/>
      <c r="DA62" s="72"/>
      <c r="DB62" s="74"/>
      <c r="DD62" s="52"/>
      <c r="DE62" s="52"/>
      <c r="DF62" s="52"/>
      <c r="DG62" s="52"/>
      <c r="DH62" s="52"/>
      <c r="DI62" s="52"/>
      <c r="DJ62" s="52"/>
      <c r="DK62" s="52"/>
      <c r="DS62" s="98"/>
      <c r="DV62" s="73"/>
      <c r="DX62" s="74"/>
      <c r="DZ62" s="74"/>
      <c r="EA62" s="74"/>
      <c r="EB62" s="74"/>
      <c r="EC62" s="52"/>
      <c r="ED62" s="52"/>
      <c r="EE62" s="52"/>
      <c r="EO62" s="73"/>
      <c r="EQ62" s="72"/>
      <c r="ER62" s="74"/>
      <c r="ET62" s="52"/>
      <c r="EU62" s="52"/>
      <c r="EV62" s="52"/>
      <c r="EW62" s="52"/>
      <c r="EX62" s="52"/>
      <c r="EY62" s="52"/>
      <c r="EZ62" s="52"/>
      <c r="FA62" s="52"/>
      <c r="FH62" s="98"/>
      <c r="FJ62" s="73"/>
      <c r="FL62" s="74"/>
      <c r="FN62" s="74"/>
      <c r="FO62" s="74"/>
      <c r="FP62" s="74"/>
      <c r="FQ62" s="52"/>
      <c r="FR62" s="52"/>
      <c r="FS62" s="52"/>
      <c r="GC62" s="73"/>
      <c r="GE62" s="72"/>
      <c r="GF62" s="74"/>
      <c r="GH62" s="52"/>
      <c r="GI62" s="52"/>
      <c r="GJ62" s="52"/>
      <c r="GK62" s="52"/>
      <c r="GL62" s="52"/>
      <c r="GM62" s="52"/>
      <c r="GN62" s="52"/>
      <c r="GO62" s="52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</row>
    <row r="63" spans="1:250" s="15" customFormat="1" ht="15.75" customHeight="1" x14ac:dyDescent="0.3">
      <c r="C63" s="73"/>
      <c r="E63" s="74"/>
      <c r="G63" s="76"/>
      <c r="H63" s="76"/>
      <c r="I63" s="76"/>
      <c r="J63" s="70"/>
      <c r="K63" s="70"/>
      <c r="L63" s="70"/>
      <c r="V63" s="69"/>
      <c r="X63" s="72"/>
      <c r="Y63" s="74"/>
      <c r="AA63" s="70"/>
      <c r="AB63" s="70"/>
      <c r="AC63" s="70"/>
      <c r="AD63" s="70"/>
      <c r="AE63" s="70"/>
      <c r="AF63" s="70"/>
      <c r="AG63" s="70"/>
      <c r="AH63" s="70"/>
      <c r="AO63" s="98"/>
      <c r="AR63" s="73"/>
      <c r="AT63" s="74"/>
      <c r="AV63" s="76"/>
      <c r="AW63" s="76"/>
      <c r="AX63" s="76"/>
      <c r="AY63" s="70"/>
      <c r="AZ63" s="70"/>
      <c r="BA63" s="70"/>
      <c r="BK63" s="69"/>
      <c r="BM63" s="72"/>
      <c r="BN63" s="74"/>
      <c r="BP63" s="70"/>
      <c r="BQ63" s="70"/>
      <c r="BR63" s="70"/>
      <c r="BS63" s="70"/>
      <c r="BT63" s="70"/>
      <c r="BU63" s="70"/>
      <c r="BV63" s="70"/>
      <c r="BW63" s="70"/>
      <c r="CD63" s="98"/>
      <c r="CF63" s="73"/>
      <c r="CH63" s="74"/>
      <c r="CJ63" s="76"/>
      <c r="CK63" s="76"/>
      <c r="CL63" s="76"/>
      <c r="CM63" s="70"/>
      <c r="CN63" s="70"/>
      <c r="CO63" s="70"/>
      <c r="CY63" s="69"/>
      <c r="DA63" s="72"/>
      <c r="DB63" s="74"/>
      <c r="DD63" s="70"/>
      <c r="DE63" s="70"/>
      <c r="DF63" s="70"/>
      <c r="DG63" s="70"/>
      <c r="DH63" s="70"/>
      <c r="DI63" s="70"/>
      <c r="DJ63" s="70"/>
      <c r="DK63" s="70"/>
      <c r="DS63" s="98"/>
      <c r="DV63" s="73"/>
      <c r="DX63" s="74"/>
      <c r="DZ63" s="76"/>
      <c r="EA63" s="76"/>
      <c r="EB63" s="76"/>
      <c r="EC63" s="70"/>
      <c r="ED63" s="70"/>
      <c r="EE63" s="70"/>
      <c r="EO63" s="69"/>
      <c r="EQ63" s="72"/>
      <c r="ER63" s="74"/>
      <c r="ET63" s="70"/>
      <c r="EU63" s="70"/>
      <c r="EV63" s="70"/>
      <c r="EW63" s="70"/>
      <c r="EX63" s="70"/>
      <c r="EY63" s="70"/>
      <c r="EZ63" s="70"/>
      <c r="FA63" s="70"/>
      <c r="FH63" s="98"/>
      <c r="FJ63" s="73"/>
      <c r="FL63" s="74"/>
      <c r="FN63" s="76"/>
      <c r="FO63" s="76"/>
      <c r="FP63" s="76"/>
      <c r="FQ63" s="70"/>
      <c r="FR63" s="70"/>
      <c r="FS63" s="70"/>
      <c r="GC63" s="69"/>
      <c r="GE63" s="72"/>
      <c r="GF63" s="74"/>
      <c r="GH63" s="70"/>
      <c r="GI63" s="70"/>
      <c r="GJ63" s="70"/>
      <c r="GK63" s="70"/>
      <c r="GL63" s="70"/>
      <c r="GM63" s="70"/>
      <c r="GN63" s="70"/>
      <c r="GO63" s="70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</row>
    <row r="64" spans="1:250" s="15" customFormat="1" ht="15.75" customHeight="1" x14ac:dyDescent="0.3">
      <c r="A64" s="52"/>
      <c r="C64" s="69"/>
      <c r="H64" s="73"/>
      <c r="I64" s="74"/>
      <c r="J64" s="74"/>
      <c r="K64" s="74"/>
      <c r="L64" s="74"/>
      <c r="M64" s="52"/>
      <c r="N64" s="52"/>
      <c r="O64" s="52"/>
      <c r="AE64" s="73"/>
      <c r="AG64" s="74"/>
      <c r="AH64" s="74"/>
      <c r="AI64" s="74"/>
      <c r="AJ64" s="52"/>
      <c r="AK64" s="52"/>
      <c r="AL64" s="52"/>
      <c r="AM64" s="52"/>
      <c r="AN64" s="52"/>
      <c r="AO64" s="98"/>
      <c r="AP64" s="52"/>
      <c r="AR64" s="69"/>
      <c r="AW64" s="73"/>
      <c r="AX64" s="74"/>
      <c r="AY64" s="74"/>
      <c r="AZ64" s="74"/>
      <c r="BA64" s="74"/>
      <c r="BB64" s="52"/>
      <c r="BC64" s="52"/>
      <c r="BD64" s="52"/>
      <c r="BT64" s="73"/>
      <c r="BV64" s="74"/>
      <c r="BW64" s="74"/>
      <c r="BX64" s="74"/>
      <c r="BY64" s="52"/>
      <c r="BZ64" s="52"/>
      <c r="CA64" s="52"/>
      <c r="CB64" s="52"/>
      <c r="CC64" s="52"/>
      <c r="CD64" s="98"/>
      <c r="CF64" s="69"/>
      <c r="CK64" s="73"/>
      <c r="CL64" s="74"/>
      <c r="CM64" s="74"/>
      <c r="CN64" s="74"/>
      <c r="CO64" s="74"/>
      <c r="CP64" s="52"/>
      <c r="CQ64" s="52"/>
      <c r="CR64" s="52"/>
      <c r="DH64" s="73"/>
      <c r="DJ64" s="74"/>
      <c r="DK64" s="74"/>
      <c r="DL64" s="74"/>
      <c r="DM64" s="52"/>
      <c r="DN64" s="52"/>
      <c r="DO64" s="52"/>
      <c r="DP64" s="52"/>
      <c r="DQ64" s="52"/>
      <c r="DR64" s="52"/>
      <c r="DS64" s="98"/>
      <c r="DT64" s="52"/>
      <c r="DV64" s="69"/>
      <c r="EA64" s="73"/>
      <c r="EB64" s="74"/>
      <c r="EC64" s="74"/>
      <c r="ED64" s="74"/>
      <c r="EE64" s="74"/>
      <c r="EF64" s="52"/>
      <c r="EG64" s="52"/>
      <c r="EH64" s="52"/>
      <c r="EX64" s="73"/>
      <c r="EZ64" s="74"/>
      <c r="FA64" s="74"/>
      <c r="FB64" s="74"/>
      <c r="FC64" s="52"/>
      <c r="FD64" s="52"/>
      <c r="FE64" s="52"/>
      <c r="FF64" s="52"/>
      <c r="FG64" s="52"/>
      <c r="FH64" s="98"/>
      <c r="FJ64" s="69"/>
      <c r="FO64" s="73"/>
      <c r="FP64" s="74"/>
      <c r="FQ64" s="74"/>
      <c r="FR64" s="74"/>
      <c r="FS64" s="74"/>
      <c r="FT64" s="52"/>
      <c r="FU64" s="52"/>
      <c r="FV64" s="52"/>
      <c r="GL64" s="73"/>
      <c r="GN64" s="74"/>
      <c r="GO64" s="74"/>
      <c r="GP64" s="74"/>
      <c r="GQ64" s="52"/>
      <c r="GR64" s="52"/>
      <c r="GS64" s="52"/>
      <c r="GT64" s="52"/>
      <c r="GU64" s="52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</row>
    <row r="65" spans="1:250" s="15" customFormat="1" ht="15.75" customHeight="1" x14ac:dyDescent="0.3">
      <c r="A65" s="52"/>
      <c r="C65" s="69"/>
      <c r="F65" s="49"/>
      <c r="K65" s="74"/>
      <c r="L65" s="74"/>
      <c r="M65" s="74"/>
      <c r="N65" s="52"/>
      <c r="O65" s="52"/>
      <c r="Z65" s="49"/>
      <c r="AE65" s="73"/>
      <c r="AG65" s="74"/>
      <c r="AH65" s="74"/>
      <c r="AI65" s="74"/>
      <c r="AJ65" s="52"/>
      <c r="AK65" s="52"/>
      <c r="AL65" s="52"/>
      <c r="AM65" s="52"/>
      <c r="AN65" s="52"/>
      <c r="AO65" s="98"/>
      <c r="AP65" s="52"/>
      <c r="AR65" s="69"/>
      <c r="AU65" s="49"/>
      <c r="AZ65" s="74"/>
      <c r="BA65" s="74"/>
      <c r="BB65" s="74"/>
      <c r="BC65" s="52"/>
      <c r="BD65" s="52"/>
      <c r="BO65" s="49"/>
      <c r="BT65" s="73"/>
      <c r="BV65" s="74"/>
      <c r="BW65" s="74"/>
      <c r="BX65" s="74"/>
      <c r="BY65" s="52"/>
      <c r="BZ65" s="52"/>
      <c r="CA65" s="52"/>
      <c r="CB65" s="52"/>
      <c r="CC65" s="52"/>
      <c r="CD65" s="98"/>
      <c r="CF65" s="69"/>
      <c r="CI65" s="49"/>
      <c r="CN65" s="74"/>
      <c r="CO65" s="74"/>
      <c r="CP65" s="74"/>
      <c r="CQ65" s="52"/>
      <c r="CR65" s="52"/>
      <c r="DC65" s="49"/>
      <c r="DH65" s="73"/>
      <c r="DJ65" s="74"/>
      <c r="DK65" s="74"/>
      <c r="DL65" s="74"/>
      <c r="DM65" s="52"/>
      <c r="DN65" s="52"/>
      <c r="DO65" s="52"/>
      <c r="DP65" s="52"/>
      <c r="DQ65" s="52"/>
      <c r="DR65" s="52"/>
      <c r="DS65" s="98"/>
      <c r="DT65" s="52"/>
      <c r="DV65" s="69"/>
      <c r="DY65" s="49"/>
      <c r="ED65" s="74"/>
      <c r="EE65" s="74"/>
      <c r="EF65" s="74"/>
      <c r="EG65" s="52"/>
      <c r="EH65" s="52"/>
      <c r="ES65" s="49"/>
      <c r="EX65" s="73"/>
      <c r="EZ65" s="74"/>
      <c r="FA65" s="74"/>
      <c r="FB65" s="74"/>
      <c r="FC65" s="52"/>
      <c r="FD65" s="52"/>
      <c r="FE65" s="52"/>
      <c r="FF65" s="52"/>
      <c r="FG65" s="52"/>
      <c r="FH65" s="98"/>
      <c r="FJ65" s="69"/>
      <c r="FM65" s="49"/>
      <c r="FR65" s="74"/>
      <c r="FS65" s="74"/>
      <c r="FT65" s="74"/>
      <c r="FU65" s="52"/>
      <c r="FV65" s="52"/>
      <c r="GG65" s="49"/>
      <c r="GL65" s="73"/>
      <c r="GN65" s="74"/>
      <c r="GO65" s="74"/>
      <c r="GP65" s="74"/>
      <c r="GQ65" s="52"/>
      <c r="GR65" s="52"/>
      <c r="GS65" s="52"/>
      <c r="GT65" s="52"/>
      <c r="GU65" s="52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</row>
    <row r="66" spans="1:250" s="15" customFormat="1" ht="15.75" customHeight="1" x14ac:dyDescent="0.3">
      <c r="C66" s="69"/>
      <c r="AL66" s="52"/>
      <c r="AO66" s="98"/>
      <c r="AR66" s="69"/>
      <c r="CA66" s="52"/>
      <c r="CD66" s="98"/>
      <c r="CF66" s="69"/>
      <c r="DO66" s="52"/>
      <c r="DS66" s="98"/>
      <c r="DV66" s="69"/>
      <c r="FE66" s="52"/>
      <c r="FH66" s="98"/>
      <c r="FJ66" s="69"/>
      <c r="GS66" s="52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</row>
    <row r="67" spans="1:250" s="15" customFormat="1" ht="15.75" customHeight="1" x14ac:dyDescent="0.3">
      <c r="C67" s="69"/>
      <c r="F67" s="49"/>
      <c r="M67" s="49"/>
      <c r="Z67" s="49"/>
      <c r="AG67" s="51"/>
      <c r="AL67" s="52"/>
      <c r="AO67" s="98"/>
      <c r="AR67" s="69"/>
      <c r="AU67" s="49"/>
      <c r="BB67" s="49"/>
      <c r="BO67" s="49"/>
      <c r="BV67" s="51"/>
      <c r="CA67" s="52"/>
      <c r="CD67" s="98"/>
      <c r="CF67" s="69"/>
      <c r="CI67" s="49"/>
      <c r="CP67" s="49"/>
      <c r="DC67" s="49"/>
      <c r="DJ67" s="51"/>
      <c r="DO67" s="52"/>
      <c r="DS67" s="98"/>
      <c r="DV67" s="69"/>
      <c r="DY67" s="49"/>
      <c r="EF67" s="49"/>
      <c r="ES67" s="49"/>
      <c r="EZ67" s="51"/>
      <c r="FE67" s="52"/>
      <c r="FH67" s="98"/>
      <c r="FJ67" s="69"/>
      <c r="FM67" s="49"/>
      <c r="FT67" s="49"/>
      <c r="GG67" s="49"/>
      <c r="GN67" s="51"/>
      <c r="GS67" s="52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</row>
    <row r="68" spans="1:250" s="15" customFormat="1" ht="15.75" customHeight="1" x14ac:dyDescent="0.3">
      <c r="A68" s="64"/>
      <c r="C68" s="69"/>
      <c r="K68" s="64"/>
      <c r="L68" s="64"/>
      <c r="M68" s="64"/>
      <c r="N68" s="64"/>
      <c r="O68" s="64"/>
      <c r="AG68" s="64"/>
      <c r="AH68" s="64"/>
      <c r="AI68" s="64"/>
      <c r="AJ68" s="64"/>
      <c r="AK68" s="64"/>
      <c r="AL68" s="52"/>
      <c r="AM68" s="64"/>
      <c r="AN68" s="64"/>
      <c r="AO68" s="98"/>
      <c r="AP68" s="64"/>
      <c r="AR68" s="69"/>
      <c r="AZ68" s="64"/>
      <c r="BA68" s="64"/>
      <c r="BB68" s="64"/>
      <c r="BC68" s="64"/>
      <c r="BD68" s="64"/>
      <c r="BV68" s="64"/>
      <c r="BW68" s="64"/>
      <c r="BX68" s="64"/>
      <c r="BY68" s="64"/>
      <c r="BZ68" s="64"/>
      <c r="CA68" s="52"/>
      <c r="CB68" s="64"/>
      <c r="CC68" s="64"/>
      <c r="CD68" s="98"/>
      <c r="CF68" s="69"/>
      <c r="CN68" s="64"/>
      <c r="CO68" s="64"/>
      <c r="CP68" s="64"/>
      <c r="CQ68" s="64"/>
      <c r="CR68" s="64"/>
      <c r="DJ68" s="64"/>
      <c r="DK68" s="64"/>
      <c r="DL68" s="64"/>
      <c r="DM68" s="64"/>
      <c r="DN68" s="64"/>
      <c r="DO68" s="52"/>
      <c r="DP68" s="64"/>
      <c r="DQ68" s="64"/>
      <c r="DR68" s="64"/>
      <c r="DS68" s="98"/>
      <c r="DT68" s="64"/>
      <c r="DV68" s="69"/>
      <c r="ED68" s="64"/>
      <c r="EE68" s="64"/>
      <c r="EF68" s="64"/>
      <c r="EG68" s="64"/>
      <c r="EH68" s="64"/>
      <c r="EZ68" s="64"/>
      <c r="FA68" s="64"/>
      <c r="FB68" s="64"/>
      <c r="FC68" s="64"/>
      <c r="FD68" s="64"/>
      <c r="FE68" s="52"/>
      <c r="FF68" s="64"/>
      <c r="FG68" s="64"/>
      <c r="FH68" s="98"/>
      <c r="FJ68" s="69"/>
      <c r="FR68" s="64"/>
      <c r="FS68" s="64"/>
      <c r="FT68" s="64"/>
      <c r="FU68" s="64"/>
      <c r="FV68" s="64"/>
      <c r="GN68" s="64"/>
      <c r="GO68" s="64"/>
      <c r="GP68" s="64"/>
      <c r="GQ68" s="64"/>
      <c r="GR68" s="64"/>
      <c r="GS68" s="52"/>
      <c r="GT68" s="64"/>
      <c r="GU68" s="64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  <c r="HQ68" s="53"/>
      <c r="HR68" s="53"/>
      <c r="HS68" s="53"/>
      <c r="HT68" s="53"/>
      <c r="HU68" s="53"/>
      <c r="HV68" s="53"/>
      <c r="HW68" s="53"/>
      <c r="HX68" s="53"/>
      <c r="HY68" s="53"/>
      <c r="HZ68" s="53"/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/>
      <c r="IM68" s="53"/>
      <c r="IN68" s="53"/>
      <c r="IO68" s="53"/>
      <c r="IP68" s="53"/>
    </row>
    <row r="69" spans="1:250" s="15" customFormat="1" ht="15.75" customHeight="1" x14ac:dyDescent="0.3">
      <c r="A69" s="64"/>
      <c r="C69" s="69"/>
      <c r="F69" s="49"/>
      <c r="K69" s="64"/>
      <c r="L69" s="64"/>
      <c r="M69" s="64"/>
      <c r="N69" s="64"/>
      <c r="O69" s="64"/>
      <c r="Z69" s="49"/>
      <c r="AE69" s="69"/>
      <c r="AG69" s="64"/>
      <c r="AH69" s="64"/>
      <c r="AI69" s="64"/>
      <c r="AJ69" s="64"/>
      <c r="AK69" s="64"/>
      <c r="AL69" s="52"/>
      <c r="AM69" s="64"/>
      <c r="AN69" s="64"/>
      <c r="AO69" s="98"/>
      <c r="AP69" s="64"/>
      <c r="AR69" s="69"/>
      <c r="AU69" s="49"/>
      <c r="AZ69" s="64"/>
      <c r="BA69" s="64"/>
      <c r="BB69" s="64"/>
      <c r="BC69" s="64"/>
      <c r="BD69" s="64"/>
      <c r="BO69" s="49"/>
      <c r="BT69" s="69"/>
      <c r="BV69" s="64"/>
      <c r="BW69" s="64"/>
      <c r="BX69" s="64"/>
      <c r="BY69" s="64"/>
      <c r="BZ69" s="64"/>
      <c r="CA69" s="52"/>
      <c r="CB69" s="64"/>
      <c r="CC69" s="64"/>
      <c r="CD69" s="98"/>
      <c r="CF69" s="69"/>
      <c r="CI69" s="49"/>
      <c r="CN69" s="64"/>
      <c r="CO69" s="64"/>
      <c r="CP69" s="64"/>
      <c r="CQ69" s="64"/>
      <c r="CR69" s="64"/>
      <c r="DC69" s="49"/>
      <c r="DH69" s="69"/>
      <c r="DJ69" s="64"/>
      <c r="DK69" s="64"/>
      <c r="DL69" s="64"/>
      <c r="DM69" s="64"/>
      <c r="DN69" s="64"/>
      <c r="DO69" s="52"/>
      <c r="DP69" s="64"/>
      <c r="DQ69" s="64"/>
      <c r="DR69" s="64"/>
      <c r="DS69" s="98"/>
      <c r="DT69" s="64"/>
      <c r="DV69" s="69"/>
      <c r="DY69" s="49"/>
      <c r="ED69" s="64"/>
      <c r="EE69" s="64"/>
      <c r="EF69" s="64"/>
      <c r="EG69" s="64"/>
      <c r="EH69" s="64"/>
      <c r="ES69" s="49"/>
      <c r="EX69" s="69"/>
      <c r="EZ69" s="64"/>
      <c r="FA69" s="64"/>
      <c r="FB69" s="64"/>
      <c r="FC69" s="64"/>
      <c r="FD69" s="64"/>
      <c r="FE69" s="52"/>
      <c r="FF69" s="64"/>
      <c r="FG69" s="64"/>
      <c r="FH69" s="98"/>
      <c r="FJ69" s="69"/>
      <c r="FM69" s="49"/>
      <c r="FR69" s="64"/>
      <c r="FS69" s="64"/>
      <c r="FT69" s="64"/>
      <c r="FU69" s="64"/>
      <c r="FV69" s="64"/>
      <c r="GG69" s="49"/>
      <c r="GL69" s="69"/>
      <c r="GN69" s="64"/>
      <c r="GO69" s="64"/>
      <c r="GP69" s="64"/>
      <c r="GQ69" s="64"/>
      <c r="GR69" s="64"/>
      <c r="GS69" s="52"/>
      <c r="GT69" s="64"/>
      <c r="GU69" s="64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</row>
    <row r="70" spans="1:250" s="15" customFormat="1" ht="4.5" customHeight="1" x14ac:dyDescent="0.3">
      <c r="A70" s="64"/>
      <c r="C70" s="69"/>
      <c r="F70" s="49"/>
      <c r="K70" s="64"/>
      <c r="L70" s="64"/>
      <c r="M70" s="64"/>
      <c r="N70" s="64"/>
      <c r="O70" s="64"/>
      <c r="Z70" s="49"/>
      <c r="AE70" s="69"/>
      <c r="AG70" s="64"/>
      <c r="AH70" s="64"/>
      <c r="AI70" s="64"/>
      <c r="AJ70" s="64"/>
      <c r="AK70" s="64"/>
      <c r="AL70" s="52"/>
      <c r="AM70" s="64"/>
      <c r="AN70" s="64"/>
      <c r="AO70" s="98"/>
      <c r="AP70" s="64"/>
      <c r="AR70" s="69"/>
      <c r="AU70" s="49"/>
      <c r="AZ70" s="64"/>
      <c r="BA70" s="64"/>
      <c r="BB70" s="64"/>
      <c r="BC70" s="64"/>
      <c r="BD70" s="64"/>
      <c r="BO70" s="49"/>
      <c r="BT70" s="69"/>
      <c r="BV70" s="64"/>
      <c r="BW70" s="64"/>
      <c r="BX70" s="64"/>
      <c r="BY70" s="64"/>
      <c r="BZ70" s="64"/>
      <c r="CA70" s="52"/>
      <c r="CB70" s="64"/>
      <c r="CC70" s="64"/>
      <c r="CD70" s="98"/>
      <c r="CF70" s="69"/>
      <c r="CI70" s="49"/>
      <c r="CN70" s="64"/>
      <c r="CO70" s="64"/>
      <c r="CP70" s="64"/>
      <c r="CQ70" s="64"/>
      <c r="CR70" s="64"/>
      <c r="DC70" s="49"/>
      <c r="DH70" s="69"/>
      <c r="DJ70" s="64"/>
      <c r="DK70" s="64"/>
      <c r="DL70" s="64"/>
      <c r="DM70" s="64"/>
      <c r="DN70" s="64"/>
      <c r="DO70" s="52"/>
      <c r="DP70" s="64"/>
      <c r="DQ70" s="64"/>
      <c r="DR70" s="64"/>
      <c r="DS70" s="98"/>
      <c r="DT70" s="64"/>
      <c r="DV70" s="69"/>
      <c r="DY70" s="49"/>
      <c r="ED70" s="64"/>
      <c r="EE70" s="64"/>
      <c r="EF70" s="64"/>
      <c r="EG70" s="64"/>
      <c r="EH70" s="64"/>
      <c r="ES70" s="49"/>
      <c r="EX70" s="69"/>
      <c r="EZ70" s="64"/>
      <c r="FA70" s="64"/>
      <c r="FB70" s="64"/>
      <c r="FC70" s="64"/>
      <c r="FD70" s="64"/>
      <c r="FE70" s="52"/>
      <c r="FF70" s="64"/>
      <c r="FG70" s="64"/>
      <c r="FH70" s="98"/>
      <c r="FJ70" s="69"/>
      <c r="FM70" s="49"/>
      <c r="FR70" s="64"/>
      <c r="FS70" s="64"/>
      <c r="FT70" s="64"/>
      <c r="FU70" s="64"/>
      <c r="FV70" s="64"/>
      <c r="GG70" s="49"/>
      <c r="GL70" s="69"/>
      <c r="GN70" s="64"/>
      <c r="GO70" s="64"/>
      <c r="GP70" s="64"/>
      <c r="GQ70" s="64"/>
      <c r="GR70" s="64"/>
      <c r="GS70" s="52"/>
      <c r="GT70" s="64"/>
      <c r="GU70" s="64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</row>
    <row r="71" spans="1:250" s="15" customFormat="1" ht="6" customHeight="1" x14ac:dyDescent="0.3">
      <c r="C71" s="69"/>
      <c r="E71" s="50"/>
      <c r="G71" s="64"/>
      <c r="H71" s="49"/>
      <c r="I71" s="64"/>
      <c r="J71" s="64"/>
      <c r="K71" s="64"/>
      <c r="L71" s="64"/>
      <c r="M71" s="64"/>
      <c r="N71" s="64"/>
      <c r="O71" s="64"/>
      <c r="R71" s="64"/>
      <c r="S71" s="64"/>
      <c r="T71" s="64"/>
      <c r="U71" s="64"/>
      <c r="V71" s="64"/>
      <c r="W71" s="64"/>
      <c r="X71" s="64"/>
      <c r="Y71" s="50"/>
      <c r="AA71" s="49"/>
      <c r="AC71" s="64"/>
      <c r="AD71" s="64"/>
      <c r="AE71" s="64"/>
      <c r="AF71" s="64"/>
      <c r="AG71" s="64"/>
      <c r="AH71" s="64"/>
      <c r="AI71" s="64"/>
      <c r="AM71" s="64"/>
      <c r="AN71" s="64"/>
      <c r="AO71" s="98"/>
      <c r="AR71" s="69"/>
      <c r="AT71" s="50"/>
      <c r="AV71" s="64"/>
      <c r="AW71" s="49"/>
      <c r="AX71" s="64"/>
      <c r="AY71" s="64"/>
      <c r="AZ71" s="64"/>
      <c r="BA71" s="64"/>
      <c r="BB71" s="64"/>
      <c r="BC71" s="64"/>
      <c r="BD71" s="64"/>
      <c r="BG71" s="64"/>
      <c r="BH71" s="64"/>
      <c r="BI71" s="64"/>
      <c r="BJ71" s="64"/>
      <c r="BK71" s="64"/>
      <c r="BL71" s="64"/>
      <c r="BM71" s="64"/>
      <c r="BN71" s="50"/>
      <c r="BP71" s="49"/>
      <c r="BR71" s="64"/>
      <c r="BS71" s="64"/>
      <c r="BT71" s="64"/>
      <c r="BU71" s="64"/>
      <c r="BV71" s="64"/>
      <c r="BW71" s="64"/>
      <c r="BX71" s="64"/>
      <c r="CB71" s="64"/>
      <c r="CC71" s="64"/>
      <c r="CD71" s="98"/>
      <c r="CF71" s="69"/>
      <c r="CH71" s="50"/>
      <c r="CJ71" s="64"/>
      <c r="CK71" s="49"/>
      <c r="CL71" s="64"/>
      <c r="CM71" s="64"/>
      <c r="CN71" s="64"/>
      <c r="CO71" s="64"/>
      <c r="CP71" s="64"/>
      <c r="CQ71" s="64"/>
      <c r="CR71" s="64"/>
      <c r="CU71" s="64"/>
      <c r="CV71" s="64"/>
      <c r="CW71" s="64"/>
      <c r="CX71" s="64"/>
      <c r="CY71" s="64"/>
      <c r="CZ71" s="64"/>
      <c r="DA71" s="64"/>
      <c r="DB71" s="50"/>
      <c r="DD71" s="49"/>
      <c r="DF71" s="64"/>
      <c r="DG71" s="64"/>
      <c r="DH71" s="64"/>
      <c r="DI71" s="64"/>
      <c r="DJ71" s="64"/>
      <c r="DK71" s="64"/>
      <c r="DL71" s="64"/>
      <c r="DP71" s="64"/>
      <c r="DQ71" s="64"/>
      <c r="DR71" s="64"/>
      <c r="DS71" s="98"/>
      <c r="DV71" s="69"/>
      <c r="DX71" s="50"/>
      <c r="DZ71" s="64"/>
      <c r="EA71" s="49"/>
      <c r="EB71" s="64"/>
      <c r="EC71" s="64"/>
      <c r="ED71" s="64"/>
      <c r="EE71" s="64"/>
      <c r="EF71" s="64"/>
      <c r="EG71" s="64"/>
      <c r="EH71" s="64"/>
      <c r="EK71" s="64"/>
      <c r="EL71" s="64"/>
      <c r="EM71" s="64"/>
      <c r="EN71" s="64"/>
      <c r="EO71" s="64"/>
      <c r="EP71" s="64"/>
      <c r="EQ71" s="64"/>
      <c r="ER71" s="50"/>
      <c r="ET71" s="49"/>
      <c r="EV71" s="64"/>
      <c r="EW71" s="64"/>
      <c r="EX71" s="64"/>
      <c r="EY71" s="64"/>
      <c r="EZ71" s="64"/>
      <c r="FA71" s="64"/>
      <c r="FB71" s="64"/>
      <c r="FF71" s="64"/>
      <c r="FG71" s="64"/>
      <c r="FH71" s="98"/>
      <c r="FJ71" s="69"/>
      <c r="FL71" s="50"/>
      <c r="FN71" s="64"/>
      <c r="FO71" s="49"/>
      <c r="FP71" s="64"/>
      <c r="FQ71" s="64"/>
      <c r="FR71" s="64"/>
      <c r="FS71" s="64"/>
      <c r="FT71" s="64"/>
      <c r="FU71" s="64"/>
      <c r="FV71" s="64"/>
      <c r="FY71" s="64"/>
      <c r="FZ71" s="64"/>
      <c r="GA71" s="64"/>
      <c r="GB71" s="64"/>
      <c r="GC71" s="64"/>
      <c r="GD71" s="64"/>
      <c r="GE71" s="64"/>
      <c r="GF71" s="50"/>
      <c r="GH71" s="49"/>
      <c r="GJ71" s="64"/>
      <c r="GK71" s="64"/>
      <c r="GL71" s="64"/>
      <c r="GM71" s="64"/>
      <c r="GN71" s="64"/>
      <c r="GO71" s="64"/>
      <c r="GP71" s="64"/>
      <c r="GT71" s="64"/>
      <c r="GU71" s="64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</row>
    <row r="72" spans="1:250" s="15" customFormat="1" ht="6" customHeight="1" x14ac:dyDescent="0.3">
      <c r="A72" s="64"/>
      <c r="C72" s="69"/>
      <c r="F72" s="49"/>
      <c r="K72" s="64"/>
      <c r="L72" s="64"/>
      <c r="M72" s="64"/>
      <c r="N72" s="64"/>
      <c r="O72" s="64"/>
      <c r="Z72" s="49"/>
      <c r="AE72" s="69"/>
      <c r="AG72" s="64"/>
      <c r="AH72" s="64"/>
      <c r="AI72" s="64"/>
      <c r="AJ72" s="64"/>
      <c r="AK72" s="64"/>
      <c r="AL72" s="52"/>
      <c r="AM72" s="64"/>
      <c r="AN72" s="64"/>
      <c r="AO72" s="98"/>
      <c r="AP72" s="64"/>
      <c r="AR72" s="69"/>
      <c r="AU72" s="49"/>
      <c r="AZ72" s="64"/>
      <c r="BA72" s="64"/>
      <c r="BB72" s="64"/>
      <c r="BC72" s="64"/>
      <c r="BD72" s="64"/>
      <c r="BO72" s="49"/>
      <c r="BT72" s="69"/>
      <c r="BV72" s="64"/>
      <c r="BW72" s="64"/>
      <c r="BX72" s="64"/>
      <c r="BY72" s="64"/>
      <c r="BZ72" s="64"/>
      <c r="CA72" s="52"/>
      <c r="CB72" s="64"/>
      <c r="CC72" s="64"/>
      <c r="CD72" s="98"/>
      <c r="CF72" s="69"/>
      <c r="CI72" s="49"/>
      <c r="CN72" s="64"/>
      <c r="CO72" s="64"/>
      <c r="CP72" s="64"/>
      <c r="CQ72" s="64"/>
      <c r="CR72" s="64"/>
      <c r="DC72" s="49"/>
      <c r="DH72" s="69"/>
      <c r="DJ72" s="64"/>
      <c r="DK72" s="64"/>
      <c r="DL72" s="64"/>
      <c r="DM72" s="64"/>
      <c r="DN72" s="64"/>
      <c r="DO72" s="52"/>
      <c r="DP72" s="64"/>
      <c r="DQ72" s="64"/>
      <c r="DR72" s="64"/>
      <c r="DS72" s="98"/>
      <c r="DT72" s="64"/>
      <c r="DV72" s="69"/>
      <c r="DY72" s="49"/>
      <c r="ED72" s="64"/>
      <c r="EE72" s="64"/>
      <c r="EF72" s="64"/>
      <c r="EG72" s="64"/>
      <c r="EH72" s="64"/>
      <c r="ES72" s="49"/>
      <c r="EX72" s="69"/>
      <c r="EZ72" s="64"/>
      <c r="FA72" s="64"/>
      <c r="FB72" s="64"/>
      <c r="FC72" s="64"/>
      <c r="FD72" s="64"/>
      <c r="FE72" s="52"/>
      <c r="FF72" s="64"/>
      <c r="FG72" s="64"/>
      <c r="FH72" s="98"/>
      <c r="FJ72" s="69"/>
      <c r="FM72" s="49"/>
      <c r="FR72" s="64"/>
      <c r="FS72" s="64"/>
      <c r="FT72" s="64"/>
      <c r="FU72" s="64"/>
      <c r="FV72" s="64"/>
      <c r="GG72" s="49"/>
      <c r="GL72" s="69"/>
      <c r="GN72" s="64"/>
      <c r="GO72" s="64"/>
      <c r="GP72" s="64"/>
      <c r="GQ72" s="64"/>
      <c r="GR72" s="64"/>
      <c r="GS72" s="52"/>
      <c r="GT72" s="64"/>
      <c r="GU72" s="64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</row>
    <row r="73" spans="1:250" s="15" customFormat="1" ht="15.75" customHeight="1" x14ac:dyDescent="0.3">
      <c r="C73" s="69"/>
      <c r="D73" s="155"/>
      <c r="H73" s="71"/>
      <c r="K73" s="12"/>
      <c r="N73" s="12"/>
      <c r="O73" s="48"/>
      <c r="S73" s="12"/>
      <c r="T73" s="315"/>
      <c r="U73" s="70"/>
      <c r="W73" s="70"/>
      <c r="Y73" s="22"/>
      <c r="AB73" s="12"/>
      <c r="AC73" s="71"/>
      <c r="AE73" s="12"/>
      <c r="AF73" s="12"/>
      <c r="AG73" s="12"/>
      <c r="AH73" s="71"/>
      <c r="AL73" s="12"/>
      <c r="AM73" s="315"/>
      <c r="AO73" s="98"/>
      <c r="AR73" s="69"/>
      <c r="AS73" s="155"/>
      <c r="AW73" s="71"/>
      <c r="AZ73" s="12"/>
      <c r="BC73" s="12"/>
      <c r="BD73" s="48"/>
      <c r="BH73" s="12"/>
      <c r="BI73" s="315"/>
      <c r="BJ73" s="70"/>
      <c r="BL73" s="70"/>
      <c r="BN73" s="22"/>
      <c r="BQ73" s="12"/>
      <c r="BR73" s="71"/>
      <c r="BT73" s="12"/>
      <c r="BU73" s="12"/>
      <c r="BV73" s="12"/>
      <c r="BW73" s="71"/>
      <c r="CA73" s="12"/>
      <c r="CB73" s="315"/>
      <c r="CD73" s="98"/>
      <c r="CF73" s="69"/>
      <c r="CG73" s="155"/>
      <c r="CK73" s="71"/>
      <c r="CN73" s="12"/>
      <c r="CQ73" s="12"/>
      <c r="CR73" s="315"/>
      <c r="CV73" s="12"/>
      <c r="CW73" s="315"/>
      <c r="CX73" s="70"/>
      <c r="CZ73" s="70"/>
      <c r="DB73" s="22"/>
      <c r="DE73" s="12"/>
      <c r="DF73" s="71"/>
      <c r="DH73" s="12"/>
      <c r="DI73" s="12"/>
      <c r="DJ73" s="12"/>
      <c r="DK73" s="315"/>
      <c r="DO73" s="12"/>
      <c r="DP73" s="315"/>
      <c r="DS73" s="98"/>
      <c r="DV73" s="69"/>
      <c r="DW73" s="155"/>
      <c r="EA73" s="71"/>
      <c r="ED73" s="12"/>
      <c r="EG73" s="12"/>
      <c r="EH73" s="48"/>
      <c r="EL73" s="12"/>
      <c r="EM73" s="266"/>
      <c r="EN73" s="70"/>
      <c r="EP73" s="70"/>
      <c r="ER73" s="22"/>
      <c r="EU73" s="12"/>
      <c r="EV73" s="71"/>
      <c r="EX73" s="12"/>
      <c r="EY73" s="12"/>
      <c r="EZ73" s="12"/>
      <c r="FA73" s="71"/>
      <c r="FE73" s="12"/>
      <c r="FF73" s="266"/>
      <c r="FH73" s="98"/>
      <c r="FK73" s="22"/>
      <c r="FM73" s="70"/>
      <c r="FO73" s="71"/>
      <c r="FR73" s="12"/>
      <c r="FU73" s="12"/>
      <c r="FV73" s="266"/>
      <c r="FZ73" s="12"/>
      <c r="GA73" s="266"/>
      <c r="GB73" s="76"/>
      <c r="GD73" s="70"/>
      <c r="GF73" s="22"/>
      <c r="GI73" s="12"/>
      <c r="GJ73" s="71"/>
      <c r="GL73" s="12"/>
      <c r="GM73" s="12"/>
      <c r="GO73" s="12"/>
      <c r="GP73" s="228"/>
      <c r="GS73" s="12"/>
      <c r="GT73" s="228"/>
      <c r="GU73" s="70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</row>
    <row r="74" spans="1:250" s="15" customFormat="1" ht="15.75" customHeight="1" x14ac:dyDescent="0.3">
      <c r="C74" s="70"/>
      <c r="D74" s="22"/>
      <c r="E74" s="70"/>
      <c r="F74" s="65"/>
      <c r="G74" s="65"/>
      <c r="H74" s="315"/>
      <c r="I74" s="14"/>
      <c r="J74" s="14"/>
      <c r="K74" s="14"/>
      <c r="L74" s="65"/>
      <c r="M74" s="65"/>
      <c r="W74" s="70"/>
      <c r="X74" s="69"/>
      <c r="Y74" s="22"/>
      <c r="Z74" s="70"/>
      <c r="AA74" s="70"/>
      <c r="AB74" s="70"/>
      <c r="AC74" s="315"/>
      <c r="AD74" s="70"/>
      <c r="AE74" s="65"/>
      <c r="AF74" s="65"/>
      <c r="AG74" s="65"/>
      <c r="AH74" s="64"/>
      <c r="AI74" s="64"/>
      <c r="AJ74" s="64"/>
      <c r="AO74" s="98"/>
      <c r="AR74" s="70"/>
      <c r="AS74" s="22"/>
      <c r="AT74" s="70"/>
      <c r="AU74" s="65"/>
      <c r="AV74" s="65"/>
      <c r="AW74" s="315"/>
      <c r="AX74" s="14"/>
      <c r="AY74" s="14"/>
      <c r="AZ74" s="14"/>
      <c r="BA74" s="65"/>
      <c r="BB74" s="65"/>
      <c r="BL74" s="70"/>
      <c r="BM74" s="69"/>
      <c r="BN74" s="22"/>
      <c r="BO74" s="70"/>
      <c r="BP74" s="70"/>
      <c r="BQ74" s="70"/>
      <c r="BR74" s="315"/>
      <c r="BS74" s="70"/>
      <c r="BT74" s="65"/>
      <c r="BU74" s="65"/>
      <c r="BV74" s="65"/>
      <c r="BW74" s="64"/>
      <c r="BX74" s="64"/>
      <c r="BY74" s="64"/>
      <c r="CD74" s="98"/>
      <c r="CF74" s="70"/>
      <c r="CG74" s="22"/>
      <c r="CH74" s="70"/>
      <c r="CI74" s="65"/>
      <c r="CJ74" s="65"/>
      <c r="CK74" s="315"/>
      <c r="CL74" s="14"/>
      <c r="CM74" s="14"/>
      <c r="CN74" s="14"/>
      <c r="CO74" s="65"/>
      <c r="CP74" s="65"/>
      <c r="CZ74" s="70"/>
      <c r="DA74" s="69"/>
      <c r="DB74" s="22"/>
      <c r="DC74" s="70"/>
      <c r="DD74" s="70"/>
      <c r="DE74" s="70"/>
      <c r="DF74" s="315"/>
      <c r="DG74" s="70"/>
      <c r="DH74" s="65"/>
      <c r="DI74" s="65"/>
      <c r="DJ74" s="65"/>
      <c r="DK74" s="64"/>
      <c r="DL74" s="64"/>
      <c r="DM74" s="64"/>
      <c r="DS74" s="98"/>
      <c r="DV74" s="70"/>
      <c r="DW74" s="22"/>
      <c r="DX74" s="70"/>
      <c r="DY74" s="65"/>
      <c r="DZ74" s="65"/>
      <c r="EA74" s="315"/>
      <c r="EB74" s="14"/>
      <c r="EC74" s="14"/>
      <c r="ED74" s="14"/>
      <c r="EE74" s="65"/>
      <c r="EF74" s="65"/>
      <c r="EP74" s="70"/>
      <c r="EQ74" s="69"/>
      <c r="ER74" s="22"/>
      <c r="ES74" s="70"/>
      <c r="ET74" s="70"/>
      <c r="EU74" s="70"/>
      <c r="EV74" s="266"/>
      <c r="EW74" s="70"/>
      <c r="EX74" s="65"/>
      <c r="EY74" s="65"/>
      <c r="EZ74" s="65"/>
      <c r="FA74" s="64"/>
      <c r="FB74" s="64"/>
      <c r="FC74" s="64"/>
      <c r="FH74" s="98"/>
      <c r="FJ74" s="69"/>
      <c r="FK74" s="22"/>
      <c r="FL74" s="70"/>
      <c r="FM74" s="70"/>
      <c r="FN74" s="135"/>
      <c r="FO74" s="135"/>
      <c r="FP74" s="134"/>
      <c r="FQ74" s="128"/>
      <c r="FR74" s="128"/>
      <c r="FS74" s="128"/>
      <c r="FT74" s="128"/>
      <c r="FU74" s="128"/>
      <c r="FV74" s="128"/>
      <c r="FW74" s="134"/>
      <c r="FX74" s="134"/>
      <c r="FY74" s="134"/>
      <c r="FZ74" s="134"/>
      <c r="GA74" s="134"/>
      <c r="GB74" s="134"/>
      <c r="GC74" s="134"/>
      <c r="GD74" s="134"/>
      <c r="GE74" s="134"/>
      <c r="GF74" s="22"/>
      <c r="GG74" s="134"/>
      <c r="GH74" s="134"/>
      <c r="GI74" s="135"/>
      <c r="GJ74" s="135"/>
      <c r="GK74" s="134"/>
      <c r="GM74" s="70"/>
      <c r="GN74" s="70"/>
      <c r="GO74" s="70"/>
      <c r="GP74" s="70"/>
      <c r="GQ74" s="65"/>
      <c r="GR74" s="65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</row>
    <row r="75" spans="1:250" s="15" customFormat="1" ht="15.75" customHeight="1" x14ac:dyDescent="0.3">
      <c r="C75" s="70"/>
      <c r="D75" s="70"/>
      <c r="K75" s="12"/>
      <c r="M75" s="65"/>
      <c r="V75" s="70"/>
      <c r="W75" s="70"/>
      <c r="X75" s="69"/>
      <c r="AF75" s="12"/>
      <c r="AO75" s="98"/>
      <c r="AR75" s="70"/>
      <c r="AS75" s="70"/>
      <c r="AZ75" s="12"/>
      <c r="BB75" s="65"/>
      <c r="BK75" s="70"/>
      <c r="BL75" s="70"/>
      <c r="BM75" s="69"/>
      <c r="BU75" s="12"/>
      <c r="CD75" s="98"/>
      <c r="CF75" s="70"/>
      <c r="CG75" s="70"/>
      <c r="CN75" s="12"/>
      <c r="CP75" s="65"/>
      <c r="CY75" s="70"/>
      <c r="CZ75" s="70"/>
      <c r="DA75" s="69"/>
      <c r="DI75" s="12"/>
      <c r="DS75" s="98"/>
      <c r="DV75" s="70"/>
      <c r="DW75" s="70"/>
      <c r="ED75" s="12"/>
      <c r="EF75" s="65"/>
      <c r="EO75" s="70"/>
      <c r="EP75" s="70"/>
      <c r="EQ75" s="69"/>
      <c r="EY75" s="12"/>
      <c r="FH75" s="98"/>
      <c r="FJ75" s="69"/>
      <c r="FL75" s="70"/>
      <c r="FM75" s="70"/>
      <c r="FN75" s="70"/>
      <c r="FO75" s="70"/>
      <c r="FR75" s="12"/>
      <c r="FS75" s="12"/>
      <c r="FT75" s="64"/>
      <c r="FU75" s="64"/>
      <c r="FV75" s="64"/>
      <c r="GC75" s="70"/>
      <c r="GD75" s="70"/>
      <c r="GE75" s="70"/>
      <c r="GN75" s="70"/>
      <c r="GO75" s="70"/>
      <c r="GR75" s="12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</row>
    <row r="76" spans="1:250" s="15" customFormat="1" ht="15.75" customHeight="1" x14ac:dyDescent="0.3">
      <c r="C76" s="73"/>
      <c r="E76" s="56"/>
      <c r="F76" s="92"/>
      <c r="G76" s="92"/>
      <c r="H76" s="92"/>
      <c r="I76" s="92"/>
      <c r="J76" s="53"/>
      <c r="L76" s="73"/>
      <c r="N76" s="56"/>
      <c r="O76" s="53"/>
      <c r="P76" s="53"/>
      <c r="Q76" s="53"/>
      <c r="R76" s="53"/>
      <c r="S76" s="53"/>
      <c r="X76" s="72"/>
      <c r="Y76" s="56"/>
      <c r="Z76" s="92"/>
      <c r="AA76" s="92"/>
      <c r="AB76" s="53"/>
      <c r="AC76" s="53"/>
      <c r="AD76" s="53"/>
      <c r="AE76" s="73"/>
      <c r="AG76" s="56"/>
      <c r="AH76" s="56"/>
      <c r="AI76" s="56"/>
      <c r="AJ76" s="56"/>
      <c r="AK76" s="56"/>
      <c r="AL76" s="53"/>
      <c r="AO76" s="98"/>
      <c r="AR76" s="73"/>
      <c r="AT76" s="56"/>
      <c r="AU76" s="92"/>
      <c r="AV76" s="92"/>
      <c r="AW76" s="92"/>
      <c r="AX76" s="92"/>
      <c r="AY76" s="53"/>
      <c r="BA76" s="73"/>
      <c r="BC76" s="56"/>
      <c r="BD76" s="53"/>
      <c r="BE76" s="53"/>
      <c r="BF76" s="53"/>
      <c r="BG76" s="53"/>
      <c r="BH76" s="53"/>
      <c r="BM76" s="72"/>
      <c r="BN76" s="56"/>
      <c r="BO76" s="92"/>
      <c r="BP76" s="92"/>
      <c r="BQ76" s="53"/>
      <c r="BR76" s="53"/>
      <c r="BS76" s="53"/>
      <c r="BT76" s="73"/>
      <c r="BV76" s="56"/>
      <c r="BW76" s="56"/>
      <c r="BX76" s="56"/>
      <c r="BY76" s="56"/>
      <c r="BZ76" s="56"/>
      <c r="CA76" s="53"/>
      <c r="CD76" s="98"/>
      <c r="CF76" s="73"/>
      <c r="CH76" s="311"/>
      <c r="CI76" s="311"/>
      <c r="CJ76" s="311"/>
      <c r="CK76" s="311"/>
      <c r="CL76" s="311"/>
      <c r="CM76" s="311"/>
      <c r="CO76" s="73"/>
      <c r="CQ76" s="311"/>
      <c r="CR76" s="311"/>
      <c r="CS76" s="311"/>
      <c r="CT76" s="311"/>
      <c r="CU76" s="311"/>
      <c r="CV76" s="311"/>
      <c r="DA76" s="72"/>
      <c r="DB76" s="311"/>
      <c r="DC76" s="311"/>
      <c r="DD76" s="311"/>
      <c r="DE76" s="311"/>
      <c r="DF76" s="311"/>
      <c r="DG76" s="311"/>
      <c r="DH76" s="73"/>
      <c r="DJ76" s="311"/>
      <c r="DK76" s="311"/>
      <c r="DL76" s="311"/>
      <c r="DM76" s="311"/>
      <c r="DN76" s="311"/>
      <c r="DO76" s="311"/>
      <c r="DS76" s="98"/>
      <c r="DV76" s="73"/>
      <c r="DX76" s="56"/>
      <c r="DY76" s="92"/>
      <c r="DZ76" s="92"/>
      <c r="EA76" s="92"/>
      <c r="EB76" s="92"/>
      <c r="EC76" s="53"/>
      <c r="EE76" s="73"/>
      <c r="EG76" s="56"/>
      <c r="EH76" s="53"/>
      <c r="EI76" s="53"/>
      <c r="EJ76" s="53"/>
      <c r="EK76" s="53"/>
      <c r="EL76" s="53"/>
      <c r="EQ76" s="72"/>
      <c r="ER76" s="56"/>
      <c r="ES76" s="92"/>
      <c r="ET76" s="92"/>
      <c r="EU76" s="53"/>
      <c r="EV76" s="53"/>
      <c r="EW76" s="53"/>
      <c r="EX76" s="73"/>
      <c r="EZ76" s="56"/>
      <c r="FA76" s="56"/>
      <c r="FB76" s="56"/>
      <c r="FC76" s="56"/>
      <c r="FD76" s="56"/>
      <c r="FE76" s="53"/>
      <c r="FH76" s="98"/>
      <c r="FJ76" s="73"/>
      <c r="FL76" s="56"/>
      <c r="FM76" s="92"/>
      <c r="FN76" s="92"/>
      <c r="FO76" s="53"/>
      <c r="FP76" s="53"/>
      <c r="FQ76" s="53"/>
      <c r="FS76" s="73"/>
      <c r="FU76" s="56"/>
      <c r="FV76" s="56"/>
      <c r="FW76" s="56"/>
      <c r="FX76" s="56"/>
      <c r="FY76" s="56"/>
      <c r="FZ76" s="53"/>
      <c r="GE76" s="72"/>
      <c r="GF76" s="56"/>
      <c r="GG76" s="53"/>
      <c r="GH76" s="53"/>
      <c r="GI76" s="53"/>
      <c r="GJ76" s="53"/>
      <c r="GK76" s="53"/>
      <c r="GL76" s="73"/>
      <c r="GN76" s="56"/>
      <c r="GO76" s="53"/>
      <c r="GP76" s="53"/>
      <c r="GQ76" s="53"/>
      <c r="GR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</row>
    <row r="77" spans="1:250" s="15" customFormat="1" ht="15.75" customHeight="1" x14ac:dyDescent="0.3">
      <c r="C77" s="69"/>
      <c r="L77" s="12"/>
      <c r="AO77" s="98"/>
      <c r="AR77" s="69"/>
      <c r="BA77" s="12"/>
      <c r="CD77" s="98"/>
      <c r="CF77" s="69"/>
      <c r="CO77" s="12"/>
      <c r="DS77" s="98"/>
      <c r="DV77" s="69"/>
      <c r="EE77" s="12"/>
      <c r="FH77" s="98"/>
      <c r="FJ77" s="69"/>
      <c r="FS77" s="12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</row>
    <row r="78" spans="1:250" s="15" customFormat="1" ht="15.75" customHeight="1" x14ac:dyDescent="0.3">
      <c r="C78" s="73"/>
      <c r="E78" s="74"/>
      <c r="V78" s="73"/>
      <c r="X78" s="72"/>
      <c r="Y78" s="74"/>
      <c r="AC78" s="13"/>
      <c r="AD78" s="12"/>
      <c r="AE78" s="12"/>
      <c r="AF78" s="50"/>
      <c r="AO78" s="98"/>
      <c r="AR78" s="73"/>
      <c r="AT78" s="74"/>
      <c r="BK78" s="73"/>
      <c r="BM78" s="72"/>
      <c r="BN78" s="74"/>
      <c r="BR78" s="13"/>
      <c r="BS78" s="12"/>
      <c r="BT78" s="12"/>
      <c r="BU78" s="50"/>
      <c r="CD78" s="98"/>
      <c r="CF78" s="73"/>
      <c r="CH78" s="74"/>
      <c r="CY78" s="73"/>
      <c r="DA78" s="72"/>
      <c r="DB78" s="74"/>
      <c r="DF78" s="13"/>
      <c r="DG78" s="12"/>
      <c r="DH78" s="12"/>
      <c r="DI78" s="50"/>
      <c r="DS78" s="98"/>
      <c r="DV78" s="73"/>
      <c r="DX78" s="74"/>
      <c r="EO78" s="73"/>
      <c r="EQ78" s="72"/>
      <c r="ER78" s="74"/>
      <c r="EV78" s="13"/>
      <c r="EW78" s="12"/>
      <c r="EX78" s="12"/>
      <c r="EY78" s="50"/>
      <c r="FH78" s="98"/>
      <c r="FJ78" s="73"/>
      <c r="FL78" s="74"/>
      <c r="GC78" s="73"/>
      <c r="GE78" s="72"/>
      <c r="GF78" s="74"/>
      <c r="GJ78" s="13"/>
      <c r="GK78" s="12"/>
      <c r="GL78" s="12"/>
      <c r="GM78" s="50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</row>
    <row r="79" spans="1:250" s="15" customFormat="1" ht="15.75" customHeight="1" x14ac:dyDescent="0.3">
      <c r="C79" s="73"/>
      <c r="E79" s="74"/>
      <c r="X79" s="72"/>
      <c r="Y79" s="74"/>
      <c r="AO79" s="98"/>
      <c r="AR79" s="73"/>
      <c r="AT79" s="74"/>
      <c r="BM79" s="72"/>
      <c r="BN79" s="74"/>
      <c r="CD79" s="98"/>
      <c r="CF79" s="73"/>
      <c r="CH79" s="74"/>
      <c r="DA79" s="72"/>
      <c r="DB79" s="74"/>
      <c r="DS79" s="98"/>
      <c r="DV79" s="73"/>
      <c r="DX79" s="74"/>
      <c r="EQ79" s="72"/>
      <c r="ER79" s="74"/>
      <c r="FH79" s="98"/>
      <c r="FJ79" s="73"/>
      <c r="FL79" s="74"/>
      <c r="GE79" s="72"/>
      <c r="GF79" s="74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</row>
    <row r="80" spans="1:250" s="15" customFormat="1" ht="15.75" customHeight="1" x14ac:dyDescent="0.3">
      <c r="C80" s="69"/>
      <c r="E80" s="76"/>
      <c r="G80" s="74"/>
      <c r="H80" s="74"/>
      <c r="I80" s="74"/>
      <c r="J80" s="48"/>
      <c r="K80" s="48"/>
      <c r="L80" s="48"/>
      <c r="V80" s="73"/>
      <c r="X80" s="75"/>
      <c r="Y80" s="76"/>
      <c r="AA80" s="48"/>
      <c r="AB80" s="48"/>
      <c r="AC80" s="48"/>
      <c r="AD80" s="48"/>
      <c r="AE80" s="48"/>
      <c r="AF80" s="48"/>
      <c r="AG80" s="48"/>
      <c r="AH80" s="52"/>
      <c r="AO80" s="98"/>
      <c r="AR80" s="69"/>
      <c r="AT80" s="76"/>
      <c r="AV80" s="74"/>
      <c r="AW80" s="74"/>
      <c r="AX80" s="74"/>
      <c r="AY80" s="48"/>
      <c r="AZ80" s="48"/>
      <c r="BA80" s="48"/>
      <c r="BK80" s="73"/>
      <c r="BM80" s="75"/>
      <c r="BN80" s="76"/>
      <c r="BP80" s="48"/>
      <c r="BQ80" s="48"/>
      <c r="BR80" s="48"/>
      <c r="BS80" s="48"/>
      <c r="BT80" s="48"/>
      <c r="BU80" s="48"/>
      <c r="BV80" s="48"/>
      <c r="BW80" s="52"/>
      <c r="CD80" s="98"/>
      <c r="CF80" s="69"/>
      <c r="CH80" s="76"/>
      <c r="CJ80" s="74"/>
      <c r="CK80" s="74"/>
      <c r="CL80" s="74"/>
      <c r="CM80" s="48"/>
      <c r="CN80" s="48"/>
      <c r="CO80" s="48"/>
      <c r="CY80" s="73"/>
      <c r="DA80" s="75"/>
      <c r="DB80" s="76"/>
      <c r="DD80" s="48"/>
      <c r="DE80" s="48"/>
      <c r="DF80" s="48"/>
      <c r="DG80" s="48"/>
      <c r="DH80" s="48"/>
      <c r="DI80" s="48"/>
      <c r="DJ80" s="48"/>
      <c r="DK80" s="52"/>
      <c r="DS80" s="98"/>
      <c r="DV80" s="69"/>
      <c r="DX80" s="76"/>
      <c r="DZ80" s="74"/>
      <c r="EA80" s="74"/>
      <c r="EB80" s="74"/>
      <c r="EC80" s="48"/>
      <c r="ED80" s="48"/>
      <c r="EE80" s="48"/>
      <c r="EO80" s="73"/>
      <c r="EQ80" s="75"/>
      <c r="ER80" s="76"/>
      <c r="ET80" s="48"/>
      <c r="EU80" s="48"/>
      <c r="EV80" s="48"/>
      <c r="EW80" s="48"/>
      <c r="EX80" s="48"/>
      <c r="EY80" s="48"/>
      <c r="EZ80" s="48"/>
      <c r="FA80" s="52"/>
      <c r="FH80" s="98"/>
      <c r="FJ80" s="69"/>
      <c r="FL80" s="76"/>
      <c r="FN80" s="74"/>
      <c r="FO80" s="74"/>
      <c r="FP80" s="74"/>
      <c r="FQ80" s="48"/>
      <c r="FR80" s="48"/>
      <c r="FS80" s="48"/>
      <c r="GC80" s="73"/>
      <c r="GE80" s="75"/>
      <c r="GF80" s="76"/>
      <c r="GH80" s="48"/>
      <c r="GI80" s="48"/>
      <c r="GJ80" s="48"/>
      <c r="GK80" s="48"/>
      <c r="GL80" s="48"/>
      <c r="GM80" s="48"/>
      <c r="GN80" s="48"/>
      <c r="GO80" s="52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53"/>
      <c r="HU80" s="53"/>
      <c r="HV80" s="53"/>
      <c r="HW80" s="53"/>
      <c r="HX80" s="53"/>
      <c r="HY80" s="53"/>
      <c r="HZ80" s="53"/>
      <c r="IA80" s="53"/>
      <c r="IB80" s="53"/>
      <c r="IC80" s="53"/>
      <c r="ID80" s="53"/>
      <c r="IE80" s="53"/>
      <c r="IF80" s="53"/>
      <c r="IG80" s="53"/>
      <c r="IH80" s="53"/>
      <c r="II80" s="53"/>
      <c r="IJ80" s="53"/>
      <c r="IK80" s="53"/>
      <c r="IL80" s="53"/>
      <c r="IM80" s="53"/>
      <c r="IN80" s="53"/>
      <c r="IO80" s="53"/>
      <c r="IP80" s="53"/>
    </row>
    <row r="81" spans="1:250" s="15" customFormat="1" ht="15.75" customHeight="1" x14ac:dyDescent="0.3">
      <c r="C81" s="73"/>
      <c r="E81" s="74"/>
      <c r="G81" s="74"/>
      <c r="H81" s="74"/>
      <c r="I81" s="74"/>
      <c r="J81" s="52"/>
      <c r="K81" s="52"/>
      <c r="L81" s="52"/>
      <c r="V81" s="73"/>
      <c r="X81" s="72"/>
      <c r="Y81" s="74"/>
      <c r="AA81" s="52"/>
      <c r="AB81" s="52"/>
      <c r="AC81" s="52"/>
      <c r="AD81" s="52"/>
      <c r="AE81" s="52"/>
      <c r="AF81" s="52"/>
      <c r="AG81" s="52"/>
      <c r="AH81" s="52"/>
      <c r="AO81" s="98"/>
      <c r="AR81" s="73"/>
      <c r="AT81" s="74"/>
      <c r="AV81" s="74"/>
      <c r="AW81" s="74"/>
      <c r="AX81" s="74"/>
      <c r="AY81" s="52"/>
      <c r="AZ81" s="52"/>
      <c r="BA81" s="52"/>
      <c r="BK81" s="73"/>
      <c r="BM81" s="72"/>
      <c r="BN81" s="74"/>
      <c r="BP81" s="52"/>
      <c r="BQ81" s="52"/>
      <c r="BR81" s="52"/>
      <c r="BS81" s="52"/>
      <c r="BT81" s="52"/>
      <c r="BU81" s="52"/>
      <c r="BV81" s="52"/>
      <c r="BW81" s="52"/>
      <c r="CD81" s="98"/>
      <c r="CF81" s="73"/>
      <c r="CH81" s="74"/>
      <c r="CJ81" s="74"/>
      <c r="CK81" s="74"/>
      <c r="CL81" s="74"/>
      <c r="CM81" s="52"/>
      <c r="CN81" s="52"/>
      <c r="CO81" s="52"/>
      <c r="CY81" s="73"/>
      <c r="DA81" s="72"/>
      <c r="DB81" s="74"/>
      <c r="DD81" s="52"/>
      <c r="DE81" s="52"/>
      <c r="DF81" s="52"/>
      <c r="DG81" s="52"/>
      <c r="DH81" s="52"/>
      <c r="DI81" s="52"/>
      <c r="DJ81" s="52"/>
      <c r="DK81" s="52"/>
      <c r="DS81" s="98"/>
      <c r="DV81" s="73"/>
      <c r="DX81" s="74"/>
      <c r="DZ81" s="74"/>
      <c r="EA81" s="74"/>
      <c r="EB81" s="74"/>
      <c r="EC81" s="52"/>
      <c r="ED81" s="52"/>
      <c r="EE81" s="52"/>
      <c r="EO81" s="73"/>
      <c r="EQ81" s="72"/>
      <c r="ER81" s="74"/>
      <c r="ET81" s="52"/>
      <c r="EU81" s="52"/>
      <c r="EV81" s="52"/>
      <c r="EW81" s="52"/>
      <c r="EX81" s="52"/>
      <c r="EY81" s="52"/>
      <c r="EZ81" s="52"/>
      <c r="FA81" s="52"/>
      <c r="FH81" s="98"/>
      <c r="FJ81" s="73"/>
      <c r="FL81" s="74"/>
      <c r="FN81" s="74"/>
      <c r="FO81" s="74"/>
      <c r="FP81" s="74"/>
      <c r="FQ81" s="52"/>
      <c r="FR81" s="52"/>
      <c r="FS81" s="52"/>
      <c r="GC81" s="73"/>
      <c r="GE81" s="72"/>
      <c r="GF81" s="74"/>
      <c r="GH81" s="52"/>
      <c r="GI81" s="52"/>
      <c r="GJ81" s="52"/>
      <c r="GK81" s="52"/>
      <c r="GL81" s="52"/>
      <c r="GM81" s="52"/>
      <c r="GN81" s="52"/>
      <c r="GO81" s="52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53"/>
      <c r="HU81" s="53"/>
      <c r="HV81" s="53"/>
      <c r="HW81" s="53"/>
      <c r="HX81" s="53"/>
      <c r="HY81" s="53"/>
      <c r="HZ81" s="53"/>
      <c r="IA81" s="53"/>
      <c r="IB81" s="53"/>
      <c r="IC81" s="53"/>
      <c r="ID81" s="53"/>
      <c r="IE81" s="53"/>
      <c r="IF81" s="53"/>
      <c r="IG81" s="53"/>
      <c r="IH81" s="53"/>
      <c r="II81" s="53"/>
      <c r="IJ81" s="53"/>
      <c r="IK81" s="53"/>
      <c r="IL81" s="53"/>
      <c r="IM81" s="53"/>
      <c r="IN81" s="53"/>
      <c r="IO81" s="53"/>
      <c r="IP81" s="53"/>
    </row>
    <row r="82" spans="1:250" s="15" customFormat="1" ht="15.75" customHeight="1" x14ac:dyDescent="0.3">
      <c r="C82" s="73"/>
      <c r="E82" s="74"/>
      <c r="G82" s="76"/>
      <c r="H82" s="76"/>
      <c r="I82" s="76"/>
      <c r="J82" s="70"/>
      <c r="K82" s="70"/>
      <c r="L82" s="70"/>
      <c r="V82" s="69"/>
      <c r="X82" s="72"/>
      <c r="Y82" s="74"/>
      <c r="AA82" s="70"/>
      <c r="AB82" s="70"/>
      <c r="AC82" s="70"/>
      <c r="AD82" s="70"/>
      <c r="AE82" s="70"/>
      <c r="AF82" s="70"/>
      <c r="AG82" s="70"/>
      <c r="AH82" s="70"/>
      <c r="AO82" s="98"/>
      <c r="AR82" s="73"/>
      <c r="AT82" s="74"/>
      <c r="AV82" s="76"/>
      <c r="AW82" s="76"/>
      <c r="AX82" s="76"/>
      <c r="AY82" s="70"/>
      <c r="AZ82" s="70"/>
      <c r="BA82" s="70"/>
      <c r="BK82" s="69"/>
      <c r="BM82" s="72"/>
      <c r="BN82" s="74"/>
      <c r="BP82" s="70"/>
      <c r="BQ82" s="70"/>
      <c r="BR82" s="70"/>
      <c r="BS82" s="70"/>
      <c r="BT82" s="70"/>
      <c r="BU82" s="70"/>
      <c r="BV82" s="70"/>
      <c r="BW82" s="70"/>
      <c r="CD82" s="98"/>
      <c r="CF82" s="73"/>
      <c r="CH82" s="74"/>
      <c r="CJ82" s="76"/>
      <c r="CK82" s="76"/>
      <c r="CL82" s="76"/>
      <c r="CM82" s="70"/>
      <c r="CN82" s="70"/>
      <c r="CO82" s="70"/>
      <c r="CY82" s="69"/>
      <c r="DA82" s="72"/>
      <c r="DB82" s="74"/>
      <c r="DD82" s="70"/>
      <c r="DE82" s="70"/>
      <c r="DF82" s="70"/>
      <c r="DG82" s="70"/>
      <c r="DH82" s="70"/>
      <c r="DI82" s="70"/>
      <c r="DJ82" s="70"/>
      <c r="DK82" s="70"/>
      <c r="DS82" s="98"/>
      <c r="DV82" s="73"/>
      <c r="DX82" s="74"/>
      <c r="DZ82" s="76"/>
      <c r="EA82" s="76"/>
      <c r="EB82" s="76"/>
      <c r="EC82" s="70"/>
      <c r="ED82" s="70"/>
      <c r="EE82" s="70"/>
      <c r="EO82" s="69"/>
      <c r="EQ82" s="72"/>
      <c r="ER82" s="74"/>
      <c r="ET82" s="70"/>
      <c r="EU82" s="70"/>
      <c r="EV82" s="70"/>
      <c r="EW82" s="70"/>
      <c r="EX82" s="70"/>
      <c r="EY82" s="70"/>
      <c r="EZ82" s="70"/>
      <c r="FA82" s="70"/>
      <c r="FH82" s="98"/>
      <c r="FJ82" s="73"/>
      <c r="FL82" s="74"/>
      <c r="FN82" s="76"/>
      <c r="FO82" s="76"/>
      <c r="FP82" s="76"/>
      <c r="FQ82" s="70"/>
      <c r="FR82" s="70"/>
      <c r="FS82" s="70"/>
      <c r="GC82" s="69"/>
      <c r="GE82" s="72"/>
      <c r="GF82" s="74"/>
      <c r="GH82" s="70"/>
      <c r="GI82" s="70"/>
      <c r="GJ82" s="70"/>
      <c r="GK82" s="70"/>
      <c r="GL82" s="70"/>
      <c r="GM82" s="70"/>
      <c r="GN82" s="70"/>
      <c r="GO82" s="70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</row>
    <row r="83" spans="1:250" s="15" customFormat="1" ht="15.75" customHeight="1" x14ac:dyDescent="0.3">
      <c r="C83" s="69"/>
      <c r="E83" s="76"/>
      <c r="G83" s="74"/>
      <c r="H83" s="74"/>
      <c r="I83" s="74"/>
      <c r="J83" s="52"/>
      <c r="K83" s="52"/>
      <c r="L83" s="52"/>
      <c r="V83" s="73"/>
      <c r="X83" s="75"/>
      <c r="Y83" s="76"/>
      <c r="AA83" s="52"/>
      <c r="AB83" s="52"/>
      <c r="AC83" s="52"/>
      <c r="AD83" s="52"/>
      <c r="AE83" s="52"/>
      <c r="AF83" s="52"/>
      <c r="AG83" s="52"/>
      <c r="AH83" s="52"/>
      <c r="AO83" s="98"/>
      <c r="AR83" s="69"/>
      <c r="AT83" s="76"/>
      <c r="AV83" s="74"/>
      <c r="AW83" s="74"/>
      <c r="AX83" s="74"/>
      <c r="AY83" s="52"/>
      <c r="AZ83" s="52"/>
      <c r="BA83" s="52"/>
      <c r="BK83" s="73"/>
      <c r="BM83" s="75"/>
      <c r="BN83" s="76"/>
      <c r="BP83" s="52"/>
      <c r="BQ83" s="52"/>
      <c r="BR83" s="52"/>
      <c r="BS83" s="52"/>
      <c r="BT83" s="52"/>
      <c r="BU83" s="52"/>
      <c r="BV83" s="52"/>
      <c r="BW83" s="52"/>
      <c r="CD83" s="98"/>
      <c r="CF83" s="69"/>
      <c r="CH83" s="76"/>
      <c r="CJ83" s="74"/>
      <c r="CK83" s="74"/>
      <c r="CL83" s="74"/>
      <c r="CM83" s="52"/>
      <c r="CN83" s="52"/>
      <c r="CO83" s="52"/>
      <c r="CY83" s="73"/>
      <c r="DA83" s="75"/>
      <c r="DB83" s="76"/>
      <c r="DD83" s="52"/>
      <c r="DE83" s="52"/>
      <c r="DF83" s="52"/>
      <c r="DG83" s="52"/>
      <c r="DH83" s="52"/>
      <c r="DI83" s="52"/>
      <c r="DJ83" s="52"/>
      <c r="DK83" s="52"/>
      <c r="DS83" s="98"/>
      <c r="DV83" s="69"/>
      <c r="DX83" s="76"/>
      <c r="DZ83" s="74"/>
      <c r="EA83" s="74"/>
      <c r="EB83" s="74"/>
      <c r="EC83" s="52"/>
      <c r="ED83" s="52"/>
      <c r="EE83" s="52"/>
      <c r="EO83" s="73"/>
      <c r="EQ83" s="75"/>
      <c r="ER83" s="76"/>
      <c r="ET83" s="52"/>
      <c r="EU83" s="52"/>
      <c r="EV83" s="52"/>
      <c r="EW83" s="52"/>
      <c r="EX83" s="52"/>
      <c r="EY83" s="52"/>
      <c r="EZ83" s="52"/>
      <c r="FA83" s="52"/>
      <c r="FH83" s="98"/>
      <c r="FJ83" s="69"/>
      <c r="FL83" s="76"/>
      <c r="FN83" s="74"/>
      <c r="FO83" s="74"/>
      <c r="FP83" s="74"/>
      <c r="FQ83" s="52"/>
      <c r="FR83" s="52"/>
      <c r="FS83" s="52"/>
      <c r="GC83" s="73"/>
      <c r="GE83" s="75"/>
      <c r="GF83" s="76"/>
      <c r="GH83" s="52"/>
      <c r="GI83" s="52"/>
      <c r="GJ83" s="52"/>
      <c r="GK83" s="52"/>
      <c r="GL83" s="52"/>
      <c r="GM83" s="52"/>
      <c r="GN83" s="52"/>
      <c r="GO83" s="52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</row>
    <row r="84" spans="1:250" s="15" customFormat="1" ht="15.75" customHeight="1" x14ac:dyDescent="0.3">
      <c r="C84" s="73"/>
      <c r="E84" s="74"/>
      <c r="G84" s="74"/>
      <c r="H84" s="74"/>
      <c r="I84" s="74"/>
      <c r="J84" s="52"/>
      <c r="K84" s="52"/>
      <c r="L84" s="52"/>
      <c r="V84" s="73"/>
      <c r="X84" s="72"/>
      <c r="Y84" s="74"/>
      <c r="AA84" s="52"/>
      <c r="AB84" s="52"/>
      <c r="AC84" s="52"/>
      <c r="AD84" s="52"/>
      <c r="AE84" s="52"/>
      <c r="AF84" s="52"/>
      <c r="AG84" s="52"/>
      <c r="AH84" s="52"/>
      <c r="AO84" s="98"/>
      <c r="AR84" s="73"/>
      <c r="AT84" s="74"/>
      <c r="AV84" s="74"/>
      <c r="AW84" s="74"/>
      <c r="AX84" s="74"/>
      <c r="AY84" s="52"/>
      <c r="AZ84" s="52"/>
      <c r="BA84" s="52"/>
      <c r="BK84" s="73"/>
      <c r="BM84" s="72"/>
      <c r="BN84" s="74"/>
      <c r="BP84" s="52"/>
      <c r="BQ84" s="52"/>
      <c r="BR84" s="52"/>
      <c r="BS84" s="52"/>
      <c r="BT84" s="52"/>
      <c r="BU84" s="52"/>
      <c r="BV84" s="52"/>
      <c r="BW84" s="52"/>
      <c r="CD84" s="98"/>
      <c r="CF84" s="73"/>
      <c r="CH84" s="74"/>
      <c r="CJ84" s="74"/>
      <c r="CK84" s="74"/>
      <c r="CL84" s="74"/>
      <c r="CM84" s="52"/>
      <c r="CN84" s="52"/>
      <c r="CO84" s="52"/>
      <c r="CY84" s="73"/>
      <c r="DA84" s="72"/>
      <c r="DB84" s="74"/>
      <c r="DD84" s="52"/>
      <c r="DE84" s="52"/>
      <c r="DF84" s="52"/>
      <c r="DG84" s="52"/>
      <c r="DH84" s="52"/>
      <c r="DI84" s="52"/>
      <c r="DJ84" s="52"/>
      <c r="DK84" s="52"/>
      <c r="DS84" s="98"/>
      <c r="DV84" s="73"/>
      <c r="DX84" s="74"/>
      <c r="DZ84" s="74"/>
      <c r="EA84" s="74"/>
      <c r="EB84" s="74"/>
      <c r="EC84" s="52"/>
      <c r="ED84" s="52"/>
      <c r="EE84" s="52"/>
      <c r="EO84" s="73"/>
      <c r="EQ84" s="72"/>
      <c r="ER84" s="74"/>
      <c r="ET84" s="52"/>
      <c r="EU84" s="52"/>
      <c r="EV84" s="52"/>
      <c r="EW84" s="52"/>
      <c r="EX84" s="52"/>
      <c r="EY84" s="52"/>
      <c r="EZ84" s="52"/>
      <c r="FA84" s="52"/>
      <c r="FH84" s="98"/>
      <c r="FJ84" s="73"/>
      <c r="FL84" s="74"/>
      <c r="FN84" s="74"/>
      <c r="FO84" s="74"/>
      <c r="FP84" s="74"/>
      <c r="FQ84" s="52"/>
      <c r="FR84" s="52"/>
      <c r="FS84" s="52"/>
      <c r="GC84" s="73"/>
      <c r="GE84" s="72"/>
      <c r="GF84" s="74"/>
      <c r="GH84" s="52"/>
      <c r="GI84" s="52"/>
      <c r="GJ84" s="52"/>
      <c r="GK84" s="52"/>
      <c r="GL84" s="52"/>
      <c r="GM84" s="52"/>
      <c r="GN84" s="52"/>
      <c r="GO84" s="52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</row>
    <row r="85" spans="1:250" s="15" customFormat="1" ht="15.75" customHeight="1" x14ac:dyDescent="0.3">
      <c r="C85" s="73"/>
      <c r="E85" s="74"/>
      <c r="G85" s="76"/>
      <c r="H85" s="76"/>
      <c r="I85" s="76"/>
      <c r="J85" s="70"/>
      <c r="K85" s="70"/>
      <c r="L85" s="70"/>
      <c r="V85" s="69"/>
      <c r="X85" s="72"/>
      <c r="Y85" s="74"/>
      <c r="AA85" s="70"/>
      <c r="AB85" s="70"/>
      <c r="AC85" s="70"/>
      <c r="AD85" s="70"/>
      <c r="AE85" s="70"/>
      <c r="AF85" s="70"/>
      <c r="AG85" s="70"/>
      <c r="AH85" s="70"/>
      <c r="AO85" s="98"/>
      <c r="AR85" s="73"/>
      <c r="AT85" s="74"/>
      <c r="AV85" s="76"/>
      <c r="AW85" s="76"/>
      <c r="AX85" s="76"/>
      <c r="AY85" s="70"/>
      <c r="AZ85" s="70"/>
      <c r="BA85" s="70"/>
      <c r="BK85" s="69"/>
      <c r="BM85" s="72"/>
      <c r="BN85" s="74"/>
      <c r="BP85" s="70"/>
      <c r="BQ85" s="70"/>
      <c r="BR85" s="70"/>
      <c r="BS85" s="70"/>
      <c r="BT85" s="70"/>
      <c r="BU85" s="70"/>
      <c r="BV85" s="70"/>
      <c r="BW85" s="70"/>
      <c r="CD85" s="98"/>
      <c r="CF85" s="73"/>
      <c r="CH85" s="74"/>
      <c r="CJ85" s="76"/>
      <c r="CK85" s="76"/>
      <c r="CL85" s="76"/>
      <c r="CM85" s="70"/>
      <c r="CN85" s="70"/>
      <c r="CO85" s="70"/>
      <c r="CY85" s="69"/>
      <c r="DA85" s="72"/>
      <c r="DB85" s="74"/>
      <c r="DD85" s="70"/>
      <c r="DE85" s="70"/>
      <c r="DF85" s="70"/>
      <c r="DG85" s="70"/>
      <c r="DH85" s="70"/>
      <c r="DI85" s="70"/>
      <c r="DJ85" s="70"/>
      <c r="DK85" s="70"/>
      <c r="DS85" s="98"/>
      <c r="DV85" s="73"/>
      <c r="DX85" s="74"/>
      <c r="DZ85" s="76"/>
      <c r="EA85" s="76"/>
      <c r="EB85" s="76"/>
      <c r="EC85" s="70"/>
      <c r="ED85" s="70"/>
      <c r="EE85" s="70"/>
      <c r="EO85" s="69"/>
      <c r="EQ85" s="72"/>
      <c r="ER85" s="74"/>
      <c r="ET85" s="70"/>
      <c r="EU85" s="70"/>
      <c r="EV85" s="70"/>
      <c r="EW85" s="70"/>
      <c r="EX85" s="70"/>
      <c r="EY85" s="70"/>
      <c r="EZ85" s="70"/>
      <c r="FA85" s="70"/>
      <c r="FH85" s="98"/>
      <c r="FJ85" s="73"/>
      <c r="FL85" s="74"/>
      <c r="FN85" s="76"/>
      <c r="FO85" s="76"/>
      <c r="FP85" s="76"/>
      <c r="FQ85" s="70"/>
      <c r="FR85" s="70"/>
      <c r="FS85" s="70"/>
      <c r="GC85" s="69"/>
      <c r="GE85" s="72"/>
      <c r="GF85" s="74"/>
      <c r="GH85" s="70"/>
      <c r="GI85" s="70"/>
      <c r="GJ85" s="70"/>
      <c r="GK85" s="70"/>
      <c r="GL85" s="70"/>
      <c r="GM85" s="70"/>
      <c r="GN85" s="70"/>
      <c r="GO85" s="70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</row>
    <row r="86" spans="1:250" s="15" customFormat="1" ht="15.75" customHeight="1" x14ac:dyDescent="0.3">
      <c r="A86" s="52"/>
      <c r="C86" s="69"/>
      <c r="H86" s="73"/>
      <c r="I86" s="74"/>
      <c r="J86" s="74"/>
      <c r="K86" s="74"/>
      <c r="L86" s="74"/>
      <c r="M86" s="52"/>
      <c r="N86" s="52"/>
      <c r="O86" s="52"/>
      <c r="AE86" s="73"/>
      <c r="AG86" s="74"/>
      <c r="AH86" s="74"/>
      <c r="AI86" s="74"/>
      <c r="AJ86" s="52"/>
      <c r="AK86" s="52"/>
      <c r="AL86" s="52"/>
      <c r="AM86" s="52"/>
      <c r="AN86" s="52"/>
      <c r="AO86" s="98"/>
      <c r="AP86" s="52"/>
      <c r="AR86" s="69"/>
      <c r="AW86" s="73"/>
      <c r="AX86" s="74"/>
      <c r="AY86" s="74"/>
      <c r="AZ86" s="74"/>
      <c r="BA86" s="74"/>
      <c r="BB86" s="52"/>
      <c r="BC86" s="52"/>
      <c r="BD86" s="52"/>
      <c r="BT86" s="73"/>
      <c r="BV86" s="74"/>
      <c r="BW86" s="74"/>
      <c r="BX86" s="74"/>
      <c r="BY86" s="52"/>
      <c r="BZ86" s="52"/>
      <c r="CA86" s="52"/>
      <c r="CB86" s="52"/>
      <c r="CC86" s="52"/>
      <c r="CD86" s="98"/>
      <c r="CF86" s="69"/>
      <c r="CK86" s="73"/>
      <c r="CL86" s="74"/>
      <c r="CM86" s="74"/>
      <c r="CN86" s="74"/>
      <c r="CO86" s="74"/>
      <c r="CP86" s="52"/>
      <c r="CQ86" s="52"/>
      <c r="CR86" s="52"/>
      <c r="DH86" s="73"/>
      <c r="DJ86" s="74"/>
      <c r="DK86" s="74"/>
      <c r="DL86" s="74"/>
      <c r="DM86" s="52"/>
      <c r="DN86" s="52"/>
      <c r="DO86" s="52"/>
      <c r="DP86" s="52"/>
      <c r="DQ86" s="52"/>
      <c r="DR86" s="52"/>
      <c r="DS86" s="98"/>
      <c r="DT86" s="52"/>
      <c r="DV86" s="69"/>
      <c r="EA86" s="73"/>
      <c r="EB86" s="74"/>
      <c r="EC86" s="74"/>
      <c r="ED86" s="74"/>
      <c r="EE86" s="74"/>
      <c r="EF86" s="52"/>
      <c r="EG86" s="52"/>
      <c r="EH86" s="52"/>
      <c r="EX86" s="73"/>
      <c r="EZ86" s="74"/>
      <c r="FA86" s="74"/>
      <c r="FB86" s="74"/>
      <c r="FC86" s="52"/>
      <c r="FD86" s="52"/>
      <c r="FE86" s="52"/>
      <c r="FF86" s="52"/>
      <c r="FG86" s="52"/>
      <c r="FH86" s="98"/>
      <c r="FJ86" s="69"/>
      <c r="FO86" s="73"/>
      <c r="FP86" s="74"/>
      <c r="FQ86" s="74"/>
      <c r="FR86" s="74"/>
      <c r="FS86" s="74"/>
      <c r="FT86" s="52"/>
      <c r="FU86" s="52"/>
      <c r="FV86" s="52"/>
      <c r="GL86" s="73"/>
      <c r="GN86" s="74"/>
      <c r="GO86" s="74"/>
      <c r="GP86" s="74"/>
      <c r="GQ86" s="52"/>
      <c r="GR86" s="52"/>
      <c r="GS86" s="52"/>
      <c r="GT86" s="52"/>
      <c r="GU86" s="52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</row>
    <row r="87" spans="1:250" s="15" customFormat="1" ht="15.75" customHeight="1" x14ac:dyDescent="0.3">
      <c r="A87" s="52"/>
      <c r="C87" s="69"/>
      <c r="F87" s="49"/>
      <c r="K87" s="74"/>
      <c r="L87" s="74"/>
      <c r="M87" s="74"/>
      <c r="N87" s="52"/>
      <c r="O87" s="52"/>
      <c r="Z87" s="49"/>
      <c r="AE87" s="73"/>
      <c r="AG87" s="74"/>
      <c r="AH87" s="74"/>
      <c r="AI87" s="74"/>
      <c r="AJ87" s="52"/>
      <c r="AK87" s="52"/>
      <c r="AL87" s="52"/>
      <c r="AM87" s="52"/>
      <c r="AN87" s="52"/>
      <c r="AO87" s="98"/>
      <c r="AP87" s="52"/>
      <c r="AR87" s="69"/>
      <c r="AU87" s="49"/>
      <c r="AZ87" s="74"/>
      <c r="BA87" s="74"/>
      <c r="BB87" s="74"/>
      <c r="BC87" s="52"/>
      <c r="BD87" s="52"/>
      <c r="BO87" s="49"/>
      <c r="BT87" s="73"/>
      <c r="BV87" s="74"/>
      <c r="BW87" s="74"/>
      <c r="BX87" s="74"/>
      <c r="BY87" s="52"/>
      <c r="BZ87" s="52"/>
      <c r="CA87" s="52"/>
      <c r="CB87" s="52"/>
      <c r="CC87" s="52"/>
      <c r="CD87" s="98"/>
      <c r="CF87" s="69"/>
      <c r="CI87" s="49"/>
      <c r="CN87" s="74"/>
      <c r="CO87" s="74"/>
      <c r="CP87" s="74"/>
      <c r="CQ87" s="52"/>
      <c r="CR87" s="52"/>
      <c r="DC87" s="49"/>
      <c r="DH87" s="73"/>
      <c r="DJ87" s="74"/>
      <c r="DK87" s="74"/>
      <c r="DL87" s="74"/>
      <c r="DM87" s="52"/>
      <c r="DN87" s="52"/>
      <c r="DO87" s="52"/>
      <c r="DP87" s="52"/>
      <c r="DQ87" s="52"/>
      <c r="DR87" s="52"/>
      <c r="DS87" s="98"/>
      <c r="DT87" s="52"/>
      <c r="DV87" s="69"/>
      <c r="DY87" s="49"/>
      <c r="ED87" s="74"/>
      <c r="EE87" s="74"/>
      <c r="EF87" s="74"/>
      <c r="EG87" s="52"/>
      <c r="EH87" s="52"/>
      <c r="ES87" s="49"/>
      <c r="EX87" s="73"/>
      <c r="EZ87" s="74"/>
      <c r="FA87" s="74"/>
      <c r="FB87" s="74"/>
      <c r="FC87" s="52"/>
      <c r="FD87" s="52"/>
      <c r="FE87" s="52"/>
      <c r="FF87" s="52"/>
      <c r="FG87" s="52"/>
      <c r="FH87" s="98"/>
      <c r="FJ87" s="69"/>
      <c r="FM87" s="49"/>
      <c r="FR87" s="74"/>
      <c r="FS87" s="74"/>
      <c r="FT87" s="74"/>
      <c r="FU87" s="52"/>
      <c r="FV87" s="52"/>
      <c r="GG87" s="49"/>
      <c r="GL87" s="73"/>
      <c r="GN87" s="74"/>
      <c r="GO87" s="74"/>
      <c r="GP87" s="74"/>
      <c r="GQ87" s="52"/>
      <c r="GR87" s="52"/>
      <c r="GS87" s="52"/>
      <c r="GT87" s="52"/>
      <c r="GU87" s="52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</row>
    <row r="88" spans="1:250" s="15" customFormat="1" ht="15.75" customHeight="1" x14ac:dyDescent="0.3">
      <c r="C88" s="69"/>
      <c r="AL88" s="52"/>
      <c r="AO88" s="98"/>
      <c r="AR88" s="69"/>
      <c r="CA88" s="52"/>
      <c r="CD88" s="98"/>
      <c r="CF88" s="69"/>
      <c r="DO88" s="52"/>
      <c r="DS88" s="98"/>
      <c r="DV88" s="69"/>
      <c r="FE88" s="52"/>
      <c r="FH88" s="98"/>
      <c r="FJ88" s="69"/>
      <c r="GS88" s="52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</row>
    <row r="89" spans="1:250" s="15" customFormat="1" ht="15.75" customHeight="1" x14ac:dyDescent="0.3">
      <c r="C89" s="69"/>
      <c r="F89" s="49"/>
      <c r="M89" s="49"/>
      <c r="Z89" s="49"/>
      <c r="AG89" s="51"/>
      <c r="AL89" s="52"/>
      <c r="AO89" s="98"/>
      <c r="AR89" s="69"/>
      <c r="AU89" s="49"/>
      <c r="BB89" s="49"/>
      <c r="BO89" s="49"/>
      <c r="BV89" s="51"/>
      <c r="CA89" s="52"/>
      <c r="CD89" s="98"/>
      <c r="CF89" s="69"/>
      <c r="CI89" s="49"/>
      <c r="CP89" s="49"/>
      <c r="DC89" s="49"/>
      <c r="DJ89" s="51"/>
      <c r="DO89" s="52"/>
      <c r="DS89" s="98"/>
      <c r="DV89" s="69"/>
      <c r="DY89" s="49"/>
      <c r="EF89" s="49"/>
      <c r="ES89" s="49"/>
      <c r="EZ89" s="51"/>
      <c r="FE89" s="52"/>
      <c r="FH89" s="98"/>
      <c r="FJ89" s="69"/>
      <c r="FM89" s="49"/>
      <c r="FT89" s="49"/>
      <c r="GG89" s="49"/>
      <c r="GN89" s="51"/>
      <c r="GS89" s="52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</row>
    <row r="90" spans="1:250" s="15" customFormat="1" ht="15.75" customHeight="1" x14ac:dyDescent="0.3">
      <c r="A90" s="64"/>
      <c r="C90" s="69"/>
      <c r="K90" s="64"/>
      <c r="L90" s="64"/>
      <c r="M90" s="64"/>
      <c r="N90" s="64"/>
      <c r="O90" s="64"/>
      <c r="AG90" s="64"/>
      <c r="AH90" s="64"/>
      <c r="AI90" s="64"/>
      <c r="AJ90" s="64"/>
      <c r="AK90" s="64"/>
      <c r="AL90" s="52"/>
      <c r="AM90" s="64"/>
      <c r="AN90" s="64"/>
      <c r="AO90" s="98"/>
      <c r="AP90" s="64"/>
      <c r="AR90" s="69"/>
      <c r="AZ90" s="64"/>
      <c r="BA90" s="64"/>
      <c r="BB90" s="64"/>
      <c r="BC90" s="64"/>
      <c r="BD90" s="64"/>
      <c r="BV90" s="64"/>
      <c r="BW90" s="64"/>
      <c r="BX90" s="64"/>
      <c r="BY90" s="64"/>
      <c r="BZ90" s="64"/>
      <c r="CA90" s="52"/>
      <c r="CB90" s="64"/>
      <c r="CC90" s="64"/>
      <c r="CD90" s="98"/>
      <c r="CF90" s="69"/>
      <c r="CN90" s="64"/>
      <c r="CO90" s="64"/>
      <c r="CP90" s="64"/>
      <c r="CQ90" s="64"/>
      <c r="CR90" s="64"/>
      <c r="DJ90" s="64"/>
      <c r="DK90" s="64"/>
      <c r="DL90" s="64"/>
      <c r="DM90" s="64"/>
      <c r="DN90" s="64"/>
      <c r="DO90" s="52"/>
      <c r="DP90" s="64"/>
      <c r="DQ90" s="64"/>
      <c r="DR90" s="64"/>
      <c r="DS90" s="98"/>
      <c r="DT90" s="64"/>
      <c r="DV90" s="69"/>
      <c r="ED90" s="64"/>
      <c r="EE90" s="64"/>
      <c r="EF90" s="64"/>
      <c r="EG90" s="64"/>
      <c r="EH90" s="64"/>
      <c r="EZ90" s="64"/>
      <c r="FA90" s="64"/>
      <c r="FB90" s="64"/>
      <c r="FC90" s="64"/>
      <c r="FD90" s="64"/>
      <c r="FE90" s="52"/>
      <c r="FF90" s="64"/>
      <c r="FG90" s="64"/>
      <c r="FH90" s="98"/>
      <c r="FJ90" s="69"/>
      <c r="FR90" s="64"/>
      <c r="FS90" s="64"/>
      <c r="FT90" s="64"/>
      <c r="FU90" s="64"/>
      <c r="FV90" s="64"/>
      <c r="GN90" s="64"/>
      <c r="GO90" s="64"/>
      <c r="GP90" s="64"/>
      <c r="GQ90" s="64"/>
      <c r="GR90" s="64"/>
      <c r="GS90" s="52"/>
      <c r="GT90" s="64"/>
      <c r="GU90" s="64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</row>
    <row r="91" spans="1:250" s="15" customFormat="1" ht="15.75" customHeight="1" x14ac:dyDescent="0.3">
      <c r="A91" s="64"/>
      <c r="C91" s="69"/>
      <c r="F91" s="49"/>
      <c r="K91" s="64"/>
      <c r="L91" s="64"/>
      <c r="M91" s="64"/>
      <c r="N91" s="64"/>
      <c r="O91" s="64"/>
      <c r="Z91" s="49"/>
      <c r="AE91" s="69"/>
      <c r="AG91" s="64"/>
      <c r="AH91" s="64"/>
      <c r="AI91" s="64"/>
      <c r="AJ91" s="64"/>
      <c r="AK91" s="64"/>
      <c r="AL91" s="52"/>
      <c r="AM91" s="64"/>
      <c r="AN91" s="64"/>
      <c r="AO91" s="98"/>
      <c r="AP91" s="64"/>
      <c r="AR91" s="69"/>
      <c r="AU91" s="49"/>
      <c r="AZ91" s="64"/>
      <c r="BA91" s="64"/>
      <c r="BB91" s="64"/>
      <c r="BC91" s="64"/>
      <c r="BD91" s="64"/>
      <c r="BO91" s="49"/>
      <c r="BT91" s="69"/>
      <c r="BV91" s="64"/>
      <c r="BW91" s="64"/>
      <c r="BX91" s="64"/>
      <c r="BY91" s="64"/>
      <c r="BZ91" s="64"/>
      <c r="CA91" s="52"/>
      <c r="CB91" s="64"/>
      <c r="CC91" s="64"/>
      <c r="CD91" s="98"/>
      <c r="CF91" s="69"/>
      <c r="CI91" s="49"/>
      <c r="CN91" s="64"/>
      <c r="CO91" s="64"/>
      <c r="CP91" s="64"/>
      <c r="CQ91" s="64"/>
      <c r="CR91" s="64"/>
      <c r="DC91" s="49"/>
      <c r="DH91" s="69"/>
      <c r="DJ91" s="64"/>
      <c r="DK91" s="64"/>
      <c r="DL91" s="64"/>
      <c r="DM91" s="64"/>
      <c r="DN91" s="64"/>
      <c r="DO91" s="52"/>
      <c r="DP91" s="64"/>
      <c r="DQ91" s="64"/>
      <c r="DR91" s="64"/>
      <c r="DS91" s="98"/>
      <c r="DT91" s="64"/>
      <c r="DV91" s="69"/>
      <c r="DY91" s="49"/>
      <c r="ED91" s="64"/>
      <c r="EE91" s="64"/>
      <c r="EF91" s="64"/>
      <c r="EG91" s="64"/>
      <c r="EH91" s="64"/>
      <c r="ES91" s="49"/>
      <c r="EX91" s="69"/>
      <c r="EZ91" s="64"/>
      <c r="FA91" s="64"/>
      <c r="FB91" s="64"/>
      <c r="FC91" s="64"/>
      <c r="FD91" s="64"/>
      <c r="FE91" s="52"/>
      <c r="FF91" s="64"/>
      <c r="FG91" s="64"/>
      <c r="FH91" s="98"/>
      <c r="FJ91" s="69"/>
      <c r="FM91" s="49"/>
      <c r="FR91" s="64"/>
      <c r="FS91" s="64"/>
      <c r="FT91" s="64"/>
      <c r="FU91" s="64"/>
      <c r="FV91" s="64"/>
      <c r="GG91" s="49"/>
      <c r="GL91" s="69"/>
      <c r="GN91" s="64"/>
      <c r="GO91" s="64"/>
      <c r="GP91" s="64"/>
      <c r="GQ91" s="64"/>
      <c r="GR91" s="64"/>
      <c r="GS91" s="52"/>
      <c r="GT91" s="64"/>
      <c r="GU91" s="64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</row>
    <row r="92" spans="1:250" s="15" customFormat="1" ht="15.75" customHeight="1" x14ac:dyDescent="0.3">
      <c r="C92" s="69"/>
      <c r="G92" s="64"/>
      <c r="H92" s="64"/>
      <c r="I92" s="64"/>
      <c r="J92" s="64"/>
      <c r="K92" s="64"/>
      <c r="L92" s="64"/>
      <c r="M92" s="64"/>
      <c r="N92" s="64"/>
      <c r="O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52"/>
      <c r="AG92" s="52"/>
      <c r="AH92" s="64"/>
      <c r="AO92" s="98"/>
      <c r="AR92" s="69"/>
      <c r="AV92" s="64"/>
      <c r="AW92" s="64"/>
      <c r="AX92" s="64"/>
      <c r="AY92" s="64"/>
      <c r="AZ92" s="64"/>
      <c r="BA92" s="64"/>
      <c r="BB92" s="64"/>
      <c r="BC92" s="64"/>
      <c r="BD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52"/>
      <c r="BV92" s="52"/>
      <c r="BW92" s="64"/>
      <c r="CD92" s="98"/>
      <c r="CF92" s="69"/>
      <c r="CJ92" s="64"/>
      <c r="CK92" s="64"/>
      <c r="CL92" s="64"/>
      <c r="CM92" s="64"/>
      <c r="CN92" s="64"/>
      <c r="CO92" s="64"/>
      <c r="CP92" s="64"/>
      <c r="CQ92" s="64"/>
      <c r="CR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52"/>
      <c r="DJ92" s="52"/>
      <c r="DK92" s="64"/>
      <c r="DS92" s="98"/>
      <c r="DV92" s="69"/>
      <c r="DZ92" s="64"/>
      <c r="EA92" s="64"/>
      <c r="EB92" s="64"/>
      <c r="EC92" s="64"/>
      <c r="ED92" s="64"/>
      <c r="EE92" s="64"/>
      <c r="EF92" s="64"/>
      <c r="EG92" s="64"/>
      <c r="EH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52"/>
      <c r="EZ92" s="52"/>
      <c r="FA92" s="64"/>
      <c r="FH92" s="98"/>
      <c r="FJ92" s="69"/>
      <c r="FN92" s="64"/>
      <c r="FO92" s="64"/>
      <c r="FP92" s="64"/>
      <c r="FQ92" s="64"/>
      <c r="FR92" s="64"/>
      <c r="FS92" s="64"/>
      <c r="FT92" s="64"/>
      <c r="FU92" s="64"/>
      <c r="FV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52"/>
      <c r="GN92" s="52"/>
      <c r="GO92" s="64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</row>
    <row r="93" spans="1:250" s="15" customFormat="1" ht="27.6" customHeight="1" x14ac:dyDescent="0.3">
      <c r="C93" s="69"/>
      <c r="E93" s="50"/>
      <c r="G93" s="64"/>
      <c r="H93" s="49"/>
      <c r="I93" s="64"/>
      <c r="J93" s="64"/>
      <c r="K93" s="64"/>
      <c r="L93" s="64"/>
      <c r="M93" s="64"/>
      <c r="N93" s="64"/>
      <c r="O93" s="64"/>
      <c r="R93" s="64"/>
      <c r="S93" s="64"/>
      <c r="T93" s="64"/>
      <c r="U93" s="64"/>
      <c r="V93" s="64"/>
      <c r="W93" s="64"/>
      <c r="X93" s="64"/>
      <c r="Y93" s="50"/>
      <c r="AA93" s="49"/>
      <c r="AC93" s="64"/>
      <c r="AD93" s="64"/>
      <c r="AE93" s="64"/>
      <c r="AF93" s="64"/>
      <c r="AG93" s="64"/>
      <c r="AH93" s="64"/>
      <c r="AI93" s="64"/>
      <c r="AO93" s="98"/>
      <c r="AR93" s="69"/>
      <c r="AT93" s="50"/>
      <c r="AV93" s="64"/>
      <c r="AW93" s="49"/>
      <c r="AX93" s="64"/>
      <c r="AY93" s="64"/>
      <c r="AZ93" s="64"/>
      <c r="BA93" s="64"/>
      <c r="BB93" s="64"/>
      <c r="BC93" s="64"/>
      <c r="BD93" s="64"/>
      <c r="BG93" s="64"/>
      <c r="BH93" s="64"/>
      <c r="BI93" s="64"/>
      <c r="BJ93" s="64"/>
      <c r="BK93" s="64"/>
      <c r="BL93" s="64"/>
      <c r="BM93" s="64"/>
      <c r="BN93" s="50"/>
      <c r="BP93" s="49"/>
      <c r="BR93" s="64"/>
      <c r="BS93" s="64"/>
      <c r="BT93" s="64"/>
      <c r="BU93" s="64"/>
      <c r="BV93" s="64"/>
      <c r="BW93" s="64"/>
      <c r="BX93" s="64"/>
      <c r="CD93" s="98"/>
      <c r="CF93" s="69"/>
      <c r="CH93" s="50"/>
      <c r="CJ93" s="64"/>
      <c r="CK93" s="49"/>
      <c r="CL93" s="64"/>
      <c r="CM93" s="64"/>
      <c r="CN93" s="64"/>
      <c r="CO93" s="64"/>
      <c r="CP93" s="64"/>
      <c r="CQ93" s="64"/>
      <c r="CR93" s="64"/>
      <c r="CU93" s="64"/>
      <c r="CV93" s="64"/>
      <c r="CW93" s="64"/>
      <c r="CX93" s="64"/>
      <c r="CY93" s="64"/>
      <c r="CZ93" s="64"/>
      <c r="DA93" s="64"/>
      <c r="DB93" s="50"/>
      <c r="DD93" s="49"/>
      <c r="DF93" s="64"/>
      <c r="DG93" s="64"/>
      <c r="DH93" s="64"/>
      <c r="DI93" s="64"/>
      <c r="DJ93" s="64"/>
      <c r="DK93" s="64"/>
      <c r="DL93" s="64"/>
      <c r="DS93" s="98"/>
      <c r="DV93" s="69"/>
      <c r="DX93" s="50"/>
      <c r="DZ93" s="64"/>
      <c r="EA93" s="49"/>
      <c r="EB93" s="64"/>
      <c r="EC93" s="64"/>
      <c r="ED93" s="64"/>
      <c r="EE93" s="64"/>
      <c r="EF93" s="64"/>
      <c r="EG93" s="64"/>
      <c r="EH93" s="64"/>
      <c r="EK93" s="64"/>
      <c r="EL93" s="64"/>
      <c r="EM93" s="64"/>
      <c r="EN93" s="64"/>
      <c r="EO93" s="64"/>
      <c r="EP93" s="64"/>
      <c r="EQ93" s="64"/>
      <c r="ER93" s="50"/>
      <c r="ET93" s="49"/>
      <c r="EV93" s="64"/>
      <c r="EW93" s="64"/>
      <c r="EX93" s="64"/>
      <c r="EY93" s="64"/>
      <c r="EZ93" s="64"/>
      <c r="FA93" s="64"/>
      <c r="FB93" s="64"/>
      <c r="FH93" s="98"/>
      <c r="FJ93" s="69"/>
      <c r="FL93" s="50"/>
      <c r="FN93" s="64"/>
      <c r="FO93" s="49"/>
      <c r="FP93" s="64"/>
      <c r="FQ93" s="64"/>
      <c r="FR93" s="64"/>
      <c r="FS93" s="64"/>
      <c r="FT93" s="64"/>
      <c r="FU93" s="64"/>
      <c r="FV93" s="64"/>
      <c r="FY93" s="64"/>
      <c r="FZ93" s="64"/>
      <c r="GA93" s="64"/>
      <c r="GB93" s="64"/>
      <c r="GC93" s="64"/>
      <c r="GD93" s="64"/>
      <c r="GE93" s="64"/>
      <c r="GF93" s="50"/>
      <c r="GH93" s="49"/>
      <c r="GJ93" s="64"/>
      <c r="GK93" s="64"/>
      <c r="GL93" s="64"/>
      <c r="GM93" s="64"/>
      <c r="GN93" s="64"/>
      <c r="GO93" s="64"/>
      <c r="GP93" s="64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</row>
    <row r="94" spans="1:250" s="15" customFormat="1" ht="15.75" customHeight="1" x14ac:dyDescent="0.3"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O94" s="98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CD94" s="98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S94" s="98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H94" s="98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</row>
    <row r="95" spans="1:250" s="15" customFormat="1" ht="15.75" customHeight="1" x14ac:dyDescent="0.3"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O95" s="98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CD95" s="98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S95" s="98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H95" s="98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</row>
    <row r="96" spans="1:250" s="15" customFormat="1" ht="15.75" customHeight="1" x14ac:dyDescent="0.3">
      <c r="D96" s="155"/>
      <c r="H96" s="71"/>
      <c r="N96" s="12"/>
      <c r="O96" s="48"/>
      <c r="S96" s="12"/>
      <c r="T96" s="315"/>
      <c r="U96" s="70"/>
      <c r="W96" s="70"/>
      <c r="Y96" s="22"/>
      <c r="AB96" s="12"/>
      <c r="AC96" s="71"/>
      <c r="AE96" s="12"/>
      <c r="AF96" s="12"/>
      <c r="AG96" s="12"/>
      <c r="AH96" s="71"/>
      <c r="AL96" s="12"/>
      <c r="AM96" s="315"/>
      <c r="AO96" s="98"/>
      <c r="AS96" s="155"/>
      <c r="AW96" s="71"/>
      <c r="BC96" s="12"/>
      <c r="BD96" s="48"/>
      <c r="BH96" s="12"/>
      <c r="BI96" s="315"/>
      <c r="BJ96" s="70"/>
      <c r="BL96" s="70"/>
      <c r="BN96" s="22"/>
      <c r="BQ96" s="12"/>
      <c r="BR96" s="71"/>
      <c r="BT96" s="12"/>
      <c r="BU96" s="12"/>
      <c r="BV96" s="12"/>
      <c r="BW96" s="71"/>
      <c r="CA96" s="12"/>
      <c r="CB96" s="315"/>
      <c r="CD96" s="98"/>
      <c r="CH96" s="155"/>
      <c r="CL96" s="71"/>
      <c r="CR96" s="12"/>
      <c r="CS96" s="48"/>
      <c r="CW96" s="12"/>
      <c r="CX96" s="315"/>
      <c r="CY96" s="70"/>
      <c r="DA96" s="70"/>
      <c r="DC96" s="22"/>
      <c r="DF96" s="12"/>
      <c r="DG96" s="71"/>
      <c r="DI96" s="12"/>
      <c r="DJ96" s="12"/>
      <c r="DK96" s="12"/>
      <c r="DL96" s="71"/>
      <c r="DP96" s="12"/>
      <c r="DQ96" s="315"/>
      <c r="DS96" s="98"/>
      <c r="DW96" s="155"/>
      <c r="EA96" s="71"/>
      <c r="EG96" s="12"/>
      <c r="EH96" s="48"/>
      <c r="EL96" s="12"/>
      <c r="EM96" s="266"/>
      <c r="EN96" s="70"/>
      <c r="EP96" s="70"/>
      <c r="ER96" s="22"/>
      <c r="EU96" s="12"/>
      <c r="EV96" s="71"/>
      <c r="EX96" s="12"/>
      <c r="EY96" s="12"/>
      <c r="EZ96" s="12"/>
      <c r="FA96" s="71"/>
      <c r="FE96" s="12"/>
      <c r="FF96" s="266"/>
      <c r="FH96" s="98"/>
      <c r="FK96" s="22"/>
      <c r="FM96" s="70"/>
      <c r="FO96" s="71"/>
      <c r="FR96" s="12"/>
      <c r="FU96" s="12"/>
      <c r="FV96" s="266"/>
      <c r="FZ96" s="12"/>
      <c r="GA96" s="266"/>
      <c r="GB96" s="70"/>
      <c r="GD96" s="70"/>
      <c r="GF96" s="22"/>
      <c r="GI96" s="12"/>
      <c r="GJ96" s="71"/>
      <c r="GL96" s="12"/>
      <c r="GM96" s="12"/>
      <c r="GO96" s="12"/>
      <c r="GP96" s="228"/>
      <c r="GS96" s="12"/>
      <c r="GT96" s="228"/>
      <c r="GU96" s="70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</row>
    <row r="97" spans="1:250" s="15" customFormat="1" ht="15.75" customHeight="1" x14ac:dyDescent="0.3">
      <c r="D97" s="22"/>
      <c r="E97" s="70"/>
      <c r="F97" s="70"/>
      <c r="G97" s="70"/>
      <c r="H97" s="315"/>
      <c r="I97" s="70"/>
      <c r="J97" s="65"/>
      <c r="K97" s="65"/>
      <c r="L97" s="65"/>
      <c r="M97" s="64"/>
      <c r="N97" s="64"/>
      <c r="O97" s="64"/>
      <c r="W97" s="70"/>
      <c r="X97" s="70"/>
      <c r="Y97" s="22"/>
      <c r="Z97" s="70"/>
      <c r="AA97" s="65"/>
      <c r="AB97" s="65"/>
      <c r="AC97" s="315"/>
      <c r="AD97" s="14"/>
      <c r="AE97" s="14"/>
      <c r="AF97" s="14"/>
      <c r="AG97" s="65"/>
      <c r="AH97" s="65"/>
      <c r="AO97" s="98"/>
      <c r="AS97" s="22"/>
      <c r="AT97" s="70"/>
      <c r="AU97" s="70"/>
      <c r="AV97" s="70"/>
      <c r="AW97" s="315"/>
      <c r="AX97" s="70"/>
      <c r="AY97" s="65"/>
      <c r="AZ97" s="65"/>
      <c r="BA97" s="65"/>
      <c r="BB97" s="64"/>
      <c r="BC97" s="64"/>
      <c r="BD97" s="64"/>
      <c r="BL97" s="70"/>
      <c r="BM97" s="70"/>
      <c r="BN97" s="22"/>
      <c r="BO97" s="70"/>
      <c r="BP97" s="65"/>
      <c r="BQ97" s="65"/>
      <c r="BR97" s="315"/>
      <c r="BS97" s="14"/>
      <c r="BT97" s="14"/>
      <c r="BU97" s="14"/>
      <c r="BV97" s="65"/>
      <c r="BW97" s="65"/>
      <c r="CD97" s="98"/>
      <c r="CH97" s="22"/>
      <c r="CI97" s="70"/>
      <c r="CJ97" s="70"/>
      <c r="CK97" s="70"/>
      <c r="CL97" s="315"/>
      <c r="CM97" s="70"/>
      <c r="CN97" s="65"/>
      <c r="CO97" s="65"/>
      <c r="CP97" s="65"/>
      <c r="CQ97" s="64"/>
      <c r="CR97" s="64"/>
      <c r="CS97" s="64"/>
      <c r="DA97" s="70"/>
      <c r="DB97" s="70"/>
      <c r="DC97" s="22"/>
      <c r="DD97" s="70"/>
      <c r="DE97" s="65"/>
      <c r="DF97" s="65"/>
      <c r="DG97" s="315"/>
      <c r="DH97" s="14"/>
      <c r="DI97" s="14"/>
      <c r="DJ97" s="14"/>
      <c r="DK97" s="65"/>
      <c r="DL97" s="65"/>
      <c r="DS97" s="98"/>
      <c r="DW97" s="22"/>
      <c r="DX97" s="70"/>
      <c r="DY97" s="70"/>
      <c r="DZ97" s="70"/>
      <c r="EA97" s="315"/>
      <c r="EB97" s="70"/>
      <c r="EC97" s="65"/>
      <c r="ED97" s="65"/>
      <c r="EE97" s="65"/>
      <c r="EF97" s="64"/>
      <c r="EG97" s="64"/>
      <c r="EH97" s="64"/>
      <c r="EP97" s="70"/>
      <c r="EQ97" s="70"/>
      <c r="ER97" s="22"/>
      <c r="ES97" s="70"/>
      <c r="ET97" s="65"/>
      <c r="EU97" s="65"/>
      <c r="EV97" s="266"/>
      <c r="EW97" s="14"/>
      <c r="EX97" s="14"/>
      <c r="EY97" s="14"/>
      <c r="EZ97" s="65"/>
      <c r="FA97" s="65"/>
      <c r="FH97" s="98"/>
      <c r="FK97" s="22"/>
      <c r="FN97" s="135"/>
      <c r="FO97" s="135"/>
      <c r="FP97" s="134"/>
      <c r="FQ97" s="134"/>
      <c r="FR97" s="134"/>
      <c r="FS97" s="134"/>
      <c r="FT97" s="128"/>
      <c r="FU97" s="128"/>
      <c r="FV97" s="128"/>
      <c r="FW97" s="128"/>
      <c r="FX97" s="128"/>
      <c r="FY97" s="128"/>
      <c r="FZ97" s="134"/>
      <c r="GA97" s="134"/>
      <c r="GB97" s="134"/>
      <c r="GC97" s="134"/>
      <c r="GD97" s="134"/>
      <c r="GE97" s="134"/>
      <c r="GF97" s="22"/>
      <c r="GG97" s="134"/>
      <c r="GH97" s="134"/>
      <c r="GI97" s="135"/>
      <c r="GJ97" s="135"/>
      <c r="GK97" s="134"/>
      <c r="GM97" s="70"/>
      <c r="GN97" s="70"/>
      <c r="GO97" s="70"/>
      <c r="GP97" s="70"/>
      <c r="GQ97" s="65"/>
      <c r="GR97" s="65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</row>
    <row r="98" spans="1:250" s="15" customFormat="1" ht="15.75" customHeight="1" x14ac:dyDescent="0.3">
      <c r="E98" s="70"/>
      <c r="F98" s="70"/>
      <c r="G98" s="70"/>
      <c r="H98" s="70"/>
      <c r="K98" s="12"/>
      <c r="L98" s="12"/>
      <c r="M98" s="64"/>
      <c r="N98" s="64"/>
      <c r="O98" s="64"/>
      <c r="V98" s="70"/>
      <c r="W98" s="70"/>
      <c r="X98" s="70"/>
      <c r="Y98" s="70"/>
      <c r="AB98" s="12"/>
      <c r="AC98" s="13"/>
      <c r="AD98" s="12"/>
      <c r="AO98" s="98"/>
      <c r="AT98" s="70"/>
      <c r="AU98" s="70"/>
      <c r="AV98" s="70"/>
      <c r="AW98" s="70"/>
      <c r="AZ98" s="12"/>
      <c r="BA98" s="12"/>
      <c r="BB98" s="64"/>
      <c r="BC98" s="64"/>
      <c r="BD98" s="64"/>
      <c r="BK98" s="70"/>
      <c r="BL98" s="70"/>
      <c r="BM98" s="70"/>
      <c r="BN98" s="70"/>
      <c r="BQ98" s="12"/>
      <c r="BR98" s="13"/>
      <c r="BS98" s="12"/>
      <c r="CD98" s="98"/>
      <c r="CI98" s="70"/>
      <c r="CJ98" s="70"/>
      <c r="CK98" s="70"/>
      <c r="CL98" s="70"/>
      <c r="CO98" s="12"/>
      <c r="CP98" s="12"/>
      <c r="CQ98" s="64"/>
      <c r="CR98" s="64"/>
      <c r="CS98" s="64"/>
      <c r="CZ98" s="70"/>
      <c r="DA98" s="70"/>
      <c r="DB98" s="70"/>
      <c r="DC98" s="70"/>
      <c r="DF98" s="12"/>
      <c r="DG98" s="13"/>
      <c r="DH98" s="12"/>
      <c r="DS98" s="98"/>
      <c r="DX98" s="70"/>
      <c r="DY98" s="70"/>
      <c r="DZ98" s="70"/>
      <c r="EA98" s="70"/>
      <c r="ED98" s="12"/>
      <c r="EE98" s="12"/>
      <c r="EF98" s="64"/>
      <c r="EG98" s="64"/>
      <c r="EH98" s="64"/>
      <c r="EO98" s="70"/>
      <c r="EP98" s="70"/>
      <c r="EQ98" s="70"/>
      <c r="ER98" s="70"/>
      <c r="EU98" s="12"/>
      <c r="EV98" s="13"/>
      <c r="EW98" s="12"/>
      <c r="FH98" s="98"/>
      <c r="FO98" s="70"/>
      <c r="FP98" s="70"/>
      <c r="FQ98" s="70"/>
      <c r="FR98" s="70"/>
      <c r="GC98" s="70"/>
      <c r="GD98" s="70"/>
      <c r="GE98" s="70"/>
      <c r="GN98" s="70"/>
      <c r="GO98" s="70"/>
      <c r="GR98" s="12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</row>
    <row r="99" spans="1:250" s="15" customFormat="1" ht="15.75" customHeight="1" x14ac:dyDescent="0.3">
      <c r="C99" s="73"/>
      <c r="E99" s="56"/>
      <c r="F99" s="92"/>
      <c r="G99" s="92"/>
      <c r="H99" s="53"/>
      <c r="I99" s="53"/>
      <c r="J99" s="53"/>
      <c r="L99" s="73"/>
      <c r="N99" s="56"/>
      <c r="O99" s="56"/>
      <c r="P99" s="56"/>
      <c r="Q99" s="56"/>
      <c r="R99" s="56"/>
      <c r="S99" s="53"/>
      <c r="X99" s="72"/>
      <c r="Y99" s="56"/>
      <c r="Z99" s="92"/>
      <c r="AA99" s="92"/>
      <c r="AB99" s="92"/>
      <c r="AC99" s="92"/>
      <c r="AD99" s="53"/>
      <c r="AE99" s="73"/>
      <c r="AG99" s="56"/>
      <c r="AH99" s="53"/>
      <c r="AI99" s="53"/>
      <c r="AJ99" s="53"/>
      <c r="AK99" s="53"/>
      <c r="AO99" s="98"/>
      <c r="AR99" s="73"/>
      <c r="AT99" s="56"/>
      <c r="AU99" s="92"/>
      <c r="AV99" s="92"/>
      <c r="AW99" s="53"/>
      <c r="AX99" s="53"/>
      <c r="AY99" s="53"/>
      <c r="BA99" s="73"/>
      <c r="BC99" s="56"/>
      <c r="BD99" s="56"/>
      <c r="BE99" s="56"/>
      <c r="BF99" s="56"/>
      <c r="BG99" s="56"/>
      <c r="BH99" s="53"/>
      <c r="BM99" s="72"/>
      <c r="BN99" s="56"/>
      <c r="BO99" s="92"/>
      <c r="BP99" s="92"/>
      <c r="BQ99" s="92"/>
      <c r="BR99" s="92"/>
      <c r="BS99" s="53"/>
      <c r="BT99" s="73"/>
      <c r="BV99" s="56"/>
      <c r="BW99" s="53"/>
      <c r="BX99" s="53"/>
      <c r="BY99" s="53"/>
      <c r="BZ99" s="53"/>
      <c r="CD99" s="98"/>
      <c r="CG99" s="73"/>
      <c r="CI99" s="56"/>
      <c r="CJ99" s="92"/>
      <c r="CK99" s="92"/>
      <c r="CL99" s="53"/>
      <c r="CM99" s="53"/>
      <c r="CN99" s="53"/>
      <c r="CP99" s="73"/>
      <c r="CR99" s="56"/>
      <c r="CS99" s="56"/>
      <c r="CT99" s="56"/>
      <c r="CU99" s="56"/>
      <c r="CV99" s="56"/>
      <c r="CW99" s="53"/>
      <c r="DB99" s="72"/>
      <c r="DC99" s="56"/>
      <c r="DD99" s="92"/>
      <c r="DE99" s="92"/>
      <c r="DF99" s="92"/>
      <c r="DG99" s="92"/>
      <c r="DH99" s="53"/>
      <c r="DI99" s="73"/>
      <c r="DK99" s="56"/>
      <c r="DL99" s="53"/>
      <c r="DM99" s="53"/>
      <c r="DN99" s="53"/>
      <c r="DO99" s="53"/>
      <c r="DS99" s="98"/>
      <c r="DV99" s="73"/>
      <c r="DX99" s="56"/>
      <c r="DY99" s="92"/>
      <c r="DZ99" s="92"/>
      <c r="EA99" s="53"/>
      <c r="EB99" s="53"/>
      <c r="EC99" s="53"/>
      <c r="EE99" s="73"/>
      <c r="EG99" s="56"/>
      <c r="EH99" s="56"/>
      <c r="EI99" s="56"/>
      <c r="EJ99" s="56"/>
      <c r="EK99" s="56"/>
      <c r="EL99" s="53"/>
      <c r="EQ99" s="72"/>
      <c r="ER99" s="56"/>
      <c r="ES99" s="92"/>
      <c r="ET99" s="92"/>
      <c r="EU99" s="92"/>
      <c r="EV99" s="92"/>
      <c r="EW99" s="53"/>
      <c r="EX99" s="73"/>
      <c r="EZ99" s="56"/>
      <c r="FA99" s="53"/>
      <c r="FB99" s="53"/>
      <c r="FC99" s="53"/>
      <c r="FD99" s="53"/>
      <c r="FH99" s="98"/>
      <c r="FJ99" s="73"/>
      <c r="FK99" s="72"/>
      <c r="FL99" s="56"/>
      <c r="FM99" s="92"/>
      <c r="FN99" s="92"/>
      <c r="FO99" s="53"/>
      <c r="FP99" s="53"/>
      <c r="FQ99" s="53"/>
      <c r="FS99" s="73"/>
      <c r="FU99" s="56"/>
      <c r="FV99" s="56"/>
      <c r="FW99" s="56"/>
      <c r="FX99" s="56"/>
      <c r="FY99" s="56"/>
      <c r="FZ99" s="53"/>
      <c r="GE99" s="72"/>
      <c r="GF99" s="56"/>
      <c r="GG99" s="53"/>
      <c r="GH99" s="53"/>
      <c r="GI99" s="53"/>
      <c r="GJ99" s="53"/>
      <c r="GK99" s="53"/>
      <c r="GL99" s="73"/>
      <c r="GN99" s="56"/>
      <c r="GO99" s="53"/>
      <c r="GP99" s="53"/>
      <c r="GQ99" s="53"/>
      <c r="GR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</row>
    <row r="100" spans="1:250" s="15" customFormat="1" ht="15.75" customHeight="1" x14ac:dyDescent="0.3">
      <c r="C100" s="69"/>
      <c r="L100" s="12"/>
      <c r="AO100" s="98"/>
      <c r="AR100" s="69"/>
      <c r="BA100" s="12"/>
      <c r="CD100" s="98"/>
      <c r="CG100" s="69"/>
      <c r="CP100" s="12"/>
      <c r="DS100" s="98"/>
      <c r="DV100" s="69"/>
      <c r="EE100" s="12"/>
      <c r="FH100" s="98"/>
      <c r="FJ100" s="69"/>
      <c r="FS100" s="12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</row>
    <row r="101" spans="1:250" s="15" customFormat="1" ht="15.75" customHeight="1" x14ac:dyDescent="0.3">
      <c r="C101" s="73"/>
      <c r="E101" s="74"/>
      <c r="V101" s="73"/>
      <c r="X101" s="72"/>
      <c r="Y101" s="74"/>
      <c r="AC101" s="13"/>
      <c r="AD101" s="12"/>
      <c r="AE101" s="12"/>
      <c r="AF101" s="50"/>
      <c r="AO101" s="98"/>
      <c r="AR101" s="73"/>
      <c r="AT101" s="74"/>
      <c r="BK101" s="73"/>
      <c r="BM101" s="72"/>
      <c r="BN101" s="74"/>
      <c r="BR101" s="13"/>
      <c r="BS101" s="12"/>
      <c r="BT101" s="12"/>
      <c r="BU101" s="50"/>
      <c r="CD101" s="98"/>
      <c r="CG101" s="73"/>
      <c r="CI101" s="74"/>
      <c r="CZ101" s="73"/>
      <c r="DB101" s="72"/>
      <c r="DC101" s="74"/>
      <c r="DG101" s="13"/>
      <c r="DH101" s="12"/>
      <c r="DI101" s="12"/>
      <c r="DJ101" s="50"/>
      <c r="DS101" s="98"/>
      <c r="DV101" s="73"/>
      <c r="DX101" s="74"/>
      <c r="EO101" s="73"/>
      <c r="EQ101" s="72"/>
      <c r="ER101" s="74"/>
      <c r="EV101" s="13"/>
      <c r="EW101" s="12"/>
      <c r="EX101" s="12"/>
      <c r="EY101" s="50"/>
      <c r="FH101" s="98"/>
      <c r="FJ101" s="73"/>
      <c r="FL101" s="74"/>
      <c r="GC101" s="73"/>
      <c r="GE101" s="72"/>
      <c r="GF101" s="74"/>
      <c r="GJ101" s="13"/>
      <c r="GK101" s="12"/>
      <c r="GL101" s="12"/>
      <c r="GM101" s="50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</row>
    <row r="102" spans="1:250" s="15" customFormat="1" ht="15.75" customHeight="1" x14ac:dyDescent="0.3">
      <c r="C102" s="73"/>
      <c r="E102" s="74"/>
      <c r="X102" s="72"/>
      <c r="Y102" s="74"/>
      <c r="AO102" s="98"/>
      <c r="AR102" s="73"/>
      <c r="AT102" s="74"/>
      <c r="BM102" s="72"/>
      <c r="BN102" s="74"/>
      <c r="CD102" s="98"/>
      <c r="CG102" s="73"/>
      <c r="CI102" s="74"/>
      <c r="DB102" s="72"/>
      <c r="DC102" s="74"/>
      <c r="DS102" s="98"/>
      <c r="DV102" s="73"/>
      <c r="DX102" s="74"/>
      <c r="EQ102" s="72"/>
      <c r="ER102" s="74"/>
      <c r="FH102" s="98"/>
      <c r="FJ102" s="73"/>
      <c r="FL102" s="74"/>
      <c r="GE102" s="72"/>
      <c r="GF102" s="74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</row>
    <row r="103" spans="1:250" s="15" customFormat="1" ht="15.75" customHeight="1" x14ac:dyDescent="0.3">
      <c r="C103" s="69"/>
      <c r="E103" s="76"/>
      <c r="G103" s="74"/>
      <c r="H103" s="74"/>
      <c r="I103" s="74"/>
      <c r="J103" s="48"/>
      <c r="K103" s="48"/>
      <c r="L103" s="48"/>
      <c r="V103" s="73"/>
      <c r="X103" s="75"/>
      <c r="Y103" s="76"/>
      <c r="AA103" s="48"/>
      <c r="AB103" s="48"/>
      <c r="AC103" s="48"/>
      <c r="AD103" s="48"/>
      <c r="AE103" s="48"/>
      <c r="AF103" s="48"/>
      <c r="AG103" s="48"/>
      <c r="AH103" s="52"/>
      <c r="AO103" s="98"/>
      <c r="AR103" s="69"/>
      <c r="AT103" s="76"/>
      <c r="AV103" s="74"/>
      <c r="AW103" s="74"/>
      <c r="AX103" s="74"/>
      <c r="AY103" s="48"/>
      <c r="AZ103" s="48"/>
      <c r="BA103" s="48"/>
      <c r="BK103" s="73"/>
      <c r="BM103" s="75"/>
      <c r="BN103" s="76"/>
      <c r="BP103" s="48"/>
      <c r="BQ103" s="48"/>
      <c r="BR103" s="48"/>
      <c r="BS103" s="48"/>
      <c r="BT103" s="48"/>
      <c r="BU103" s="48"/>
      <c r="BV103" s="48"/>
      <c r="BW103" s="52"/>
      <c r="CD103" s="98"/>
      <c r="CG103" s="69"/>
      <c r="CI103" s="76"/>
      <c r="CK103" s="74"/>
      <c r="CL103" s="74"/>
      <c r="CM103" s="74"/>
      <c r="CN103" s="48"/>
      <c r="CO103" s="48"/>
      <c r="CP103" s="48"/>
      <c r="CZ103" s="73"/>
      <c r="DB103" s="75"/>
      <c r="DC103" s="76"/>
      <c r="DE103" s="48"/>
      <c r="DF103" s="48"/>
      <c r="DG103" s="48"/>
      <c r="DH103" s="48"/>
      <c r="DI103" s="48"/>
      <c r="DJ103" s="48"/>
      <c r="DK103" s="48"/>
      <c r="DL103" s="52"/>
      <c r="DS103" s="98"/>
      <c r="DV103" s="69"/>
      <c r="DX103" s="76"/>
      <c r="DZ103" s="74"/>
      <c r="EA103" s="74"/>
      <c r="EB103" s="74"/>
      <c r="EC103" s="48"/>
      <c r="ED103" s="48"/>
      <c r="EE103" s="48"/>
      <c r="EO103" s="73"/>
      <c r="EQ103" s="75"/>
      <c r="ER103" s="76"/>
      <c r="ET103" s="48"/>
      <c r="EU103" s="48"/>
      <c r="EV103" s="48"/>
      <c r="EW103" s="48"/>
      <c r="EX103" s="48"/>
      <c r="EY103" s="48"/>
      <c r="EZ103" s="48"/>
      <c r="FA103" s="52"/>
      <c r="FH103" s="98"/>
      <c r="FJ103" s="69"/>
      <c r="FL103" s="76"/>
      <c r="FN103" s="74"/>
      <c r="FO103" s="74"/>
      <c r="FP103" s="74"/>
      <c r="FQ103" s="48"/>
      <c r="FR103" s="48"/>
      <c r="FS103" s="48"/>
      <c r="GC103" s="73"/>
      <c r="GE103" s="75"/>
      <c r="GF103" s="76"/>
      <c r="GH103" s="48"/>
      <c r="GI103" s="48"/>
      <c r="GJ103" s="48"/>
      <c r="GK103" s="48"/>
      <c r="GL103" s="48"/>
      <c r="GM103" s="48"/>
      <c r="GN103" s="48"/>
      <c r="GO103" s="52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</row>
    <row r="104" spans="1:250" s="15" customFormat="1" ht="15.75" customHeight="1" x14ac:dyDescent="0.3">
      <c r="C104" s="73"/>
      <c r="E104" s="74"/>
      <c r="G104" s="74"/>
      <c r="H104" s="74"/>
      <c r="I104" s="74"/>
      <c r="J104" s="52"/>
      <c r="K104" s="52"/>
      <c r="L104" s="52"/>
      <c r="V104" s="73"/>
      <c r="X104" s="72"/>
      <c r="Y104" s="74"/>
      <c r="AA104" s="52"/>
      <c r="AB104" s="52"/>
      <c r="AC104" s="52"/>
      <c r="AD104" s="52"/>
      <c r="AE104" s="52"/>
      <c r="AF104" s="52"/>
      <c r="AG104" s="52"/>
      <c r="AH104" s="52"/>
      <c r="AO104" s="98"/>
      <c r="AR104" s="73"/>
      <c r="AT104" s="74"/>
      <c r="AV104" s="74"/>
      <c r="AW104" s="74"/>
      <c r="AX104" s="74"/>
      <c r="AY104" s="52"/>
      <c r="AZ104" s="52"/>
      <c r="BA104" s="52"/>
      <c r="BK104" s="73"/>
      <c r="BM104" s="72"/>
      <c r="BN104" s="74"/>
      <c r="BP104" s="52"/>
      <c r="BQ104" s="52"/>
      <c r="BR104" s="52"/>
      <c r="BS104" s="52"/>
      <c r="BT104" s="52"/>
      <c r="BU104" s="52"/>
      <c r="BV104" s="52"/>
      <c r="BW104" s="52"/>
      <c r="CD104" s="98"/>
      <c r="CG104" s="73"/>
      <c r="CI104" s="74"/>
      <c r="CK104" s="74"/>
      <c r="CL104" s="74"/>
      <c r="CM104" s="74"/>
      <c r="CN104" s="52"/>
      <c r="CO104" s="52"/>
      <c r="CP104" s="52"/>
      <c r="CZ104" s="73"/>
      <c r="DB104" s="72"/>
      <c r="DC104" s="74"/>
      <c r="DE104" s="52"/>
      <c r="DF104" s="52"/>
      <c r="DG104" s="52"/>
      <c r="DH104" s="52"/>
      <c r="DI104" s="52"/>
      <c r="DJ104" s="52"/>
      <c r="DK104" s="52"/>
      <c r="DL104" s="52"/>
      <c r="DS104" s="98"/>
      <c r="DV104" s="73"/>
      <c r="DX104" s="74"/>
      <c r="DZ104" s="74"/>
      <c r="EA104" s="74"/>
      <c r="EB104" s="74"/>
      <c r="EC104" s="52"/>
      <c r="ED104" s="52"/>
      <c r="EE104" s="52"/>
      <c r="EO104" s="73"/>
      <c r="EQ104" s="72"/>
      <c r="ER104" s="74"/>
      <c r="ET104" s="52"/>
      <c r="EU104" s="52"/>
      <c r="EV104" s="52"/>
      <c r="EW104" s="52"/>
      <c r="EX104" s="52"/>
      <c r="EY104" s="52"/>
      <c r="EZ104" s="52"/>
      <c r="FA104" s="52"/>
      <c r="FH104" s="98"/>
      <c r="FJ104" s="73"/>
      <c r="FL104" s="74"/>
      <c r="FN104" s="74"/>
      <c r="FO104" s="74"/>
      <c r="FP104" s="74"/>
      <c r="FQ104" s="52"/>
      <c r="FR104" s="52"/>
      <c r="FS104" s="52"/>
      <c r="GC104" s="73"/>
      <c r="GE104" s="72"/>
      <c r="GF104" s="74"/>
      <c r="GH104" s="52"/>
      <c r="GI104" s="52"/>
      <c r="GJ104" s="52"/>
      <c r="GK104" s="52"/>
      <c r="GL104" s="52"/>
      <c r="GM104" s="52"/>
      <c r="GN104" s="52"/>
      <c r="GO104" s="52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</row>
    <row r="105" spans="1:250" s="15" customFormat="1" ht="15.75" customHeight="1" x14ac:dyDescent="0.3">
      <c r="C105" s="73"/>
      <c r="E105" s="74"/>
      <c r="G105" s="76"/>
      <c r="H105" s="76"/>
      <c r="I105" s="76"/>
      <c r="J105" s="70"/>
      <c r="K105" s="70"/>
      <c r="L105" s="70"/>
      <c r="V105" s="69"/>
      <c r="X105" s="72"/>
      <c r="Y105" s="74"/>
      <c r="AA105" s="70"/>
      <c r="AB105" s="70"/>
      <c r="AC105" s="70"/>
      <c r="AD105" s="70"/>
      <c r="AE105" s="70"/>
      <c r="AF105" s="70"/>
      <c r="AG105" s="70"/>
      <c r="AH105" s="70"/>
      <c r="AO105" s="98"/>
      <c r="AR105" s="73"/>
      <c r="AT105" s="74"/>
      <c r="AV105" s="76"/>
      <c r="AW105" s="76"/>
      <c r="AX105" s="76"/>
      <c r="AY105" s="70"/>
      <c r="AZ105" s="70"/>
      <c r="BA105" s="70"/>
      <c r="BK105" s="69"/>
      <c r="BM105" s="72"/>
      <c r="BN105" s="74"/>
      <c r="BP105" s="70"/>
      <c r="BQ105" s="70"/>
      <c r="BR105" s="70"/>
      <c r="BS105" s="70"/>
      <c r="BT105" s="70"/>
      <c r="BU105" s="70"/>
      <c r="BV105" s="70"/>
      <c r="BW105" s="70"/>
      <c r="CD105" s="98"/>
      <c r="CG105" s="73"/>
      <c r="CI105" s="74"/>
      <c r="CK105" s="76"/>
      <c r="CL105" s="76"/>
      <c r="CM105" s="76"/>
      <c r="CN105" s="70"/>
      <c r="CO105" s="70"/>
      <c r="CP105" s="70"/>
      <c r="CZ105" s="69"/>
      <c r="DB105" s="72"/>
      <c r="DC105" s="74"/>
      <c r="DE105" s="70"/>
      <c r="DF105" s="70"/>
      <c r="DG105" s="70"/>
      <c r="DH105" s="70"/>
      <c r="DI105" s="70"/>
      <c r="DJ105" s="70"/>
      <c r="DK105" s="70"/>
      <c r="DL105" s="70"/>
      <c r="DS105" s="98"/>
      <c r="DV105" s="73"/>
      <c r="DX105" s="74"/>
      <c r="DZ105" s="76"/>
      <c r="EA105" s="76"/>
      <c r="EB105" s="76"/>
      <c r="EC105" s="70"/>
      <c r="ED105" s="70"/>
      <c r="EE105" s="70"/>
      <c r="EO105" s="69"/>
      <c r="EQ105" s="72"/>
      <c r="ER105" s="74"/>
      <c r="ET105" s="70"/>
      <c r="EU105" s="70"/>
      <c r="EV105" s="70"/>
      <c r="EW105" s="70"/>
      <c r="EX105" s="70"/>
      <c r="EY105" s="70"/>
      <c r="EZ105" s="70"/>
      <c r="FA105" s="70"/>
      <c r="FH105" s="98"/>
      <c r="FJ105" s="73"/>
      <c r="FL105" s="74"/>
      <c r="FN105" s="76"/>
      <c r="FO105" s="76"/>
      <c r="FP105" s="76"/>
      <c r="FQ105" s="70"/>
      <c r="FR105" s="70"/>
      <c r="FS105" s="70"/>
      <c r="GC105" s="69"/>
      <c r="GE105" s="72"/>
      <c r="GF105" s="74"/>
      <c r="GH105" s="70"/>
      <c r="GI105" s="70"/>
      <c r="GJ105" s="70"/>
      <c r="GK105" s="70"/>
      <c r="GL105" s="70"/>
      <c r="GM105" s="70"/>
      <c r="GN105" s="70"/>
      <c r="GO105" s="70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</row>
    <row r="106" spans="1:250" s="15" customFormat="1" ht="15.75" customHeight="1" x14ac:dyDescent="0.3">
      <c r="C106" s="69"/>
      <c r="E106" s="76"/>
      <c r="G106" s="74"/>
      <c r="H106" s="74"/>
      <c r="I106" s="74"/>
      <c r="J106" s="52"/>
      <c r="K106" s="52"/>
      <c r="L106" s="52"/>
      <c r="V106" s="73"/>
      <c r="X106" s="75"/>
      <c r="Y106" s="76"/>
      <c r="AA106" s="52"/>
      <c r="AB106" s="52"/>
      <c r="AC106" s="52"/>
      <c r="AD106" s="52"/>
      <c r="AE106" s="52"/>
      <c r="AF106" s="52"/>
      <c r="AG106" s="52"/>
      <c r="AH106" s="52"/>
      <c r="AO106" s="98"/>
      <c r="AR106" s="69"/>
      <c r="AT106" s="76"/>
      <c r="AV106" s="74"/>
      <c r="AW106" s="74"/>
      <c r="AX106" s="74"/>
      <c r="AY106" s="52"/>
      <c r="AZ106" s="52"/>
      <c r="BA106" s="52"/>
      <c r="BK106" s="73"/>
      <c r="BM106" s="75"/>
      <c r="BN106" s="76"/>
      <c r="BP106" s="52"/>
      <c r="BQ106" s="52"/>
      <c r="BR106" s="52"/>
      <c r="BS106" s="52"/>
      <c r="BT106" s="52"/>
      <c r="BU106" s="52"/>
      <c r="BV106" s="52"/>
      <c r="BW106" s="52"/>
      <c r="CD106" s="98"/>
      <c r="CG106" s="69"/>
      <c r="CI106" s="76"/>
      <c r="CK106" s="74"/>
      <c r="CL106" s="74"/>
      <c r="CM106" s="74"/>
      <c r="CN106" s="52"/>
      <c r="CO106" s="52"/>
      <c r="CP106" s="52"/>
      <c r="CZ106" s="73"/>
      <c r="DB106" s="75"/>
      <c r="DC106" s="76"/>
      <c r="DE106" s="52"/>
      <c r="DF106" s="52"/>
      <c r="DG106" s="52"/>
      <c r="DH106" s="52"/>
      <c r="DI106" s="52"/>
      <c r="DJ106" s="52"/>
      <c r="DK106" s="52"/>
      <c r="DL106" s="52"/>
      <c r="DS106" s="98"/>
      <c r="DV106" s="69"/>
      <c r="DX106" s="76"/>
      <c r="DZ106" s="74"/>
      <c r="EA106" s="74"/>
      <c r="EB106" s="74"/>
      <c r="EC106" s="52"/>
      <c r="ED106" s="52"/>
      <c r="EE106" s="52"/>
      <c r="EO106" s="73"/>
      <c r="EQ106" s="75"/>
      <c r="ER106" s="76"/>
      <c r="ET106" s="52"/>
      <c r="EU106" s="52"/>
      <c r="EV106" s="52"/>
      <c r="EW106" s="52"/>
      <c r="EX106" s="52"/>
      <c r="EY106" s="52"/>
      <c r="EZ106" s="52"/>
      <c r="FA106" s="52"/>
      <c r="FH106" s="98"/>
      <c r="FJ106" s="69"/>
      <c r="FL106" s="76"/>
      <c r="FN106" s="74"/>
      <c r="FO106" s="74"/>
      <c r="FP106" s="74"/>
      <c r="FQ106" s="52"/>
      <c r="FR106" s="52"/>
      <c r="FS106" s="52"/>
      <c r="GC106" s="73"/>
      <c r="GE106" s="75"/>
      <c r="GF106" s="76"/>
      <c r="GH106" s="52"/>
      <c r="GI106" s="52"/>
      <c r="GJ106" s="52"/>
      <c r="GK106" s="52"/>
      <c r="GL106" s="52"/>
      <c r="GM106" s="52"/>
      <c r="GN106" s="52"/>
      <c r="GO106" s="52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</row>
    <row r="107" spans="1:250" s="15" customFormat="1" ht="15.75" customHeight="1" x14ac:dyDescent="0.3">
      <c r="C107" s="73"/>
      <c r="E107" s="74"/>
      <c r="G107" s="74"/>
      <c r="H107" s="74"/>
      <c r="I107" s="74"/>
      <c r="J107" s="52"/>
      <c r="K107" s="52"/>
      <c r="L107" s="52"/>
      <c r="V107" s="73"/>
      <c r="X107" s="72"/>
      <c r="Y107" s="74"/>
      <c r="AA107" s="52"/>
      <c r="AB107" s="52"/>
      <c r="AC107" s="52"/>
      <c r="AD107" s="52"/>
      <c r="AE107" s="52"/>
      <c r="AF107" s="52"/>
      <c r="AG107" s="52"/>
      <c r="AH107" s="52"/>
      <c r="AO107" s="98"/>
      <c r="AR107" s="73"/>
      <c r="AT107" s="74"/>
      <c r="AV107" s="74"/>
      <c r="AW107" s="74"/>
      <c r="AX107" s="74"/>
      <c r="AY107" s="52"/>
      <c r="AZ107" s="52"/>
      <c r="BA107" s="52"/>
      <c r="BK107" s="73"/>
      <c r="BM107" s="72"/>
      <c r="BN107" s="74"/>
      <c r="BP107" s="52"/>
      <c r="BQ107" s="52"/>
      <c r="BR107" s="52"/>
      <c r="BS107" s="52"/>
      <c r="BT107" s="52"/>
      <c r="BU107" s="52"/>
      <c r="BV107" s="52"/>
      <c r="BW107" s="52"/>
      <c r="CD107" s="98"/>
      <c r="CG107" s="73"/>
      <c r="CI107" s="74"/>
      <c r="CK107" s="74"/>
      <c r="CL107" s="74"/>
      <c r="CM107" s="74"/>
      <c r="CN107" s="52"/>
      <c r="CO107" s="52"/>
      <c r="CP107" s="52"/>
      <c r="CZ107" s="73"/>
      <c r="DB107" s="72"/>
      <c r="DC107" s="74"/>
      <c r="DE107" s="52"/>
      <c r="DF107" s="52"/>
      <c r="DG107" s="52"/>
      <c r="DH107" s="52"/>
      <c r="DI107" s="52"/>
      <c r="DJ107" s="52"/>
      <c r="DK107" s="52"/>
      <c r="DL107" s="52"/>
      <c r="DS107" s="98"/>
      <c r="DV107" s="73"/>
      <c r="DX107" s="74"/>
      <c r="DZ107" s="74"/>
      <c r="EA107" s="74"/>
      <c r="EB107" s="74"/>
      <c r="EC107" s="52"/>
      <c r="ED107" s="52"/>
      <c r="EE107" s="52"/>
      <c r="EO107" s="73"/>
      <c r="EQ107" s="72"/>
      <c r="ER107" s="74"/>
      <c r="ET107" s="52"/>
      <c r="EU107" s="52"/>
      <c r="EV107" s="52"/>
      <c r="EW107" s="52"/>
      <c r="EX107" s="52"/>
      <c r="EY107" s="52"/>
      <c r="EZ107" s="52"/>
      <c r="FA107" s="52"/>
      <c r="FH107" s="98"/>
      <c r="FJ107" s="73"/>
      <c r="FL107" s="74"/>
      <c r="FN107" s="74"/>
      <c r="FO107" s="74"/>
      <c r="FP107" s="74"/>
      <c r="FQ107" s="52"/>
      <c r="FR107" s="52"/>
      <c r="FS107" s="52"/>
      <c r="GC107" s="73"/>
      <c r="GE107" s="72"/>
      <c r="GF107" s="74"/>
      <c r="GH107" s="52"/>
      <c r="GI107" s="52"/>
      <c r="GJ107" s="52"/>
      <c r="GK107" s="52"/>
      <c r="GL107" s="52"/>
      <c r="GM107" s="52"/>
      <c r="GN107" s="52"/>
      <c r="GO107" s="52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</row>
    <row r="108" spans="1:250" s="15" customFormat="1" ht="15.75" customHeight="1" x14ac:dyDescent="0.3">
      <c r="C108" s="73"/>
      <c r="E108" s="74"/>
      <c r="G108" s="76"/>
      <c r="H108" s="76"/>
      <c r="I108" s="76"/>
      <c r="J108" s="70"/>
      <c r="K108" s="70"/>
      <c r="L108" s="70"/>
      <c r="V108" s="69"/>
      <c r="X108" s="72"/>
      <c r="Y108" s="74"/>
      <c r="AA108" s="70"/>
      <c r="AB108" s="70"/>
      <c r="AC108" s="70"/>
      <c r="AD108" s="70"/>
      <c r="AE108" s="70"/>
      <c r="AF108" s="70"/>
      <c r="AG108" s="70"/>
      <c r="AH108" s="70"/>
      <c r="AO108" s="98"/>
      <c r="AR108" s="73"/>
      <c r="AT108" s="74"/>
      <c r="AV108" s="76"/>
      <c r="AW108" s="76"/>
      <c r="AX108" s="76"/>
      <c r="AY108" s="70"/>
      <c r="AZ108" s="70"/>
      <c r="BA108" s="70"/>
      <c r="BK108" s="69"/>
      <c r="BM108" s="72"/>
      <c r="BN108" s="74"/>
      <c r="BP108" s="70"/>
      <c r="BQ108" s="70"/>
      <c r="BR108" s="70"/>
      <c r="BS108" s="70"/>
      <c r="BT108" s="70"/>
      <c r="BU108" s="70"/>
      <c r="BV108" s="70"/>
      <c r="BW108" s="70"/>
      <c r="CD108" s="98"/>
      <c r="CG108" s="73"/>
      <c r="CI108" s="74"/>
      <c r="CK108" s="76"/>
      <c r="CL108" s="76"/>
      <c r="CM108" s="76"/>
      <c r="CN108" s="70"/>
      <c r="CO108" s="70"/>
      <c r="CP108" s="70"/>
      <c r="CZ108" s="69"/>
      <c r="DB108" s="72"/>
      <c r="DC108" s="74"/>
      <c r="DE108" s="70"/>
      <c r="DF108" s="70"/>
      <c r="DG108" s="70"/>
      <c r="DH108" s="70"/>
      <c r="DI108" s="70"/>
      <c r="DJ108" s="70"/>
      <c r="DK108" s="70"/>
      <c r="DL108" s="70"/>
      <c r="DS108" s="98"/>
      <c r="DV108" s="73"/>
      <c r="DX108" s="74"/>
      <c r="DZ108" s="76"/>
      <c r="EA108" s="76"/>
      <c r="EB108" s="76"/>
      <c r="EC108" s="70"/>
      <c r="ED108" s="70"/>
      <c r="EE108" s="70"/>
      <c r="EO108" s="69"/>
      <c r="EQ108" s="72"/>
      <c r="ER108" s="74"/>
      <c r="ET108" s="70"/>
      <c r="EU108" s="70"/>
      <c r="EV108" s="70"/>
      <c r="EW108" s="70"/>
      <c r="EX108" s="70"/>
      <c r="EY108" s="70"/>
      <c r="EZ108" s="70"/>
      <c r="FA108" s="70"/>
      <c r="FH108" s="98"/>
      <c r="FJ108" s="73"/>
      <c r="FL108" s="74"/>
      <c r="FN108" s="76"/>
      <c r="FO108" s="76"/>
      <c r="FP108" s="76"/>
      <c r="FQ108" s="70"/>
      <c r="FR108" s="70"/>
      <c r="FS108" s="70"/>
      <c r="GC108" s="69"/>
      <c r="GE108" s="72"/>
      <c r="GF108" s="74"/>
      <c r="GH108" s="70"/>
      <c r="GI108" s="70"/>
      <c r="GJ108" s="70"/>
      <c r="GK108" s="70"/>
      <c r="GL108" s="70"/>
      <c r="GM108" s="70"/>
      <c r="GN108" s="70"/>
      <c r="GO108" s="70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</row>
    <row r="109" spans="1:250" s="15" customFormat="1" ht="15.75" customHeight="1" x14ac:dyDescent="0.3">
      <c r="A109" s="52"/>
      <c r="H109" s="73"/>
      <c r="I109" s="74"/>
      <c r="J109" s="74"/>
      <c r="K109" s="74"/>
      <c r="L109" s="74"/>
      <c r="M109" s="52"/>
      <c r="N109" s="52"/>
      <c r="O109" s="52"/>
      <c r="AE109" s="73"/>
      <c r="AG109" s="74"/>
      <c r="AH109" s="74"/>
      <c r="AI109" s="74"/>
      <c r="AJ109" s="52"/>
      <c r="AK109" s="52"/>
      <c r="AL109" s="52"/>
      <c r="AM109" s="52"/>
      <c r="AN109" s="52"/>
      <c r="AO109" s="98"/>
      <c r="AP109" s="52"/>
      <c r="AW109" s="73"/>
      <c r="AX109" s="74"/>
      <c r="AY109" s="74"/>
      <c r="AZ109" s="74"/>
      <c r="BA109" s="74"/>
      <c r="BB109" s="52"/>
      <c r="BC109" s="52"/>
      <c r="BD109" s="52"/>
      <c r="BT109" s="73"/>
      <c r="BV109" s="74"/>
      <c r="BW109" s="74"/>
      <c r="BX109" s="74"/>
      <c r="BY109" s="52"/>
      <c r="BZ109" s="52"/>
      <c r="CA109" s="52"/>
      <c r="CB109" s="52"/>
      <c r="CC109" s="52"/>
      <c r="CD109" s="98"/>
      <c r="CE109" s="52"/>
      <c r="CL109" s="73"/>
      <c r="CM109" s="74"/>
      <c r="CN109" s="74"/>
      <c r="CO109" s="74"/>
      <c r="CP109" s="74"/>
      <c r="CQ109" s="52"/>
      <c r="CR109" s="52"/>
      <c r="CS109" s="52"/>
      <c r="DI109" s="73"/>
      <c r="DK109" s="74"/>
      <c r="DL109" s="74"/>
      <c r="DM109" s="74"/>
      <c r="DN109" s="52"/>
      <c r="DO109" s="52"/>
      <c r="DP109" s="52"/>
      <c r="DQ109" s="52"/>
      <c r="DR109" s="52"/>
      <c r="DS109" s="98"/>
      <c r="DT109" s="52"/>
      <c r="EA109" s="73"/>
      <c r="EB109" s="74"/>
      <c r="EC109" s="74"/>
      <c r="ED109" s="74"/>
      <c r="EE109" s="74"/>
      <c r="EF109" s="52"/>
      <c r="EG109" s="52"/>
      <c r="EH109" s="52"/>
      <c r="EX109" s="73"/>
      <c r="EZ109" s="74"/>
      <c r="FA109" s="74"/>
      <c r="FB109" s="74"/>
      <c r="FC109" s="52"/>
      <c r="FD109" s="52"/>
      <c r="FE109" s="52"/>
      <c r="FF109" s="52"/>
      <c r="FG109" s="52"/>
      <c r="FH109" s="98"/>
      <c r="FO109" s="73"/>
      <c r="FP109" s="74"/>
      <c r="FQ109" s="74"/>
      <c r="FR109" s="74"/>
      <c r="FS109" s="74"/>
      <c r="FT109" s="52"/>
      <c r="FU109" s="52"/>
      <c r="FV109" s="52"/>
      <c r="GL109" s="73"/>
      <c r="GN109" s="74"/>
      <c r="GO109" s="74"/>
      <c r="GP109" s="74"/>
      <c r="GQ109" s="52"/>
      <c r="GR109" s="52"/>
      <c r="GS109" s="52"/>
      <c r="GT109" s="52"/>
      <c r="GU109" s="52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</row>
    <row r="110" spans="1:250" s="15" customFormat="1" ht="15.75" customHeight="1" x14ac:dyDescent="0.3">
      <c r="A110" s="52"/>
      <c r="F110" s="49"/>
      <c r="K110" s="74"/>
      <c r="L110" s="74"/>
      <c r="M110" s="74"/>
      <c r="N110" s="52"/>
      <c r="O110" s="52"/>
      <c r="Z110" s="49"/>
      <c r="AE110" s="73"/>
      <c r="AG110" s="74"/>
      <c r="AH110" s="74"/>
      <c r="AI110" s="74"/>
      <c r="AJ110" s="52"/>
      <c r="AK110" s="52"/>
      <c r="AL110" s="52"/>
      <c r="AM110" s="52"/>
      <c r="AN110" s="52"/>
      <c r="AO110" s="98"/>
      <c r="AP110" s="52"/>
      <c r="AU110" s="49"/>
      <c r="AZ110" s="74"/>
      <c r="BA110" s="74"/>
      <c r="BB110" s="74"/>
      <c r="BC110" s="52"/>
      <c r="BD110" s="52"/>
      <c r="BO110" s="49"/>
      <c r="BT110" s="73"/>
      <c r="BV110" s="74"/>
      <c r="BW110" s="74"/>
      <c r="BX110" s="74"/>
      <c r="BY110" s="52"/>
      <c r="BZ110" s="52"/>
      <c r="CA110" s="52"/>
      <c r="CB110" s="52"/>
      <c r="CC110" s="52"/>
      <c r="CD110" s="98"/>
      <c r="CE110" s="52"/>
      <c r="CJ110" s="49"/>
      <c r="CO110" s="74"/>
      <c r="CP110" s="74"/>
      <c r="CQ110" s="74"/>
      <c r="CR110" s="52"/>
      <c r="CS110" s="52"/>
      <c r="DD110" s="49"/>
      <c r="DI110" s="73"/>
      <c r="DK110" s="74"/>
      <c r="DL110" s="74"/>
      <c r="DM110" s="74"/>
      <c r="DN110" s="52"/>
      <c r="DO110" s="52"/>
      <c r="DP110" s="52"/>
      <c r="DQ110" s="52"/>
      <c r="DR110" s="52"/>
      <c r="DS110" s="98"/>
      <c r="DT110" s="52"/>
      <c r="DY110" s="49"/>
      <c r="ED110" s="74"/>
      <c r="EE110" s="74"/>
      <c r="EF110" s="74"/>
      <c r="EG110" s="52"/>
      <c r="EH110" s="52"/>
      <c r="ES110" s="49"/>
      <c r="EX110" s="73"/>
      <c r="EZ110" s="74"/>
      <c r="FA110" s="74"/>
      <c r="FB110" s="74"/>
      <c r="FC110" s="52"/>
      <c r="FD110" s="52"/>
      <c r="FE110" s="52"/>
      <c r="FF110" s="52"/>
      <c r="FG110" s="52"/>
      <c r="FH110" s="98"/>
      <c r="FM110" s="49"/>
      <c r="FR110" s="74"/>
      <c r="FS110" s="74"/>
      <c r="FT110" s="74"/>
      <c r="FU110" s="52"/>
      <c r="FV110" s="52"/>
      <c r="GG110" s="49"/>
      <c r="GL110" s="73"/>
      <c r="GN110" s="74"/>
      <c r="GO110" s="74"/>
      <c r="GP110" s="74"/>
      <c r="GQ110" s="52"/>
      <c r="GR110" s="52"/>
      <c r="GS110" s="52"/>
      <c r="GT110" s="52"/>
      <c r="GU110" s="52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</row>
    <row r="111" spans="1:250" s="15" customFormat="1" ht="15.75" customHeight="1" x14ac:dyDescent="0.3">
      <c r="AL111" s="52"/>
      <c r="AO111" s="98"/>
      <c r="CA111" s="52"/>
      <c r="CD111" s="98"/>
      <c r="DP111" s="52"/>
      <c r="DS111" s="98"/>
      <c r="FE111" s="52"/>
      <c r="FH111" s="98"/>
      <c r="GS111" s="52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</row>
    <row r="112" spans="1:250" s="15" customFormat="1" ht="15.75" customHeight="1" x14ac:dyDescent="0.3">
      <c r="F112" s="49"/>
      <c r="M112" s="49"/>
      <c r="Z112" s="49"/>
      <c r="AG112" s="51"/>
      <c r="AL112" s="52"/>
      <c r="AO112" s="98"/>
      <c r="AU112" s="49"/>
      <c r="BB112" s="49"/>
      <c r="BO112" s="49"/>
      <c r="BV112" s="51"/>
      <c r="CA112" s="52"/>
      <c r="CD112" s="98"/>
      <c r="CJ112" s="49"/>
      <c r="CQ112" s="49"/>
      <c r="DD112" s="49"/>
      <c r="DK112" s="51"/>
      <c r="DP112" s="52"/>
      <c r="DS112" s="98"/>
      <c r="DY112" s="49"/>
      <c r="EF112" s="49"/>
      <c r="ES112" s="49"/>
      <c r="EZ112" s="51"/>
      <c r="FE112" s="52"/>
      <c r="FH112" s="98"/>
      <c r="FM112" s="49"/>
      <c r="FT112" s="49"/>
      <c r="GG112" s="49"/>
      <c r="GN112" s="51"/>
      <c r="GS112" s="52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</row>
    <row r="113" spans="1:250" s="15" customFormat="1" ht="15.75" customHeight="1" x14ac:dyDescent="0.3">
      <c r="A113" s="64"/>
      <c r="K113" s="64"/>
      <c r="L113" s="64"/>
      <c r="M113" s="64"/>
      <c r="N113" s="64"/>
      <c r="O113" s="64"/>
      <c r="AG113" s="64"/>
      <c r="AH113" s="64"/>
      <c r="AI113" s="64"/>
      <c r="AJ113" s="64"/>
      <c r="AK113" s="64"/>
      <c r="AL113" s="52"/>
      <c r="AM113" s="64"/>
      <c r="AN113" s="64"/>
      <c r="AO113" s="98"/>
      <c r="AP113" s="64"/>
      <c r="AZ113" s="64"/>
      <c r="BA113" s="64"/>
      <c r="BB113" s="64"/>
      <c r="BC113" s="64"/>
      <c r="BD113" s="64"/>
      <c r="BV113" s="64"/>
      <c r="BW113" s="64"/>
      <c r="BX113" s="64"/>
      <c r="BY113" s="64"/>
      <c r="BZ113" s="64"/>
      <c r="CA113" s="52"/>
      <c r="CB113" s="64"/>
      <c r="CC113" s="64"/>
      <c r="CD113" s="98"/>
      <c r="CE113" s="64"/>
      <c r="CO113" s="64"/>
      <c r="CP113" s="64"/>
      <c r="CQ113" s="64"/>
      <c r="CR113" s="64"/>
      <c r="CS113" s="64"/>
      <c r="DK113" s="64"/>
      <c r="DL113" s="64"/>
      <c r="DM113" s="64"/>
      <c r="DN113" s="64"/>
      <c r="DO113" s="64"/>
      <c r="DP113" s="52"/>
      <c r="DQ113" s="64"/>
      <c r="DR113" s="64"/>
      <c r="DS113" s="98"/>
      <c r="DT113" s="64"/>
      <c r="ED113" s="64"/>
      <c r="EE113" s="64"/>
      <c r="EF113" s="64"/>
      <c r="EG113" s="64"/>
      <c r="EH113" s="64"/>
      <c r="EZ113" s="64"/>
      <c r="FA113" s="64"/>
      <c r="FB113" s="64"/>
      <c r="FC113" s="64"/>
      <c r="FD113" s="64"/>
      <c r="FE113" s="52"/>
      <c r="FF113" s="64"/>
      <c r="FG113" s="64"/>
      <c r="FH113" s="98"/>
      <c r="FR113" s="64"/>
      <c r="FS113" s="64"/>
      <c r="FT113" s="64"/>
      <c r="FU113" s="64"/>
      <c r="FV113" s="64"/>
      <c r="GN113" s="64"/>
      <c r="GO113" s="64"/>
      <c r="GP113" s="64"/>
      <c r="GQ113" s="64"/>
      <c r="GR113" s="64"/>
      <c r="GS113" s="52"/>
      <c r="GT113" s="64"/>
      <c r="GU113" s="64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</row>
    <row r="114" spans="1:250" s="15" customFormat="1" ht="15.75" customHeight="1" x14ac:dyDescent="0.3">
      <c r="A114" s="64"/>
      <c r="F114" s="49"/>
      <c r="K114" s="64"/>
      <c r="L114" s="64"/>
      <c r="M114" s="64"/>
      <c r="N114" s="64"/>
      <c r="O114" s="64"/>
      <c r="Z114" s="49"/>
      <c r="AE114" s="69"/>
      <c r="AG114" s="64"/>
      <c r="AH114" s="64"/>
      <c r="AI114" s="64"/>
      <c r="AJ114" s="64"/>
      <c r="AK114" s="64"/>
      <c r="AL114" s="52"/>
      <c r="AM114" s="64"/>
      <c r="AN114" s="64"/>
      <c r="AO114" s="98"/>
      <c r="AP114" s="64"/>
      <c r="AU114" s="49"/>
      <c r="AZ114" s="64"/>
      <c r="BA114" s="64"/>
      <c r="BB114" s="64"/>
      <c r="BC114" s="64"/>
      <c r="BD114" s="64"/>
      <c r="BO114" s="49"/>
      <c r="BT114" s="69"/>
      <c r="BV114" s="64"/>
      <c r="BW114" s="64"/>
      <c r="BX114" s="64"/>
      <c r="BY114" s="64"/>
      <c r="BZ114" s="64"/>
      <c r="CA114" s="52"/>
      <c r="CB114" s="64"/>
      <c r="CC114" s="64"/>
      <c r="CD114" s="98"/>
      <c r="CE114" s="64"/>
      <c r="CJ114" s="49"/>
      <c r="CO114" s="64"/>
      <c r="CP114" s="64"/>
      <c r="CQ114" s="64"/>
      <c r="CR114" s="64"/>
      <c r="CS114" s="64"/>
      <c r="DD114" s="49"/>
      <c r="DI114" s="69"/>
      <c r="DK114" s="64"/>
      <c r="DL114" s="64"/>
      <c r="DM114" s="64"/>
      <c r="DN114" s="64"/>
      <c r="DO114" s="64"/>
      <c r="DP114" s="52"/>
      <c r="DQ114" s="64"/>
      <c r="DR114" s="64"/>
      <c r="DS114" s="98"/>
      <c r="DT114" s="64"/>
      <c r="DY114" s="49"/>
      <c r="ED114" s="64"/>
      <c r="EE114" s="64"/>
      <c r="EF114" s="64"/>
      <c r="EG114" s="64"/>
      <c r="EH114" s="64"/>
      <c r="ES114" s="49"/>
      <c r="EX114" s="69"/>
      <c r="EZ114" s="64"/>
      <c r="FA114" s="64"/>
      <c r="FB114" s="64"/>
      <c r="FC114" s="64"/>
      <c r="FD114" s="64"/>
      <c r="FE114" s="52"/>
      <c r="FF114" s="64"/>
      <c r="FG114" s="64"/>
      <c r="FH114" s="98"/>
      <c r="FM114" s="49"/>
      <c r="FR114" s="64"/>
      <c r="FS114" s="64"/>
      <c r="FT114" s="64"/>
      <c r="FU114" s="64"/>
      <c r="FV114" s="64"/>
      <c r="GG114" s="49"/>
      <c r="GL114" s="69"/>
      <c r="GN114" s="64"/>
      <c r="GO114" s="64"/>
      <c r="GP114" s="64"/>
      <c r="GQ114" s="64"/>
      <c r="GR114" s="64"/>
      <c r="GS114" s="52"/>
      <c r="GT114" s="64"/>
      <c r="GU114" s="64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</row>
    <row r="115" spans="1:250" s="15" customFormat="1" ht="6.75" customHeight="1" x14ac:dyDescent="0.3">
      <c r="A115" s="64"/>
      <c r="F115" s="49"/>
      <c r="K115" s="64"/>
      <c r="L115" s="64"/>
      <c r="M115" s="64"/>
      <c r="N115" s="64"/>
      <c r="O115" s="64"/>
      <c r="Z115" s="49"/>
      <c r="AE115" s="69"/>
      <c r="AG115" s="64"/>
      <c r="AH115" s="64"/>
      <c r="AI115" s="64"/>
      <c r="AJ115" s="64"/>
      <c r="AK115" s="64"/>
      <c r="AL115" s="52"/>
      <c r="AM115" s="64"/>
      <c r="AN115" s="64"/>
      <c r="AO115" s="98"/>
      <c r="AP115" s="64"/>
      <c r="AU115" s="49"/>
      <c r="AZ115" s="64"/>
      <c r="BA115" s="64"/>
      <c r="BB115" s="64"/>
      <c r="BC115" s="64"/>
      <c r="BD115" s="64"/>
      <c r="BO115" s="49"/>
      <c r="BT115" s="69"/>
      <c r="BV115" s="64"/>
      <c r="BW115" s="64"/>
      <c r="BX115" s="64"/>
      <c r="BY115" s="64"/>
      <c r="BZ115" s="64"/>
      <c r="CA115" s="52"/>
      <c r="CB115" s="64"/>
      <c r="CC115" s="64"/>
      <c r="CD115" s="98"/>
      <c r="CE115" s="64"/>
      <c r="CJ115" s="49"/>
      <c r="CO115" s="64"/>
      <c r="CP115" s="64"/>
      <c r="CQ115" s="64"/>
      <c r="CR115" s="64"/>
      <c r="CS115" s="64"/>
      <c r="DD115" s="49"/>
      <c r="DI115" s="69"/>
      <c r="DK115" s="64"/>
      <c r="DL115" s="64"/>
      <c r="DM115" s="64"/>
      <c r="DN115" s="64"/>
      <c r="DO115" s="64"/>
      <c r="DP115" s="52"/>
      <c r="DQ115" s="64"/>
      <c r="DR115" s="64"/>
      <c r="DS115" s="98"/>
      <c r="DT115" s="64"/>
      <c r="DY115" s="49"/>
      <c r="ED115" s="64"/>
      <c r="EE115" s="64"/>
      <c r="EF115" s="64"/>
      <c r="EG115" s="64"/>
      <c r="EH115" s="64"/>
      <c r="ES115" s="49"/>
      <c r="EX115" s="69"/>
      <c r="EZ115" s="64"/>
      <c r="FA115" s="64"/>
      <c r="FB115" s="64"/>
      <c r="FC115" s="64"/>
      <c r="FD115" s="64"/>
      <c r="FE115" s="52"/>
      <c r="FF115" s="64"/>
      <c r="FG115" s="64"/>
      <c r="FH115" s="98"/>
      <c r="FM115" s="49"/>
      <c r="FR115" s="64"/>
      <c r="FS115" s="64"/>
      <c r="FT115" s="64"/>
      <c r="FU115" s="64"/>
      <c r="FV115" s="64"/>
      <c r="GG115" s="49"/>
      <c r="GL115" s="69"/>
      <c r="GN115" s="64"/>
      <c r="GO115" s="64"/>
      <c r="GP115" s="64"/>
      <c r="GQ115" s="64"/>
      <c r="GR115" s="64"/>
      <c r="GS115" s="52"/>
      <c r="GT115" s="64"/>
      <c r="GU115" s="64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</row>
    <row r="116" spans="1:250" s="15" customFormat="1" ht="6.75" customHeight="1" x14ac:dyDescent="0.3">
      <c r="C116" s="69"/>
      <c r="E116" s="50"/>
      <c r="G116" s="64"/>
      <c r="H116" s="49"/>
      <c r="I116" s="64"/>
      <c r="J116" s="64"/>
      <c r="K116" s="64"/>
      <c r="L116" s="64"/>
      <c r="M116" s="64"/>
      <c r="N116" s="64"/>
      <c r="O116" s="64"/>
      <c r="R116" s="64"/>
      <c r="S116" s="64"/>
      <c r="T116" s="64"/>
      <c r="U116" s="64"/>
      <c r="V116" s="64"/>
      <c r="W116" s="64"/>
      <c r="X116" s="64"/>
      <c r="Y116" s="50"/>
      <c r="AA116" s="49"/>
      <c r="AC116" s="64"/>
      <c r="AD116" s="64"/>
      <c r="AE116" s="64"/>
      <c r="AF116" s="64"/>
      <c r="AG116" s="64"/>
      <c r="AH116" s="64"/>
      <c r="AI116" s="64"/>
      <c r="AM116" s="64"/>
      <c r="AN116" s="64"/>
      <c r="AO116" s="98"/>
      <c r="AR116" s="69"/>
      <c r="AT116" s="50"/>
      <c r="AV116" s="64"/>
      <c r="AW116" s="49"/>
      <c r="AX116" s="64"/>
      <c r="AY116" s="64"/>
      <c r="AZ116" s="64"/>
      <c r="BA116" s="64"/>
      <c r="BB116" s="64"/>
      <c r="BC116" s="64"/>
      <c r="BD116" s="64"/>
      <c r="BG116" s="64"/>
      <c r="BH116" s="64"/>
      <c r="BI116" s="64"/>
      <c r="BJ116" s="64"/>
      <c r="BK116" s="64"/>
      <c r="BL116" s="64"/>
      <c r="BM116" s="64"/>
      <c r="BN116" s="50"/>
      <c r="BP116" s="49"/>
      <c r="BR116" s="64"/>
      <c r="BS116" s="64"/>
      <c r="BT116" s="64"/>
      <c r="BU116" s="64"/>
      <c r="BV116" s="64"/>
      <c r="BW116" s="64"/>
      <c r="BX116" s="64"/>
      <c r="CB116" s="64"/>
      <c r="CC116" s="64"/>
      <c r="CD116" s="98"/>
      <c r="CG116" s="69"/>
      <c r="CI116" s="50"/>
      <c r="CK116" s="64"/>
      <c r="CL116" s="49"/>
      <c r="CM116" s="64"/>
      <c r="CN116" s="64"/>
      <c r="CO116" s="64"/>
      <c r="CP116" s="64"/>
      <c r="CQ116" s="64"/>
      <c r="CR116" s="64"/>
      <c r="CS116" s="64"/>
      <c r="CV116" s="64"/>
      <c r="CW116" s="64"/>
      <c r="CX116" s="64"/>
      <c r="CY116" s="64"/>
      <c r="CZ116" s="64"/>
      <c r="DA116" s="64"/>
      <c r="DB116" s="64"/>
      <c r="DC116" s="50"/>
      <c r="DE116" s="49"/>
      <c r="DG116" s="64"/>
      <c r="DH116" s="64"/>
      <c r="DI116" s="64"/>
      <c r="DJ116" s="64"/>
      <c r="DK116" s="64"/>
      <c r="DL116" s="64"/>
      <c r="DM116" s="64"/>
      <c r="DQ116" s="64"/>
      <c r="DR116" s="64"/>
      <c r="DS116" s="98"/>
      <c r="DV116" s="69"/>
      <c r="DX116" s="50"/>
      <c r="DZ116" s="64"/>
      <c r="EA116" s="49"/>
      <c r="EB116" s="64"/>
      <c r="EC116" s="64"/>
      <c r="ED116" s="64"/>
      <c r="EE116" s="64"/>
      <c r="EF116" s="64"/>
      <c r="EG116" s="64"/>
      <c r="EH116" s="64"/>
      <c r="EK116" s="64"/>
      <c r="EL116" s="64"/>
      <c r="EM116" s="64"/>
      <c r="EN116" s="64"/>
      <c r="EO116" s="64"/>
      <c r="EP116" s="64"/>
      <c r="EQ116" s="64"/>
      <c r="ER116" s="50"/>
      <c r="ET116" s="49"/>
      <c r="EV116" s="64"/>
      <c r="EW116" s="64"/>
      <c r="EX116" s="64"/>
      <c r="EY116" s="64"/>
      <c r="EZ116" s="64"/>
      <c r="FA116" s="64"/>
      <c r="FB116" s="64"/>
      <c r="FF116" s="64"/>
      <c r="FG116" s="64"/>
      <c r="FH116" s="98"/>
      <c r="FJ116" s="69"/>
      <c r="FL116" s="50"/>
      <c r="FN116" s="64"/>
      <c r="FO116" s="49"/>
      <c r="FP116" s="64"/>
      <c r="FQ116" s="64"/>
      <c r="FR116" s="64"/>
      <c r="FS116" s="64"/>
      <c r="FT116" s="64"/>
      <c r="FU116" s="64"/>
      <c r="FV116" s="64"/>
      <c r="FY116" s="64"/>
      <c r="FZ116" s="64"/>
      <c r="GA116" s="64"/>
      <c r="GB116" s="64"/>
      <c r="GC116" s="64"/>
      <c r="GD116" s="64"/>
      <c r="GE116" s="64"/>
      <c r="GF116" s="50"/>
      <c r="GH116" s="49"/>
      <c r="GJ116" s="64"/>
      <c r="GK116" s="64"/>
      <c r="GL116" s="64"/>
      <c r="GM116" s="64"/>
      <c r="GN116" s="64"/>
      <c r="GO116" s="64"/>
      <c r="GP116" s="64"/>
      <c r="GT116" s="64"/>
      <c r="GU116" s="64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</row>
    <row r="117" spans="1:250" s="15" customFormat="1" ht="2.25" customHeight="1" x14ac:dyDescent="0.3">
      <c r="A117" s="64"/>
      <c r="F117" s="49"/>
      <c r="K117" s="64"/>
      <c r="L117" s="64"/>
      <c r="M117" s="64"/>
      <c r="N117" s="64"/>
      <c r="O117" s="64"/>
      <c r="Z117" s="49"/>
      <c r="AE117" s="69"/>
      <c r="AG117" s="64"/>
      <c r="AH117" s="64"/>
      <c r="AI117" s="64"/>
      <c r="AJ117" s="64"/>
      <c r="AK117" s="64"/>
      <c r="AL117" s="52"/>
      <c r="AM117" s="64"/>
      <c r="AN117" s="64"/>
      <c r="AO117" s="98"/>
      <c r="AP117" s="64"/>
      <c r="AU117" s="49"/>
      <c r="AZ117" s="64"/>
      <c r="BA117" s="64"/>
      <c r="BB117" s="64"/>
      <c r="BC117" s="64"/>
      <c r="BD117" s="64"/>
      <c r="BO117" s="49"/>
      <c r="BT117" s="69"/>
      <c r="BV117" s="64"/>
      <c r="BW117" s="64"/>
      <c r="BX117" s="64"/>
      <c r="BY117" s="64"/>
      <c r="BZ117" s="64"/>
      <c r="CA117" s="52"/>
      <c r="CB117" s="64"/>
      <c r="CC117" s="64"/>
      <c r="CD117" s="98"/>
      <c r="CE117" s="64"/>
      <c r="CJ117" s="49"/>
      <c r="CO117" s="64"/>
      <c r="CP117" s="64"/>
      <c r="CQ117" s="64"/>
      <c r="CR117" s="64"/>
      <c r="CS117" s="64"/>
      <c r="DD117" s="49"/>
      <c r="DI117" s="69"/>
      <c r="DK117" s="64"/>
      <c r="DL117" s="64"/>
      <c r="DM117" s="64"/>
      <c r="DN117" s="64"/>
      <c r="DO117" s="64"/>
      <c r="DP117" s="52"/>
      <c r="DQ117" s="64"/>
      <c r="DR117" s="64"/>
      <c r="DS117" s="98"/>
      <c r="DT117" s="64"/>
      <c r="DY117" s="49"/>
      <c r="ED117" s="64"/>
      <c r="EE117" s="64"/>
      <c r="EF117" s="64"/>
      <c r="EG117" s="64"/>
      <c r="EH117" s="64"/>
      <c r="ES117" s="49"/>
      <c r="EX117" s="69"/>
      <c r="EZ117" s="64"/>
      <c r="FA117" s="64"/>
      <c r="FB117" s="64"/>
      <c r="FC117" s="64"/>
      <c r="FD117" s="64"/>
      <c r="FE117" s="52"/>
      <c r="FF117" s="64"/>
      <c r="FG117" s="64"/>
      <c r="FH117" s="98"/>
      <c r="FM117" s="49"/>
      <c r="FR117" s="64"/>
      <c r="FS117" s="64"/>
      <c r="FT117" s="64"/>
      <c r="FU117" s="64"/>
      <c r="FV117" s="64"/>
      <c r="GG117" s="49"/>
      <c r="GL117" s="69"/>
      <c r="GN117" s="64"/>
      <c r="GO117" s="64"/>
      <c r="GP117" s="64"/>
      <c r="GQ117" s="64"/>
      <c r="GR117" s="64"/>
      <c r="GS117" s="52"/>
      <c r="GT117" s="64"/>
      <c r="GU117" s="64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</row>
    <row r="118" spans="1:250" s="15" customFormat="1" ht="15.75" customHeight="1" x14ac:dyDescent="0.3">
      <c r="A118" s="12"/>
      <c r="B118" s="22"/>
      <c r="D118" s="155"/>
      <c r="H118" s="71"/>
      <c r="L118" s="70"/>
      <c r="N118" s="12"/>
      <c r="O118" s="48"/>
      <c r="P118" s="64"/>
      <c r="Q118" s="64"/>
      <c r="R118" s="64"/>
      <c r="S118" s="12"/>
      <c r="T118" s="315"/>
      <c r="Y118" s="22"/>
      <c r="Z118" s="70"/>
      <c r="AC118" s="71"/>
      <c r="AF118" s="70"/>
      <c r="AG118" s="12"/>
      <c r="AH118" s="71"/>
      <c r="AL118" s="12"/>
      <c r="AM118" s="315"/>
      <c r="AN118" s="12"/>
      <c r="AO118" s="98"/>
      <c r="AP118" s="12"/>
      <c r="AQ118" s="22"/>
      <c r="AS118" s="155"/>
      <c r="AW118" s="71"/>
      <c r="BA118" s="70"/>
      <c r="BC118" s="12"/>
      <c r="BD118" s="48"/>
      <c r="BE118" s="64"/>
      <c r="BF118" s="64"/>
      <c r="BG118" s="64"/>
      <c r="BH118" s="12"/>
      <c r="BI118" s="315"/>
      <c r="BN118" s="22"/>
      <c r="BO118" s="70"/>
      <c r="BR118" s="71"/>
      <c r="BU118" s="70"/>
      <c r="BV118" s="12"/>
      <c r="BW118" s="71"/>
      <c r="CA118" s="12"/>
      <c r="CB118" s="315"/>
      <c r="CC118" s="12"/>
      <c r="CD118" s="98"/>
      <c r="CE118" s="12"/>
      <c r="CF118" s="22"/>
      <c r="CH118" s="155"/>
      <c r="CL118" s="71"/>
      <c r="CP118" s="70"/>
      <c r="CR118" s="12"/>
      <c r="CS118" s="48"/>
      <c r="CT118" s="64"/>
      <c r="CU118" s="64"/>
      <c r="CV118" s="64"/>
      <c r="CW118" s="12"/>
      <c r="CX118" s="315"/>
      <c r="DC118" s="22"/>
      <c r="DD118" s="70"/>
      <c r="DG118" s="71"/>
      <c r="DJ118" s="70"/>
      <c r="DK118" s="12"/>
      <c r="DL118" s="71"/>
      <c r="DP118" s="12"/>
      <c r="DQ118" s="315"/>
      <c r="DR118" s="12"/>
      <c r="DS118" s="98"/>
      <c r="DT118" s="12"/>
      <c r="DU118" s="22"/>
      <c r="DW118" s="155"/>
      <c r="EA118" s="71"/>
      <c r="EE118" s="70"/>
      <c r="EG118" s="12"/>
      <c r="EH118" s="48"/>
      <c r="EI118" s="64"/>
      <c r="EJ118" s="64"/>
      <c r="EK118" s="64"/>
      <c r="EL118" s="12"/>
      <c r="EM118" s="266"/>
      <c r="ER118" s="22"/>
      <c r="ES118" s="70"/>
      <c r="EV118" s="71"/>
      <c r="EY118" s="70"/>
      <c r="EZ118" s="12"/>
      <c r="FA118" s="71"/>
      <c r="FE118" s="12"/>
      <c r="FF118" s="266"/>
      <c r="FG118" s="12"/>
      <c r="FH118" s="98"/>
      <c r="FK118" s="22"/>
      <c r="FM118" s="70"/>
      <c r="FO118" s="71"/>
      <c r="FR118" s="12"/>
      <c r="FU118" s="12"/>
      <c r="FV118" s="266"/>
      <c r="FZ118" s="12"/>
      <c r="GA118" s="266"/>
      <c r="GB118" s="70"/>
      <c r="GD118" s="70"/>
      <c r="GF118" s="22"/>
      <c r="GI118" s="12"/>
      <c r="GJ118" s="71"/>
      <c r="GL118" s="12"/>
      <c r="GM118" s="12"/>
      <c r="GO118" s="12"/>
      <c r="GP118" s="228"/>
      <c r="GS118" s="12"/>
      <c r="GT118" s="228"/>
      <c r="GU118" s="70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</row>
    <row r="119" spans="1:250" s="15" customFormat="1" ht="15.75" customHeight="1" x14ac:dyDescent="0.3">
      <c r="A119" s="14"/>
      <c r="B119" s="22"/>
      <c r="D119" s="22"/>
      <c r="H119" s="315"/>
      <c r="I119" s="70"/>
      <c r="J119" s="70"/>
      <c r="K119" s="70"/>
      <c r="L119" s="70"/>
      <c r="M119" s="65"/>
      <c r="N119" s="65"/>
      <c r="O119" s="65"/>
      <c r="P119" s="64"/>
      <c r="Q119" s="64"/>
      <c r="R119" s="64"/>
      <c r="Y119" s="22"/>
      <c r="AC119" s="315"/>
      <c r="AF119" s="70"/>
      <c r="AG119" s="70"/>
      <c r="AH119" s="70"/>
      <c r="AI119" s="70"/>
      <c r="AJ119" s="65"/>
      <c r="AK119" s="65"/>
      <c r="AL119" s="14"/>
      <c r="AN119" s="14"/>
      <c r="AO119" s="98"/>
      <c r="AP119" s="14"/>
      <c r="AQ119" s="22"/>
      <c r="AS119" s="22"/>
      <c r="AW119" s="315"/>
      <c r="AX119" s="70"/>
      <c r="AY119" s="70"/>
      <c r="AZ119" s="70"/>
      <c r="BA119" s="70"/>
      <c r="BB119" s="65"/>
      <c r="BC119" s="65"/>
      <c r="BD119" s="65"/>
      <c r="BE119" s="64"/>
      <c r="BF119" s="64"/>
      <c r="BG119" s="64"/>
      <c r="BN119" s="22"/>
      <c r="BR119" s="315"/>
      <c r="BU119" s="70"/>
      <c r="BV119" s="70"/>
      <c r="BW119" s="70"/>
      <c r="BX119" s="70"/>
      <c r="BY119" s="65"/>
      <c r="BZ119" s="65"/>
      <c r="CA119" s="14"/>
      <c r="CC119" s="14"/>
      <c r="CD119" s="98"/>
      <c r="CE119" s="14"/>
      <c r="CF119" s="22"/>
      <c r="CH119" s="22"/>
      <c r="CL119" s="315"/>
      <c r="CM119" s="70"/>
      <c r="CN119" s="70"/>
      <c r="CO119" s="70"/>
      <c r="CP119" s="70"/>
      <c r="CQ119" s="65"/>
      <c r="CR119" s="65"/>
      <c r="CS119" s="65"/>
      <c r="CT119" s="64"/>
      <c r="CU119" s="64"/>
      <c r="CV119" s="64"/>
      <c r="DC119" s="22"/>
      <c r="DG119" s="315"/>
      <c r="DJ119" s="70"/>
      <c r="DK119" s="70"/>
      <c r="DL119" s="70"/>
      <c r="DM119" s="70"/>
      <c r="DN119" s="65"/>
      <c r="DO119" s="65"/>
      <c r="DP119" s="14"/>
      <c r="DR119" s="14"/>
      <c r="DS119" s="98"/>
      <c r="DT119" s="14"/>
      <c r="DU119" s="22"/>
      <c r="DW119" s="22"/>
      <c r="EA119" s="315"/>
      <c r="EB119" s="70"/>
      <c r="EC119" s="70"/>
      <c r="ED119" s="70"/>
      <c r="EE119" s="70"/>
      <c r="EF119" s="65"/>
      <c r="EG119" s="65"/>
      <c r="EH119" s="65"/>
      <c r="EI119" s="64"/>
      <c r="EJ119" s="64"/>
      <c r="EK119" s="64"/>
      <c r="ER119" s="22"/>
      <c r="EV119" s="266"/>
      <c r="EY119" s="70"/>
      <c r="EZ119" s="70"/>
      <c r="FA119" s="70"/>
      <c r="FB119" s="70"/>
      <c r="FC119" s="65"/>
      <c r="FD119" s="65"/>
      <c r="FE119" s="14"/>
      <c r="FG119" s="14"/>
      <c r="FH119" s="98"/>
      <c r="FI119" s="22"/>
      <c r="FK119" s="22"/>
      <c r="FN119" s="135"/>
      <c r="FO119" s="135"/>
      <c r="FP119" s="134"/>
      <c r="FQ119" s="134"/>
      <c r="FR119" s="134"/>
      <c r="FS119" s="134"/>
      <c r="FT119" s="128"/>
      <c r="FU119" s="128"/>
      <c r="FV119" s="128"/>
      <c r="FW119" s="128"/>
      <c r="FX119" s="128"/>
      <c r="FY119" s="128"/>
      <c r="FZ119" s="134"/>
      <c r="GA119" s="134"/>
      <c r="GB119" s="134"/>
      <c r="GC119" s="134"/>
      <c r="GD119" s="134"/>
      <c r="GE119" s="134"/>
      <c r="GF119" s="22"/>
      <c r="GG119" s="134"/>
      <c r="GH119" s="134"/>
      <c r="GI119" s="135"/>
      <c r="GJ119" s="135"/>
      <c r="GK119" s="134"/>
      <c r="GM119" s="70"/>
      <c r="GN119" s="70"/>
      <c r="GO119" s="70"/>
      <c r="GP119" s="70"/>
      <c r="GQ119" s="65"/>
      <c r="GR119" s="65"/>
      <c r="GU119" s="14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</row>
    <row r="120" spans="1:250" s="15" customFormat="1" ht="15.75" customHeight="1" x14ac:dyDescent="0.3">
      <c r="A120" s="12"/>
      <c r="H120" s="70"/>
      <c r="I120" s="70"/>
      <c r="J120" s="70"/>
      <c r="K120" s="70"/>
      <c r="AG120" s="70"/>
      <c r="AH120" s="70"/>
      <c r="AK120" s="12"/>
      <c r="AL120" s="13"/>
      <c r="AN120" s="12"/>
      <c r="AO120" s="98"/>
      <c r="AP120" s="12"/>
      <c r="AW120" s="70"/>
      <c r="AX120" s="70"/>
      <c r="AY120" s="70"/>
      <c r="AZ120" s="70"/>
      <c r="BV120" s="70"/>
      <c r="BW120" s="70"/>
      <c r="BZ120" s="12"/>
      <c r="CA120" s="13"/>
      <c r="CC120" s="12"/>
      <c r="CD120" s="98"/>
      <c r="CE120" s="12"/>
      <c r="CL120" s="70"/>
      <c r="CM120" s="70"/>
      <c r="CN120" s="70"/>
      <c r="CO120" s="70"/>
      <c r="DK120" s="70"/>
      <c r="DL120" s="70"/>
      <c r="DO120" s="12"/>
      <c r="DP120" s="13"/>
      <c r="DR120" s="12"/>
      <c r="DS120" s="98"/>
      <c r="DT120" s="12"/>
      <c r="EA120" s="70"/>
      <c r="EB120" s="70"/>
      <c r="EC120" s="70"/>
      <c r="ED120" s="70"/>
      <c r="EZ120" s="70"/>
      <c r="FA120" s="70"/>
      <c r="FD120" s="12"/>
      <c r="FE120" s="13"/>
      <c r="FG120" s="12"/>
      <c r="FH120" s="98"/>
      <c r="FO120" s="70"/>
      <c r="FP120" s="70"/>
      <c r="FQ120" s="70"/>
      <c r="FR120" s="70"/>
      <c r="GN120" s="70"/>
      <c r="GO120" s="70"/>
      <c r="GR120" s="12"/>
      <c r="GU120" s="12"/>
      <c r="GW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</row>
    <row r="121" spans="1:250" s="15" customFormat="1" ht="15.75" customHeight="1" x14ac:dyDescent="0.3">
      <c r="A121" s="315"/>
      <c r="B121" s="72"/>
      <c r="C121" s="73"/>
      <c r="D121" s="72"/>
      <c r="E121" s="56"/>
      <c r="F121" s="92"/>
      <c r="G121" s="92"/>
      <c r="H121" s="53"/>
      <c r="I121" s="53"/>
      <c r="J121" s="53"/>
      <c r="L121" s="73"/>
      <c r="N121" s="56"/>
      <c r="O121" s="56"/>
      <c r="P121" s="56"/>
      <c r="Q121" s="56"/>
      <c r="R121" s="56"/>
      <c r="S121" s="53"/>
      <c r="X121" s="72"/>
      <c r="Y121" s="56"/>
      <c r="Z121" s="53"/>
      <c r="AA121" s="53"/>
      <c r="AB121" s="53"/>
      <c r="AC121" s="53"/>
      <c r="AD121" s="53"/>
      <c r="AE121" s="73"/>
      <c r="AG121" s="56"/>
      <c r="AH121" s="53"/>
      <c r="AI121" s="53"/>
      <c r="AJ121" s="53"/>
      <c r="AK121" s="53"/>
      <c r="AL121" s="13"/>
      <c r="AN121" s="315"/>
      <c r="AO121" s="98"/>
      <c r="AP121" s="315"/>
      <c r="AQ121" s="72"/>
      <c r="AR121" s="73"/>
      <c r="AS121" s="72"/>
      <c r="AT121" s="56"/>
      <c r="AU121" s="92"/>
      <c r="AV121" s="92"/>
      <c r="AW121" s="53"/>
      <c r="AX121" s="53"/>
      <c r="AY121" s="53"/>
      <c r="BA121" s="73"/>
      <c r="BC121" s="56"/>
      <c r="BD121" s="56"/>
      <c r="BE121" s="56"/>
      <c r="BF121" s="56"/>
      <c r="BG121" s="56"/>
      <c r="BH121" s="53"/>
      <c r="BM121" s="72"/>
      <c r="BN121" s="56"/>
      <c r="BO121" s="53"/>
      <c r="BP121" s="53"/>
      <c r="BQ121" s="53"/>
      <c r="BR121" s="53"/>
      <c r="BS121" s="53"/>
      <c r="BT121" s="73"/>
      <c r="BV121" s="56"/>
      <c r="BW121" s="53"/>
      <c r="BX121" s="53"/>
      <c r="BY121" s="53"/>
      <c r="BZ121" s="53"/>
      <c r="CA121" s="13"/>
      <c r="CC121" s="315"/>
      <c r="CD121" s="98"/>
      <c r="CE121" s="315"/>
      <c r="CF121" s="72"/>
      <c r="CG121" s="73"/>
      <c r="CH121" s="72"/>
      <c r="CI121" s="56"/>
      <c r="CJ121" s="92"/>
      <c r="CK121" s="92"/>
      <c r="CL121" s="53"/>
      <c r="CM121" s="53"/>
      <c r="CN121" s="53"/>
      <c r="CP121" s="73"/>
      <c r="CR121" s="56"/>
      <c r="CS121" s="56"/>
      <c r="CT121" s="56"/>
      <c r="CU121" s="56"/>
      <c r="CV121" s="56"/>
      <c r="CW121" s="53"/>
      <c r="DB121" s="72"/>
      <c r="DC121" s="56"/>
      <c r="DD121" s="53"/>
      <c r="DE121" s="53"/>
      <c r="DF121" s="53"/>
      <c r="DG121" s="53"/>
      <c r="DH121" s="53"/>
      <c r="DI121" s="73"/>
      <c r="DK121" s="56"/>
      <c r="DL121" s="53"/>
      <c r="DM121" s="53"/>
      <c r="DN121" s="53"/>
      <c r="DO121" s="53"/>
      <c r="DP121" s="13"/>
      <c r="DR121" s="315"/>
      <c r="DS121" s="98"/>
      <c r="DT121" s="315"/>
      <c r="DU121" s="72"/>
      <c r="DV121" s="73"/>
      <c r="DW121" s="72"/>
      <c r="DX121" s="56"/>
      <c r="DY121" s="92"/>
      <c r="DZ121" s="92"/>
      <c r="EA121" s="53"/>
      <c r="EB121" s="53"/>
      <c r="EC121" s="53"/>
      <c r="EE121" s="73"/>
      <c r="EG121" s="56"/>
      <c r="EH121" s="56"/>
      <c r="EI121" s="56"/>
      <c r="EJ121" s="56"/>
      <c r="EK121" s="56"/>
      <c r="EL121" s="53"/>
      <c r="EQ121" s="72"/>
      <c r="ER121" s="56"/>
      <c r="ES121" s="53"/>
      <c r="ET121" s="53"/>
      <c r="EU121" s="53"/>
      <c r="EV121" s="53"/>
      <c r="EW121" s="53"/>
      <c r="EX121" s="73"/>
      <c r="EZ121" s="56"/>
      <c r="FA121" s="53"/>
      <c r="FB121" s="53"/>
      <c r="FC121" s="53"/>
      <c r="FD121" s="53"/>
      <c r="FE121" s="13"/>
      <c r="FG121" s="266"/>
      <c r="FH121" s="98"/>
      <c r="FI121" s="72"/>
      <c r="FJ121" s="73"/>
      <c r="FK121" s="72"/>
      <c r="FL121" s="56"/>
      <c r="FM121" s="92"/>
      <c r="FN121" s="92"/>
      <c r="FO121" s="53"/>
      <c r="FP121" s="53"/>
      <c r="FQ121" s="53"/>
      <c r="FS121" s="73"/>
      <c r="FU121" s="56"/>
      <c r="FV121" s="56"/>
      <c r="FW121" s="56"/>
      <c r="FX121" s="56"/>
      <c r="FY121" s="56"/>
      <c r="FZ121" s="53"/>
      <c r="GE121" s="72"/>
      <c r="GF121" s="56"/>
      <c r="GG121" s="53"/>
      <c r="GH121" s="53"/>
      <c r="GI121" s="53"/>
      <c r="GJ121" s="53"/>
      <c r="GK121" s="53"/>
      <c r="GL121" s="73"/>
      <c r="GN121" s="56"/>
      <c r="GO121" s="53"/>
      <c r="GP121" s="53"/>
      <c r="GQ121" s="53"/>
      <c r="GR121" s="53"/>
      <c r="GU121" s="228"/>
      <c r="GW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</row>
    <row r="122" spans="1:250" s="15" customFormat="1" ht="15.75" customHeight="1" x14ac:dyDescent="0.3">
      <c r="O122" s="12"/>
      <c r="AO122" s="98"/>
      <c r="BD122" s="12"/>
      <c r="CD122" s="98"/>
      <c r="CS122" s="12"/>
      <c r="DS122" s="98"/>
      <c r="EH122" s="12"/>
      <c r="FH122" s="98"/>
      <c r="FV122" s="12"/>
      <c r="GW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</row>
    <row r="123" spans="1:250" s="15" customFormat="1" ht="15.75" customHeight="1" x14ac:dyDescent="0.3">
      <c r="A123" s="12"/>
      <c r="B123" s="72"/>
      <c r="C123" s="73"/>
      <c r="D123" s="72"/>
      <c r="E123" s="74"/>
      <c r="H123" s="73"/>
      <c r="X123" s="72"/>
      <c r="Y123" s="74"/>
      <c r="AB123" s="73"/>
      <c r="AL123" s="13"/>
      <c r="AM123" s="12"/>
      <c r="AN123" s="12"/>
      <c r="AO123" s="98"/>
      <c r="AP123" s="12"/>
      <c r="AQ123" s="72"/>
      <c r="AR123" s="73"/>
      <c r="AS123" s="72"/>
      <c r="AT123" s="74"/>
      <c r="AW123" s="73"/>
      <c r="BM123" s="72"/>
      <c r="BN123" s="74"/>
      <c r="BQ123" s="73"/>
      <c r="CA123" s="13"/>
      <c r="CB123" s="12"/>
      <c r="CC123" s="12"/>
      <c r="CD123" s="98"/>
      <c r="CE123" s="12"/>
      <c r="CF123" s="72"/>
      <c r="CG123" s="73"/>
      <c r="CH123" s="72"/>
      <c r="CI123" s="74"/>
      <c r="CL123" s="73"/>
      <c r="DB123" s="72"/>
      <c r="DC123" s="74"/>
      <c r="DF123" s="73"/>
      <c r="DP123" s="13"/>
      <c r="DQ123" s="12"/>
      <c r="DR123" s="12"/>
      <c r="DS123" s="98"/>
      <c r="DT123" s="12"/>
      <c r="DU123" s="72"/>
      <c r="DV123" s="73"/>
      <c r="DW123" s="72"/>
      <c r="DX123" s="74"/>
      <c r="EA123" s="73"/>
      <c r="EQ123" s="72"/>
      <c r="ER123" s="74"/>
      <c r="EU123" s="73"/>
      <c r="FE123" s="13"/>
      <c r="FF123" s="12"/>
      <c r="FG123" s="12"/>
      <c r="FH123" s="98"/>
      <c r="FI123" s="72"/>
      <c r="FJ123" s="73"/>
      <c r="FK123" s="72"/>
      <c r="FL123" s="74"/>
      <c r="FO123" s="73"/>
      <c r="GE123" s="72"/>
      <c r="GF123" s="74"/>
      <c r="GI123" s="73"/>
      <c r="GS123" s="13"/>
      <c r="GT123" s="12"/>
      <c r="GU123" s="12"/>
      <c r="GW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</row>
    <row r="124" spans="1:250" s="15" customFormat="1" ht="15.75" customHeight="1" x14ac:dyDescent="0.3">
      <c r="B124" s="72"/>
      <c r="C124" s="73"/>
      <c r="D124" s="72"/>
      <c r="E124" s="74"/>
      <c r="X124" s="72"/>
      <c r="Y124" s="74"/>
      <c r="AO124" s="98"/>
      <c r="AQ124" s="72"/>
      <c r="AR124" s="73"/>
      <c r="AS124" s="72"/>
      <c r="AT124" s="74"/>
      <c r="BM124" s="72"/>
      <c r="BN124" s="74"/>
      <c r="CD124" s="98"/>
      <c r="CF124" s="72"/>
      <c r="CG124" s="73"/>
      <c r="CH124" s="72"/>
      <c r="CI124" s="74"/>
      <c r="DB124" s="72"/>
      <c r="DC124" s="74"/>
      <c r="DS124" s="98"/>
      <c r="DU124" s="72"/>
      <c r="DV124" s="73"/>
      <c r="DW124" s="72"/>
      <c r="DX124" s="74"/>
      <c r="EQ124" s="72"/>
      <c r="ER124" s="74"/>
      <c r="FH124" s="98"/>
      <c r="FI124" s="72"/>
      <c r="FJ124" s="73"/>
      <c r="FK124" s="72"/>
      <c r="FL124" s="74"/>
      <c r="GE124" s="72"/>
      <c r="GF124" s="74"/>
      <c r="GW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</row>
    <row r="125" spans="1:250" s="15" customFormat="1" ht="15.75" customHeight="1" x14ac:dyDescent="0.3">
      <c r="A125" s="48"/>
      <c r="B125" s="75"/>
      <c r="C125" s="69"/>
      <c r="D125" s="75"/>
      <c r="E125" s="76"/>
      <c r="H125" s="73"/>
      <c r="I125" s="74"/>
      <c r="J125" s="74"/>
      <c r="K125" s="74"/>
      <c r="L125" s="74"/>
      <c r="M125" s="48"/>
      <c r="N125" s="48"/>
      <c r="O125" s="48"/>
      <c r="X125" s="75"/>
      <c r="Y125" s="76"/>
      <c r="AB125" s="73"/>
      <c r="AD125" s="74"/>
      <c r="AH125" s="74"/>
      <c r="AI125" s="74"/>
      <c r="AJ125" s="48"/>
      <c r="AK125" s="48"/>
      <c r="AL125" s="48"/>
      <c r="AM125" s="48"/>
      <c r="AN125" s="48"/>
      <c r="AO125" s="98"/>
      <c r="AP125" s="48"/>
      <c r="AQ125" s="75"/>
      <c r="AR125" s="69"/>
      <c r="AS125" s="75"/>
      <c r="AT125" s="76"/>
      <c r="AW125" s="73"/>
      <c r="AX125" s="74"/>
      <c r="AY125" s="74"/>
      <c r="AZ125" s="74"/>
      <c r="BA125" s="74"/>
      <c r="BB125" s="48"/>
      <c r="BC125" s="48"/>
      <c r="BD125" s="48"/>
      <c r="BM125" s="75"/>
      <c r="BN125" s="76"/>
      <c r="BQ125" s="73"/>
      <c r="BS125" s="74"/>
      <c r="BW125" s="74"/>
      <c r="BX125" s="74"/>
      <c r="BY125" s="48"/>
      <c r="BZ125" s="48"/>
      <c r="CA125" s="48"/>
      <c r="CB125" s="48"/>
      <c r="CC125" s="48"/>
      <c r="CD125" s="98"/>
      <c r="CE125" s="48"/>
      <c r="CF125" s="75"/>
      <c r="CG125" s="69"/>
      <c r="CH125" s="75"/>
      <c r="CI125" s="76"/>
      <c r="CL125" s="73"/>
      <c r="CM125" s="74"/>
      <c r="CN125" s="74"/>
      <c r="CO125" s="74"/>
      <c r="CP125" s="74"/>
      <c r="CQ125" s="48"/>
      <c r="CR125" s="48"/>
      <c r="CS125" s="48"/>
      <c r="DB125" s="75"/>
      <c r="DC125" s="76"/>
      <c r="DF125" s="73"/>
      <c r="DH125" s="74"/>
      <c r="DL125" s="74"/>
      <c r="DM125" s="74"/>
      <c r="DN125" s="48"/>
      <c r="DO125" s="48"/>
      <c r="DP125" s="48"/>
      <c r="DQ125" s="48"/>
      <c r="DR125" s="48"/>
      <c r="DS125" s="98"/>
      <c r="DT125" s="48"/>
      <c r="DU125" s="75"/>
      <c r="DV125" s="69"/>
      <c r="DW125" s="75"/>
      <c r="DX125" s="76"/>
      <c r="EA125" s="73"/>
      <c r="EB125" s="74"/>
      <c r="EC125" s="74"/>
      <c r="ED125" s="74"/>
      <c r="EE125" s="74"/>
      <c r="EF125" s="48"/>
      <c r="EG125" s="48"/>
      <c r="EH125" s="48"/>
      <c r="EQ125" s="75"/>
      <c r="ER125" s="76"/>
      <c r="EU125" s="73"/>
      <c r="EW125" s="74"/>
      <c r="FA125" s="74"/>
      <c r="FB125" s="74"/>
      <c r="FC125" s="48"/>
      <c r="FD125" s="48"/>
      <c r="FE125" s="48"/>
      <c r="FF125" s="48"/>
      <c r="FG125" s="48"/>
      <c r="FH125" s="98"/>
      <c r="FI125" s="75"/>
      <c r="FJ125" s="69"/>
      <c r="FK125" s="75"/>
      <c r="FL125" s="76"/>
      <c r="FO125" s="73"/>
      <c r="FP125" s="74"/>
      <c r="FQ125" s="74"/>
      <c r="FR125" s="74"/>
      <c r="FS125" s="74"/>
      <c r="FT125" s="48"/>
      <c r="FU125" s="48"/>
      <c r="FV125" s="48"/>
      <c r="GE125" s="75"/>
      <c r="GF125" s="76"/>
      <c r="GI125" s="73"/>
      <c r="GK125" s="74"/>
      <c r="GO125" s="74"/>
      <c r="GP125" s="74"/>
      <c r="GQ125" s="48"/>
      <c r="GR125" s="48"/>
      <c r="GS125" s="48"/>
      <c r="GT125" s="48"/>
      <c r="GU125" s="48"/>
      <c r="GW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</row>
    <row r="126" spans="1:250" s="15" customFormat="1" ht="15.75" customHeight="1" x14ac:dyDescent="0.3">
      <c r="A126" s="52"/>
      <c r="B126" s="72"/>
      <c r="C126" s="73"/>
      <c r="D126" s="72"/>
      <c r="E126" s="74"/>
      <c r="H126" s="73"/>
      <c r="I126" s="74"/>
      <c r="J126" s="74"/>
      <c r="K126" s="74"/>
      <c r="L126" s="74"/>
      <c r="M126" s="52"/>
      <c r="N126" s="52"/>
      <c r="O126" s="52"/>
      <c r="X126" s="72"/>
      <c r="Y126" s="74"/>
      <c r="AB126" s="73"/>
      <c r="AD126" s="74"/>
      <c r="AH126" s="74"/>
      <c r="AI126" s="74"/>
      <c r="AJ126" s="52"/>
      <c r="AK126" s="52"/>
      <c r="AL126" s="52"/>
      <c r="AM126" s="52"/>
      <c r="AN126" s="52"/>
      <c r="AO126" s="98"/>
      <c r="AP126" s="52"/>
      <c r="AQ126" s="72"/>
      <c r="AR126" s="73"/>
      <c r="AS126" s="72"/>
      <c r="AT126" s="74"/>
      <c r="AW126" s="73"/>
      <c r="AX126" s="74"/>
      <c r="AY126" s="74"/>
      <c r="AZ126" s="74"/>
      <c r="BA126" s="74"/>
      <c r="BB126" s="52"/>
      <c r="BC126" s="52"/>
      <c r="BD126" s="52"/>
      <c r="BM126" s="72"/>
      <c r="BN126" s="74"/>
      <c r="BQ126" s="73"/>
      <c r="BS126" s="74"/>
      <c r="BW126" s="74"/>
      <c r="BX126" s="74"/>
      <c r="BY126" s="52"/>
      <c r="BZ126" s="52"/>
      <c r="CA126" s="52"/>
      <c r="CB126" s="52"/>
      <c r="CC126" s="52"/>
      <c r="CD126" s="98"/>
      <c r="CE126" s="52"/>
      <c r="CF126" s="72"/>
      <c r="CG126" s="73"/>
      <c r="CH126" s="72"/>
      <c r="CI126" s="74"/>
      <c r="CL126" s="73"/>
      <c r="CM126" s="74"/>
      <c r="CN126" s="74"/>
      <c r="CO126" s="74"/>
      <c r="CP126" s="74"/>
      <c r="CQ126" s="52"/>
      <c r="CR126" s="52"/>
      <c r="CS126" s="52"/>
      <c r="DB126" s="72"/>
      <c r="DC126" s="74"/>
      <c r="DF126" s="73"/>
      <c r="DH126" s="74"/>
      <c r="DL126" s="74"/>
      <c r="DM126" s="74"/>
      <c r="DN126" s="52"/>
      <c r="DO126" s="52"/>
      <c r="DP126" s="52"/>
      <c r="DQ126" s="52"/>
      <c r="DR126" s="52"/>
      <c r="DS126" s="98"/>
      <c r="DT126" s="52"/>
      <c r="DU126" s="72"/>
      <c r="DV126" s="73"/>
      <c r="DW126" s="72"/>
      <c r="DX126" s="74"/>
      <c r="EA126" s="73"/>
      <c r="EB126" s="74"/>
      <c r="EC126" s="74"/>
      <c r="ED126" s="74"/>
      <c r="EE126" s="74"/>
      <c r="EF126" s="52"/>
      <c r="EG126" s="52"/>
      <c r="EH126" s="52"/>
      <c r="EQ126" s="72"/>
      <c r="ER126" s="74"/>
      <c r="EU126" s="73"/>
      <c r="EW126" s="74"/>
      <c r="FA126" s="74"/>
      <c r="FB126" s="74"/>
      <c r="FC126" s="52"/>
      <c r="FD126" s="52"/>
      <c r="FE126" s="52"/>
      <c r="FF126" s="52"/>
      <c r="FG126" s="52"/>
      <c r="FH126" s="98"/>
      <c r="FI126" s="72"/>
      <c r="FJ126" s="73"/>
      <c r="FK126" s="72"/>
      <c r="FL126" s="74"/>
      <c r="FO126" s="73"/>
      <c r="FP126" s="74"/>
      <c r="FQ126" s="74"/>
      <c r="FR126" s="74"/>
      <c r="FS126" s="74"/>
      <c r="FT126" s="52"/>
      <c r="FU126" s="52"/>
      <c r="FV126" s="52"/>
      <c r="GE126" s="72"/>
      <c r="GF126" s="74"/>
      <c r="GI126" s="73"/>
      <c r="GK126" s="74"/>
      <c r="GO126" s="74"/>
      <c r="GP126" s="74"/>
      <c r="GQ126" s="52"/>
      <c r="GR126" s="52"/>
      <c r="GS126" s="52"/>
      <c r="GT126" s="52"/>
      <c r="GU126" s="52"/>
      <c r="GW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</row>
    <row r="127" spans="1:250" s="15" customFormat="1" ht="15.75" customHeight="1" x14ac:dyDescent="0.3">
      <c r="A127" s="70"/>
      <c r="B127" s="72"/>
      <c r="C127" s="73"/>
      <c r="D127" s="72"/>
      <c r="E127" s="74"/>
      <c r="H127" s="69"/>
      <c r="I127" s="76"/>
      <c r="J127" s="76"/>
      <c r="K127" s="76"/>
      <c r="L127" s="76"/>
      <c r="M127" s="70"/>
      <c r="N127" s="70"/>
      <c r="O127" s="70"/>
      <c r="X127" s="72"/>
      <c r="Y127" s="74"/>
      <c r="AB127" s="69"/>
      <c r="AD127" s="76"/>
      <c r="AH127" s="76"/>
      <c r="AI127" s="76"/>
      <c r="AJ127" s="70"/>
      <c r="AK127" s="70"/>
      <c r="AL127" s="70"/>
      <c r="AM127" s="70"/>
      <c r="AN127" s="70"/>
      <c r="AO127" s="98"/>
      <c r="AP127" s="70"/>
      <c r="AQ127" s="72"/>
      <c r="AR127" s="73"/>
      <c r="AS127" s="72"/>
      <c r="AT127" s="74"/>
      <c r="AW127" s="69"/>
      <c r="AX127" s="76"/>
      <c r="AY127" s="76"/>
      <c r="AZ127" s="76"/>
      <c r="BA127" s="76"/>
      <c r="BB127" s="70"/>
      <c r="BC127" s="70"/>
      <c r="BD127" s="70"/>
      <c r="BM127" s="72"/>
      <c r="BN127" s="74"/>
      <c r="BQ127" s="69"/>
      <c r="BS127" s="76"/>
      <c r="BW127" s="76"/>
      <c r="BX127" s="76"/>
      <c r="BY127" s="70"/>
      <c r="BZ127" s="70"/>
      <c r="CA127" s="70"/>
      <c r="CB127" s="70"/>
      <c r="CC127" s="70"/>
      <c r="CD127" s="98"/>
      <c r="CE127" s="70"/>
      <c r="CF127" s="72"/>
      <c r="CG127" s="73"/>
      <c r="CH127" s="72"/>
      <c r="CI127" s="74"/>
      <c r="CL127" s="69"/>
      <c r="CM127" s="76"/>
      <c r="CN127" s="76"/>
      <c r="CO127" s="76"/>
      <c r="CP127" s="76"/>
      <c r="CQ127" s="70"/>
      <c r="CR127" s="70"/>
      <c r="CS127" s="70"/>
      <c r="DB127" s="72"/>
      <c r="DC127" s="74"/>
      <c r="DF127" s="69"/>
      <c r="DH127" s="76"/>
      <c r="DL127" s="76"/>
      <c r="DM127" s="76"/>
      <c r="DN127" s="70"/>
      <c r="DO127" s="70"/>
      <c r="DP127" s="70"/>
      <c r="DQ127" s="70"/>
      <c r="DR127" s="70"/>
      <c r="DS127" s="98"/>
      <c r="DT127" s="70"/>
      <c r="DU127" s="72"/>
      <c r="DV127" s="73"/>
      <c r="DW127" s="72"/>
      <c r="DX127" s="74"/>
      <c r="EA127" s="69"/>
      <c r="EB127" s="76"/>
      <c r="EC127" s="76"/>
      <c r="ED127" s="76"/>
      <c r="EE127" s="76"/>
      <c r="EF127" s="70"/>
      <c r="EG127" s="70"/>
      <c r="EH127" s="70"/>
      <c r="EQ127" s="72"/>
      <c r="ER127" s="74"/>
      <c r="EU127" s="69"/>
      <c r="EW127" s="76"/>
      <c r="FA127" s="76"/>
      <c r="FB127" s="76"/>
      <c r="FC127" s="70"/>
      <c r="FD127" s="70"/>
      <c r="FE127" s="70"/>
      <c r="FF127" s="70"/>
      <c r="FG127" s="70"/>
      <c r="FH127" s="98"/>
      <c r="FI127" s="72"/>
      <c r="FJ127" s="73"/>
      <c r="FK127" s="72"/>
      <c r="FL127" s="74"/>
      <c r="FO127" s="69"/>
      <c r="FP127" s="76"/>
      <c r="FQ127" s="76"/>
      <c r="FR127" s="76"/>
      <c r="FS127" s="76"/>
      <c r="FT127" s="70"/>
      <c r="FU127" s="70"/>
      <c r="FV127" s="70"/>
      <c r="GE127" s="72"/>
      <c r="GF127" s="74"/>
      <c r="GI127" s="69"/>
      <c r="GK127" s="76"/>
      <c r="GO127" s="76"/>
      <c r="GP127" s="76"/>
      <c r="GQ127" s="70"/>
      <c r="GR127" s="70"/>
      <c r="GS127" s="70"/>
      <c r="GT127" s="70"/>
      <c r="GU127" s="70"/>
      <c r="GW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</row>
    <row r="128" spans="1:250" s="15" customFormat="1" ht="15.75" customHeight="1" x14ac:dyDescent="0.3">
      <c r="A128" s="52"/>
      <c r="B128" s="75"/>
      <c r="C128" s="69"/>
      <c r="D128" s="75"/>
      <c r="E128" s="76"/>
      <c r="H128" s="73"/>
      <c r="I128" s="74"/>
      <c r="J128" s="74"/>
      <c r="K128" s="74"/>
      <c r="L128" s="74"/>
      <c r="M128" s="52"/>
      <c r="N128" s="52"/>
      <c r="O128" s="52"/>
      <c r="X128" s="75"/>
      <c r="Y128" s="76"/>
      <c r="AB128" s="73"/>
      <c r="AD128" s="74"/>
      <c r="AH128" s="74"/>
      <c r="AI128" s="74"/>
      <c r="AJ128" s="52"/>
      <c r="AK128" s="52"/>
      <c r="AL128" s="52"/>
      <c r="AM128" s="52"/>
      <c r="AN128" s="52"/>
      <c r="AO128" s="98"/>
      <c r="AP128" s="52"/>
      <c r="AQ128" s="75"/>
      <c r="AR128" s="69"/>
      <c r="AS128" s="75"/>
      <c r="AT128" s="76"/>
      <c r="AW128" s="73"/>
      <c r="AX128" s="74"/>
      <c r="AY128" s="74"/>
      <c r="AZ128" s="74"/>
      <c r="BA128" s="74"/>
      <c r="BB128" s="52"/>
      <c r="BC128" s="52"/>
      <c r="BD128" s="52"/>
      <c r="BM128" s="75"/>
      <c r="BN128" s="76"/>
      <c r="BQ128" s="73"/>
      <c r="BS128" s="74"/>
      <c r="BW128" s="74"/>
      <c r="BX128" s="74"/>
      <c r="BY128" s="52"/>
      <c r="BZ128" s="52"/>
      <c r="CA128" s="52"/>
      <c r="CB128" s="52"/>
      <c r="CC128" s="52"/>
      <c r="CD128" s="98"/>
      <c r="CE128" s="52"/>
      <c r="CF128" s="75"/>
      <c r="CG128" s="69"/>
      <c r="CH128" s="75"/>
      <c r="CI128" s="76"/>
      <c r="CL128" s="73"/>
      <c r="CM128" s="74"/>
      <c r="CN128" s="74"/>
      <c r="CO128" s="74"/>
      <c r="CP128" s="74"/>
      <c r="CQ128" s="52"/>
      <c r="CR128" s="52"/>
      <c r="CS128" s="52"/>
      <c r="DB128" s="75"/>
      <c r="DC128" s="76"/>
      <c r="DF128" s="73"/>
      <c r="DH128" s="74"/>
      <c r="DL128" s="74"/>
      <c r="DM128" s="74"/>
      <c r="DN128" s="52"/>
      <c r="DO128" s="52"/>
      <c r="DP128" s="52"/>
      <c r="DQ128" s="52"/>
      <c r="DR128" s="52"/>
      <c r="DS128" s="98"/>
      <c r="DT128" s="52"/>
      <c r="DU128" s="75"/>
      <c r="DV128" s="69"/>
      <c r="DW128" s="75"/>
      <c r="DX128" s="76"/>
      <c r="EA128" s="73"/>
      <c r="EB128" s="74"/>
      <c r="EC128" s="74"/>
      <c r="ED128" s="74"/>
      <c r="EE128" s="74"/>
      <c r="EF128" s="52"/>
      <c r="EG128" s="52"/>
      <c r="EH128" s="52"/>
      <c r="EQ128" s="75"/>
      <c r="ER128" s="76"/>
      <c r="EU128" s="73"/>
      <c r="EW128" s="74"/>
      <c r="FA128" s="74"/>
      <c r="FB128" s="74"/>
      <c r="FC128" s="52"/>
      <c r="FD128" s="52"/>
      <c r="FE128" s="52"/>
      <c r="FF128" s="52"/>
      <c r="FG128" s="52"/>
      <c r="FH128" s="98"/>
      <c r="FI128" s="75"/>
      <c r="FJ128" s="69"/>
      <c r="FK128" s="75"/>
      <c r="FL128" s="76"/>
      <c r="FO128" s="73"/>
      <c r="FP128" s="74"/>
      <c r="FQ128" s="74"/>
      <c r="FR128" s="74"/>
      <c r="FS128" s="74"/>
      <c r="FT128" s="52"/>
      <c r="FU128" s="52"/>
      <c r="FV128" s="52"/>
      <c r="GE128" s="75"/>
      <c r="GF128" s="76"/>
      <c r="GI128" s="73"/>
      <c r="GK128" s="74"/>
      <c r="GO128" s="74"/>
      <c r="GP128" s="74"/>
      <c r="GQ128" s="52"/>
      <c r="GR128" s="52"/>
      <c r="GS128" s="52"/>
      <c r="GT128" s="52"/>
      <c r="GU128" s="52"/>
      <c r="GW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</row>
    <row r="129" spans="1:250" s="15" customFormat="1" ht="15.75" customHeight="1" x14ac:dyDescent="0.3">
      <c r="A129" s="52"/>
      <c r="B129" s="72"/>
      <c r="C129" s="73"/>
      <c r="D129" s="72"/>
      <c r="E129" s="74"/>
      <c r="H129" s="73"/>
      <c r="I129" s="74"/>
      <c r="J129" s="74"/>
      <c r="K129" s="74"/>
      <c r="L129" s="74"/>
      <c r="M129" s="52"/>
      <c r="N129" s="52"/>
      <c r="O129" s="52"/>
      <c r="X129" s="72"/>
      <c r="Y129" s="74"/>
      <c r="AB129" s="73"/>
      <c r="AD129" s="74"/>
      <c r="AH129" s="74"/>
      <c r="AI129" s="74"/>
      <c r="AJ129" s="52"/>
      <c r="AK129" s="52"/>
      <c r="AL129" s="52"/>
      <c r="AM129" s="52"/>
      <c r="AN129" s="52"/>
      <c r="AO129" s="98"/>
      <c r="AP129" s="52"/>
      <c r="AQ129" s="72"/>
      <c r="AR129" s="73"/>
      <c r="AS129" s="72"/>
      <c r="AT129" s="74"/>
      <c r="AW129" s="73"/>
      <c r="AX129" s="74"/>
      <c r="AY129" s="74"/>
      <c r="AZ129" s="74"/>
      <c r="BA129" s="74"/>
      <c r="BB129" s="52"/>
      <c r="BC129" s="52"/>
      <c r="BD129" s="52"/>
      <c r="BM129" s="72"/>
      <c r="BN129" s="74"/>
      <c r="BQ129" s="73"/>
      <c r="BS129" s="74"/>
      <c r="BW129" s="74"/>
      <c r="BX129" s="74"/>
      <c r="BY129" s="52"/>
      <c r="BZ129" s="52"/>
      <c r="CA129" s="52"/>
      <c r="CB129" s="52"/>
      <c r="CC129" s="52"/>
      <c r="CD129" s="98"/>
      <c r="CE129" s="52"/>
      <c r="CF129" s="72"/>
      <c r="CG129" s="73"/>
      <c r="CH129" s="72"/>
      <c r="CI129" s="74"/>
      <c r="CL129" s="73"/>
      <c r="CM129" s="74"/>
      <c r="CN129" s="74"/>
      <c r="CO129" s="74"/>
      <c r="CP129" s="74"/>
      <c r="CQ129" s="52"/>
      <c r="CR129" s="52"/>
      <c r="CS129" s="52"/>
      <c r="DB129" s="72"/>
      <c r="DC129" s="74"/>
      <c r="DF129" s="73"/>
      <c r="DH129" s="74"/>
      <c r="DL129" s="74"/>
      <c r="DM129" s="74"/>
      <c r="DN129" s="52"/>
      <c r="DO129" s="52"/>
      <c r="DP129" s="52"/>
      <c r="DQ129" s="52"/>
      <c r="DR129" s="52"/>
      <c r="DS129" s="98"/>
      <c r="DT129" s="52"/>
      <c r="DU129" s="72"/>
      <c r="DV129" s="73"/>
      <c r="DW129" s="72"/>
      <c r="DX129" s="74"/>
      <c r="EA129" s="73"/>
      <c r="EB129" s="74"/>
      <c r="EC129" s="74"/>
      <c r="ED129" s="74"/>
      <c r="EE129" s="74"/>
      <c r="EF129" s="52"/>
      <c r="EG129" s="52"/>
      <c r="EH129" s="52"/>
      <c r="EQ129" s="72"/>
      <c r="ER129" s="74"/>
      <c r="EU129" s="73"/>
      <c r="EW129" s="74"/>
      <c r="FA129" s="74"/>
      <c r="FB129" s="74"/>
      <c r="FC129" s="52"/>
      <c r="FD129" s="52"/>
      <c r="FE129" s="52"/>
      <c r="FF129" s="52"/>
      <c r="FG129" s="52"/>
      <c r="FH129" s="98"/>
      <c r="FI129" s="72"/>
      <c r="FJ129" s="73"/>
      <c r="FK129" s="72"/>
      <c r="FL129" s="74"/>
      <c r="FO129" s="73"/>
      <c r="FP129" s="74"/>
      <c r="FQ129" s="74"/>
      <c r="FR129" s="74"/>
      <c r="FS129" s="74"/>
      <c r="FT129" s="52"/>
      <c r="FU129" s="52"/>
      <c r="FV129" s="52"/>
      <c r="GE129" s="72"/>
      <c r="GF129" s="74"/>
      <c r="GI129" s="73"/>
      <c r="GK129" s="74"/>
      <c r="GO129" s="74"/>
      <c r="GP129" s="74"/>
      <c r="GQ129" s="52"/>
      <c r="GR129" s="52"/>
      <c r="GS129" s="52"/>
      <c r="GT129" s="52"/>
      <c r="GU129" s="52"/>
      <c r="GW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</row>
    <row r="130" spans="1:250" s="15" customFormat="1" ht="15.75" customHeight="1" x14ac:dyDescent="0.3">
      <c r="A130" s="70"/>
      <c r="B130" s="72"/>
      <c r="C130" s="73"/>
      <c r="D130" s="72"/>
      <c r="E130" s="74"/>
      <c r="H130" s="69"/>
      <c r="I130" s="76"/>
      <c r="J130" s="76"/>
      <c r="K130" s="76"/>
      <c r="L130" s="76"/>
      <c r="M130" s="70"/>
      <c r="N130" s="70"/>
      <c r="O130" s="70"/>
      <c r="X130" s="72"/>
      <c r="Y130" s="74"/>
      <c r="AB130" s="69"/>
      <c r="AD130" s="76"/>
      <c r="AH130" s="76"/>
      <c r="AI130" s="76"/>
      <c r="AJ130" s="70"/>
      <c r="AK130" s="70"/>
      <c r="AL130" s="70"/>
      <c r="AM130" s="70"/>
      <c r="AN130" s="70"/>
      <c r="AO130" s="98"/>
      <c r="AP130" s="70"/>
      <c r="AQ130" s="72"/>
      <c r="AR130" s="73"/>
      <c r="AS130" s="72"/>
      <c r="AT130" s="74"/>
      <c r="AW130" s="69"/>
      <c r="AX130" s="76"/>
      <c r="AY130" s="76"/>
      <c r="AZ130" s="76"/>
      <c r="BA130" s="76"/>
      <c r="BB130" s="70"/>
      <c r="BC130" s="70"/>
      <c r="BD130" s="70"/>
      <c r="BM130" s="72"/>
      <c r="BN130" s="74"/>
      <c r="BQ130" s="69"/>
      <c r="BS130" s="76"/>
      <c r="BW130" s="76"/>
      <c r="BX130" s="76"/>
      <c r="BY130" s="70"/>
      <c r="BZ130" s="70"/>
      <c r="CA130" s="70"/>
      <c r="CB130" s="70"/>
      <c r="CC130" s="70"/>
      <c r="CD130" s="98"/>
      <c r="CE130" s="70"/>
      <c r="CF130" s="72"/>
      <c r="CG130" s="73"/>
      <c r="CH130" s="72"/>
      <c r="CI130" s="74"/>
      <c r="CL130" s="69"/>
      <c r="CM130" s="76"/>
      <c r="CN130" s="76"/>
      <c r="CO130" s="76"/>
      <c r="CP130" s="76"/>
      <c r="CQ130" s="70"/>
      <c r="CR130" s="70"/>
      <c r="CS130" s="70"/>
      <c r="DB130" s="72"/>
      <c r="DC130" s="74"/>
      <c r="DF130" s="69"/>
      <c r="DH130" s="76"/>
      <c r="DL130" s="76"/>
      <c r="DM130" s="76"/>
      <c r="DN130" s="70"/>
      <c r="DO130" s="70"/>
      <c r="DP130" s="70"/>
      <c r="DQ130" s="70"/>
      <c r="DR130" s="70"/>
      <c r="DS130" s="98"/>
      <c r="DT130" s="70"/>
      <c r="DU130" s="72"/>
      <c r="DV130" s="73"/>
      <c r="DW130" s="72"/>
      <c r="DX130" s="74"/>
      <c r="EA130" s="69"/>
      <c r="EB130" s="76"/>
      <c r="EC130" s="76"/>
      <c r="ED130" s="76"/>
      <c r="EE130" s="76"/>
      <c r="EF130" s="70"/>
      <c r="EG130" s="70"/>
      <c r="EH130" s="70"/>
      <c r="EQ130" s="72"/>
      <c r="ER130" s="74"/>
      <c r="EU130" s="69"/>
      <c r="EW130" s="76"/>
      <c r="FA130" s="76"/>
      <c r="FB130" s="76"/>
      <c r="FC130" s="70"/>
      <c r="FD130" s="70"/>
      <c r="FE130" s="70"/>
      <c r="FF130" s="70"/>
      <c r="FG130" s="70"/>
      <c r="FH130" s="98"/>
      <c r="FI130" s="72"/>
      <c r="FJ130" s="73"/>
      <c r="FK130" s="72"/>
      <c r="FL130" s="74"/>
      <c r="FO130" s="69"/>
      <c r="FP130" s="76"/>
      <c r="FQ130" s="76"/>
      <c r="FR130" s="76"/>
      <c r="FS130" s="76"/>
      <c r="FT130" s="70"/>
      <c r="FU130" s="70"/>
      <c r="FV130" s="70"/>
      <c r="GE130" s="72"/>
      <c r="GF130" s="74"/>
      <c r="GI130" s="69"/>
      <c r="GK130" s="76"/>
      <c r="GO130" s="76"/>
      <c r="GP130" s="76"/>
      <c r="GQ130" s="70"/>
      <c r="GR130" s="70"/>
      <c r="GS130" s="70"/>
      <c r="GT130" s="70"/>
      <c r="GU130" s="70"/>
      <c r="GW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</row>
    <row r="131" spans="1:250" s="15" customFormat="1" ht="15.75" customHeight="1" x14ac:dyDescent="0.3">
      <c r="A131" s="52"/>
      <c r="H131" s="73"/>
      <c r="I131" s="74"/>
      <c r="J131" s="74"/>
      <c r="K131" s="74"/>
      <c r="L131" s="74"/>
      <c r="M131" s="52"/>
      <c r="N131" s="52"/>
      <c r="O131" s="52"/>
      <c r="AE131" s="73"/>
      <c r="AG131" s="74"/>
      <c r="AH131" s="74"/>
      <c r="AI131" s="74"/>
      <c r="AJ131" s="52"/>
      <c r="AK131" s="52"/>
      <c r="AL131" s="52"/>
      <c r="AM131" s="52"/>
      <c r="AN131" s="52"/>
      <c r="AO131" s="98"/>
      <c r="AP131" s="52"/>
      <c r="AW131" s="73"/>
      <c r="AX131" s="74"/>
      <c r="AY131" s="74"/>
      <c r="AZ131" s="74"/>
      <c r="BA131" s="74"/>
      <c r="BB131" s="52"/>
      <c r="BC131" s="52"/>
      <c r="BD131" s="52"/>
      <c r="BT131" s="73"/>
      <c r="BV131" s="74"/>
      <c r="BW131" s="74"/>
      <c r="BX131" s="74"/>
      <c r="BY131" s="52"/>
      <c r="BZ131" s="52"/>
      <c r="CA131" s="52"/>
      <c r="CB131" s="52"/>
      <c r="CC131" s="52"/>
      <c r="CD131" s="98"/>
      <c r="CE131" s="52"/>
      <c r="CL131" s="73"/>
      <c r="CM131" s="74"/>
      <c r="CN131" s="74"/>
      <c r="CO131" s="74"/>
      <c r="CP131" s="74"/>
      <c r="CQ131" s="52"/>
      <c r="CR131" s="52"/>
      <c r="CS131" s="52"/>
      <c r="DI131" s="73"/>
      <c r="DK131" s="74"/>
      <c r="DL131" s="74"/>
      <c r="DM131" s="74"/>
      <c r="DN131" s="52"/>
      <c r="DO131" s="52"/>
      <c r="DP131" s="52"/>
      <c r="DQ131" s="52"/>
      <c r="DR131" s="52"/>
      <c r="DS131" s="98"/>
      <c r="DT131" s="52"/>
      <c r="EA131" s="73"/>
      <c r="EB131" s="74"/>
      <c r="EC131" s="74"/>
      <c r="ED131" s="74"/>
      <c r="EE131" s="74"/>
      <c r="EF131" s="52"/>
      <c r="EG131" s="52"/>
      <c r="EH131" s="52"/>
      <c r="EX131" s="73"/>
      <c r="EZ131" s="74"/>
      <c r="FA131" s="74"/>
      <c r="FB131" s="74"/>
      <c r="FC131" s="52"/>
      <c r="FD131" s="52"/>
      <c r="FE131" s="52"/>
      <c r="FF131" s="52"/>
      <c r="FG131" s="52"/>
      <c r="FH131" s="98"/>
      <c r="FO131" s="73"/>
      <c r="FP131" s="74"/>
      <c r="FQ131" s="74"/>
      <c r="FR131" s="74"/>
      <c r="FS131" s="74"/>
      <c r="FT131" s="52"/>
      <c r="FU131" s="52"/>
      <c r="FV131" s="52"/>
      <c r="GL131" s="73"/>
      <c r="GN131" s="74"/>
      <c r="GO131" s="74"/>
      <c r="GP131" s="74"/>
      <c r="GQ131" s="52"/>
      <c r="GR131" s="52"/>
      <c r="GS131" s="52"/>
      <c r="GT131" s="52"/>
      <c r="GU131" s="52"/>
      <c r="GW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</row>
    <row r="132" spans="1:250" s="15" customFormat="1" ht="15.75" customHeight="1" x14ac:dyDescent="0.3">
      <c r="A132" s="52"/>
      <c r="F132" s="49"/>
      <c r="K132" s="74"/>
      <c r="L132" s="74"/>
      <c r="M132" s="74"/>
      <c r="N132" s="52"/>
      <c r="O132" s="52"/>
      <c r="Z132" s="49"/>
      <c r="AE132" s="73"/>
      <c r="AG132" s="74"/>
      <c r="AH132" s="74"/>
      <c r="AI132" s="74"/>
      <c r="AJ132" s="52"/>
      <c r="AK132" s="52"/>
      <c r="AL132" s="52"/>
      <c r="AM132" s="52"/>
      <c r="AN132" s="52"/>
      <c r="AO132" s="98"/>
      <c r="AP132" s="52"/>
      <c r="AU132" s="49"/>
      <c r="AZ132" s="74"/>
      <c r="BA132" s="74"/>
      <c r="BB132" s="74"/>
      <c r="BC132" s="52"/>
      <c r="BD132" s="52"/>
      <c r="BO132" s="49"/>
      <c r="BT132" s="73"/>
      <c r="BV132" s="74"/>
      <c r="BW132" s="74"/>
      <c r="BX132" s="74"/>
      <c r="BY132" s="52"/>
      <c r="BZ132" s="52"/>
      <c r="CA132" s="52"/>
      <c r="CB132" s="52"/>
      <c r="CC132" s="52"/>
      <c r="CD132" s="98"/>
      <c r="CE132" s="52"/>
      <c r="CJ132" s="49"/>
      <c r="CO132" s="74"/>
      <c r="CP132" s="74"/>
      <c r="CQ132" s="74"/>
      <c r="CR132" s="52"/>
      <c r="CS132" s="52"/>
      <c r="DD132" s="49"/>
      <c r="DI132" s="73"/>
      <c r="DK132" s="74"/>
      <c r="DL132" s="74"/>
      <c r="DM132" s="74"/>
      <c r="DN132" s="52"/>
      <c r="DO132" s="52"/>
      <c r="DP132" s="52"/>
      <c r="DQ132" s="52"/>
      <c r="DR132" s="52"/>
      <c r="DS132" s="98"/>
      <c r="DT132" s="52"/>
      <c r="DY132" s="49"/>
      <c r="ED132" s="74"/>
      <c r="EE132" s="74"/>
      <c r="EF132" s="74"/>
      <c r="EG132" s="52"/>
      <c r="EH132" s="52"/>
      <c r="ES132" s="49"/>
      <c r="EX132" s="73"/>
      <c r="EZ132" s="74"/>
      <c r="FA132" s="74"/>
      <c r="FB132" s="74"/>
      <c r="FC132" s="52"/>
      <c r="FD132" s="52"/>
      <c r="FE132" s="52"/>
      <c r="FF132" s="52"/>
      <c r="FG132" s="52"/>
      <c r="FH132" s="98"/>
      <c r="FM132" s="49"/>
      <c r="FR132" s="74"/>
      <c r="FS132" s="74"/>
      <c r="FT132" s="74"/>
      <c r="FU132" s="52"/>
      <c r="FV132" s="52"/>
      <c r="GG132" s="49"/>
      <c r="GL132" s="73"/>
      <c r="GN132" s="74"/>
      <c r="GO132" s="74"/>
      <c r="GP132" s="74"/>
      <c r="GQ132" s="52"/>
      <c r="GR132" s="52"/>
      <c r="GS132" s="52"/>
      <c r="GT132" s="52"/>
      <c r="GU132" s="52"/>
      <c r="GW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</row>
    <row r="133" spans="1:250" s="15" customFormat="1" ht="15.75" customHeight="1" x14ac:dyDescent="0.3">
      <c r="AL133" s="52"/>
      <c r="AO133" s="98"/>
      <c r="CA133" s="52"/>
      <c r="CD133" s="98"/>
      <c r="DP133" s="52"/>
      <c r="DS133" s="98"/>
      <c r="FE133" s="52"/>
      <c r="FH133" s="98"/>
      <c r="GS133" s="52"/>
      <c r="GW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</row>
    <row r="134" spans="1:250" s="15" customFormat="1" ht="15.75" customHeight="1" x14ac:dyDescent="0.3">
      <c r="F134" s="49"/>
      <c r="M134" s="49"/>
      <c r="Z134" s="49"/>
      <c r="AG134" s="51"/>
      <c r="AL134" s="52"/>
      <c r="AO134" s="98"/>
      <c r="AU134" s="49"/>
      <c r="BB134" s="49"/>
      <c r="BO134" s="49"/>
      <c r="BV134" s="51"/>
      <c r="CA134" s="52"/>
      <c r="CD134" s="98"/>
      <c r="CJ134" s="49"/>
      <c r="CQ134" s="49"/>
      <c r="DD134" s="49"/>
      <c r="DK134" s="51"/>
      <c r="DP134" s="52"/>
      <c r="DS134" s="98"/>
      <c r="DY134" s="49"/>
      <c r="EF134" s="49"/>
      <c r="ES134" s="49"/>
      <c r="EZ134" s="51"/>
      <c r="FE134" s="52"/>
      <c r="FH134" s="98"/>
      <c r="FM134" s="49"/>
      <c r="FT134" s="49"/>
      <c r="GG134" s="49"/>
      <c r="GN134" s="51"/>
      <c r="GS134" s="52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</row>
    <row r="135" spans="1:250" s="15" customFormat="1" ht="15.75" customHeight="1" x14ac:dyDescent="0.3">
      <c r="A135" s="64"/>
      <c r="K135" s="64"/>
      <c r="L135" s="64"/>
      <c r="M135" s="64"/>
      <c r="N135" s="64"/>
      <c r="O135" s="64"/>
      <c r="AG135" s="64"/>
      <c r="AH135" s="64"/>
      <c r="AI135" s="64"/>
      <c r="AJ135" s="64"/>
      <c r="AK135" s="64"/>
      <c r="AL135" s="52"/>
      <c r="AM135" s="64"/>
      <c r="AN135" s="64"/>
      <c r="AO135" s="98"/>
      <c r="AP135" s="64"/>
      <c r="AZ135" s="64"/>
      <c r="BA135" s="64"/>
      <c r="BB135" s="64"/>
      <c r="BC135" s="64"/>
      <c r="BD135" s="64"/>
      <c r="BV135" s="64"/>
      <c r="BW135" s="64"/>
      <c r="BX135" s="64"/>
      <c r="BY135" s="64"/>
      <c r="BZ135" s="64"/>
      <c r="CA135" s="52"/>
      <c r="CB135" s="64"/>
      <c r="CC135" s="64"/>
      <c r="CD135" s="98"/>
      <c r="CE135" s="64"/>
      <c r="CO135" s="64"/>
      <c r="CP135" s="64"/>
      <c r="CQ135" s="64"/>
      <c r="CR135" s="64"/>
      <c r="CS135" s="64"/>
      <c r="DK135" s="64"/>
      <c r="DL135" s="64"/>
      <c r="DM135" s="64"/>
      <c r="DN135" s="64"/>
      <c r="DO135" s="64"/>
      <c r="DP135" s="52"/>
      <c r="DQ135" s="64"/>
      <c r="DR135" s="64"/>
      <c r="DS135" s="98"/>
      <c r="DT135" s="64"/>
      <c r="ED135" s="64"/>
      <c r="EE135" s="64"/>
      <c r="EF135" s="64"/>
      <c r="EG135" s="64"/>
      <c r="EH135" s="64"/>
      <c r="EZ135" s="64"/>
      <c r="FA135" s="64"/>
      <c r="FB135" s="64"/>
      <c r="FC135" s="64"/>
      <c r="FD135" s="64"/>
      <c r="FE135" s="52"/>
      <c r="FF135" s="64"/>
      <c r="FG135" s="64"/>
      <c r="FH135" s="98"/>
      <c r="FR135" s="64"/>
      <c r="FS135" s="64"/>
      <c r="FT135" s="64"/>
      <c r="FU135" s="64"/>
      <c r="FV135" s="64"/>
      <c r="GN135" s="64"/>
      <c r="GO135" s="64"/>
      <c r="GP135" s="64"/>
      <c r="GQ135" s="64"/>
      <c r="GR135" s="64"/>
      <c r="GS135" s="52"/>
      <c r="GT135" s="64"/>
      <c r="GU135" s="64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</row>
    <row r="136" spans="1:250" s="15" customFormat="1" ht="15.75" customHeight="1" x14ac:dyDescent="0.3">
      <c r="A136" s="64"/>
      <c r="F136" s="49"/>
      <c r="K136" s="64"/>
      <c r="L136" s="64"/>
      <c r="M136" s="64"/>
      <c r="N136" s="64"/>
      <c r="O136" s="64"/>
      <c r="Z136" s="49"/>
      <c r="AE136" s="69"/>
      <c r="AG136" s="64"/>
      <c r="AH136" s="64"/>
      <c r="AI136" s="64"/>
      <c r="AJ136" s="64"/>
      <c r="AK136" s="64"/>
      <c r="AL136" s="52"/>
      <c r="AM136" s="64"/>
      <c r="AN136" s="64"/>
      <c r="AO136" s="98"/>
      <c r="AP136" s="64"/>
      <c r="AU136" s="49"/>
      <c r="AZ136" s="64"/>
      <c r="BA136" s="64"/>
      <c r="BB136" s="64"/>
      <c r="BC136" s="64"/>
      <c r="BD136" s="64"/>
      <c r="BO136" s="49"/>
      <c r="BT136" s="69"/>
      <c r="BV136" s="64"/>
      <c r="BW136" s="64"/>
      <c r="BX136" s="64"/>
      <c r="BY136" s="64"/>
      <c r="BZ136" s="64"/>
      <c r="CA136" s="52"/>
      <c r="CB136" s="64"/>
      <c r="CC136" s="64"/>
      <c r="CD136" s="98"/>
      <c r="CE136" s="64"/>
      <c r="CJ136" s="49"/>
      <c r="CO136" s="64"/>
      <c r="CP136" s="64"/>
      <c r="CQ136" s="64"/>
      <c r="CR136" s="64"/>
      <c r="CS136" s="64"/>
      <c r="DD136" s="49"/>
      <c r="DI136" s="69"/>
      <c r="DK136" s="64"/>
      <c r="DL136" s="64"/>
      <c r="DM136" s="64"/>
      <c r="DN136" s="64"/>
      <c r="DO136" s="64"/>
      <c r="DP136" s="52"/>
      <c r="DQ136" s="64"/>
      <c r="DR136" s="64"/>
      <c r="DS136" s="98"/>
      <c r="DT136" s="64"/>
      <c r="DY136" s="49"/>
      <c r="ED136" s="64"/>
      <c r="EE136" s="64"/>
      <c r="EF136" s="64"/>
      <c r="EG136" s="64"/>
      <c r="EH136" s="64"/>
      <c r="ES136" s="49"/>
      <c r="EX136" s="69"/>
      <c r="EZ136" s="64"/>
      <c r="FA136" s="64"/>
      <c r="FB136" s="64"/>
      <c r="FC136" s="64"/>
      <c r="FD136" s="64"/>
      <c r="FE136" s="52"/>
      <c r="FF136" s="64"/>
      <c r="FG136" s="64"/>
      <c r="FH136" s="98"/>
      <c r="FM136" s="49"/>
      <c r="FR136" s="64"/>
      <c r="FS136" s="64"/>
      <c r="FT136" s="64"/>
      <c r="FU136" s="64"/>
      <c r="FV136" s="64"/>
      <c r="GG136" s="49"/>
      <c r="GL136" s="69"/>
      <c r="GN136" s="64"/>
      <c r="GO136" s="64"/>
      <c r="GP136" s="64"/>
      <c r="GQ136" s="64"/>
      <c r="GR136" s="64"/>
      <c r="GS136" s="52"/>
      <c r="GT136" s="64"/>
      <c r="GU136" s="64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</row>
    <row r="137" spans="1:250" s="15" customFormat="1" ht="15.75" customHeight="1" x14ac:dyDescent="0.3">
      <c r="A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52"/>
      <c r="AM137" s="64"/>
      <c r="AN137" s="64"/>
      <c r="AO137" s="98"/>
      <c r="AP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52"/>
      <c r="CB137" s="64"/>
      <c r="CC137" s="64"/>
      <c r="CD137" s="98"/>
      <c r="CE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52"/>
      <c r="DQ137" s="64"/>
      <c r="DR137" s="64"/>
      <c r="DS137" s="98"/>
      <c r="DT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52"/>
      <c r="FF137" s="64"/>
      <c r="FG137" s="64"/>
      <c r="FH137" s="98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52"/>
      <c r="GT137" s="64"/>
      <c r="GU137" s="64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</row>
    <row r="138" spans="1:250" s="15" customFormat="1" ht="27" customHeight="1" x14ac:dyDescent="0.3">
      <c r="C138" s="69"/>
      <c r="E138" s="50"/>
      <c r="G138" s="64"/>
      <c r="H138" s="49"/>
      <c r="I138" s="64"/>
      <c r="J138" s="64"/>
      <c r="K138" s="64"/>
      <c r="L138" s="64"/>
      <c r="M138" s="64"/>
      <c r="N138" s="64"/>
      <c r="O138" s="64"/>
      <c r="R138" s="64"/>
      <c r="S138" s="64"/>
      <c r="T138" s="64"/>
      <c r="U138" s="64"/>
      <c r="V138" s="64"/>
      <c r="W138" s="64"/>
      <c r="X138" s="64"/>
      <c r="Y138" s="50"/>
      <c r="AA138" s="49"/>
      <c r="AC138" s="64"/>
      <c r="AD138" s="64"/>
      <c r="AE138" s="64"/>
      <c r="AF138" s="64"/>
      <c r="AG138" s="64"/>
      <c r="AH138" s="64"/>
      <c r="AI138" s="64"/>
      <c r="AM138" s="64"/>
      <c r="AN138" s="64"/>
      <c r="AO138" s="98"/>
      <c r="AR138" s="69"/>
      <c r="AT138" s="50"/>
      <c r="AV138" s="64"/>
      <c r="AW138" s="49"/>
      <c r="AX138" s="64"/>
      <c r="AY138" s="64"/>
      <c r="AZ138" s="64"/>
      <c r="BA138" s="64"/>
      <c r="BB138" s="64"/>
      <c r="BC138" s="64"/>
      <c r="BD138" s="64"/>
      <c r="BG138" s="64"/>
      <c r="BH138" s="64"/>
      <c r="BI138" s="64"/>
      <c r="BJ138" s="64"/>
      <c r="BK138" s="64"/>
      <c r="BL138" s="64"/>
      <c r="BM138" s="64"/>
      <c r="BN138" s="50"/>
      <c r="BP138" s="49"/>
      <c r="BR138" s="64"/>
      <c r="BS138" s="64"/>
      <c r="BT138" s="64"/>
      <c r="BU138" s="64"/>
      <c r="BV138" s="64"/>
      <c r="BW138" s="64"/>
      <c r="BX138" s="64"/>
      <c r="CB138" s="64"/>
      <c r="CC138" s="64"/>
      <c r="CD138" s="98"/>
      <c r="CG138" s="69"/>
      <c r="CI138" s="50"/>
      <c r="CK138" s="64"/>
      <c r="CL138" s="49"/>
      <c r="CM138" s="64"/>
      <c r="CN138" s="64"/>
      <c r="CO138" s="64"/>
      <c r="CP138" s="64"/>
      <c r="CQ138" s="64"/>
      <c r="CR138" s="64"/>
      <c r="CS138" s="64"/>
      <c r="CV138" s="64"/>
      <c r="CW138" s="64"/>
      <c r="CX138" s="64"/>
      <c r="CY138" s="64"/>
      <c r="CZ138" s="64"/>
      <c r="DA138" s="64"/>
      <c r="DB138" s="64"/>
      <c r="DC138" s="50"/>
      <c r="DE138" s="49"/>
      <c r="DG138" s="64"/>
      <c r="DH138" s="64"/>
      <c r="DI138" s="64"/>
      <c r="DJ138" s="64"/>
      <c r="DK138" s="64"/>
      <c r="DL138" s="64"/>
      <c r="DM138" s="64"/>
      <c r="DQ138" s="64"/>
      <c r="DR138" s="64"/>
      <c r="DS138" s="98"/>
      <c r="DV138" s="69"/>
      <c r="DX138" s="50"/>
      <c r="DZ138" s="64"/>
      <c r="EA138" s="49"/>
      <c r="EB138" s="64"/>
      <c r="EC138" s="64"/>
      <c r="ED138" s="64"/>
      <c r="EE138" s="64"/>
      <c r="EF138" s="64"/>
      <c r="EG138" s="64"/>
      <c r="EH138" s="64"/>
      <c r="EK138" s="64"/>
      <c r="EL138" s="64"/>
      <c r="EM138" s="64"/>
      <c r="EN138" s="64"/>
      <c r="EO138" s="64"/>
      <c r="EP138" s="64"/>
      <c r="EQ138" s="64"/>
      <c r="ER138" s="50"/>
      <c r="ET138" s="49"/>
      <c r="EV138" s="64"/>
      <c r="EW138" s="64"/>
      <c r="EX138" s="64"/>
      <c r="EY138" s="64"/>
      <c r="EZ138" s="64"/>
      <c r="FA138" s="64"/>
      <c r="FB138" s="64"/>
      <c r="FF138" s="64"/>
      <c r="FG138" s="64"/>
      <c r="FH138" s="98"/>
      <c r="FJ138" s="69"/>
      <c r="FL138" s="50"/>
      <c r="FN138" s="64"/>
      <c r="FO138" s="49"/>
      <c r="FP138" s="64"/>
      <c r="FQ138" s="64"/>
      <c r="FR138" s="64"/>
      <c r="FS138" s="64"/>
      <c r="FT138" s="64"/>
      <c r="FU138" s="64"/>
      <c r="FV138" s="64"/>
      <c r="FY138" s="64"/>
      <c r="FZ138" s="64"/>
      <c r="GA138" s="64"/>
      <c r="GB138" s="64"/>
      <c r="GC138" s="64"/>
      <c r="GD138" s="64"/>
      <c r="GE138" s="64"/>
      <c r="GF138" s="50"/>
      <c r="GH138" s="49"/>
      <c r="GJ138" s="64"/>
      <c r="GK138" s="64"/>
      <c r="GL138" s="64"/>
      <c r="GM138" s="64"/>
      <c r="GN138" s="64"/>
      <c r="GO138" s="64"/>
      <c r="GP138" s="64"/>
      <c r="GT138" s="64"/>
      <c r="GU138" s="64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</row>
    <row r="139" spans="1:250" s="15" customFormat="1" ht="15.75" customHeight="1" x14ac:dyDescent="0.3">
      <c r="A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52"/>
      <c r="AM139" s="64"/>
      <c r="AN139" s="64"/>
      <c r="AO139" s="98"/>
      <c r="AP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52"/>
      <c r="CB139" s="64"/>
      <c r="CC139" s="64"/>
      <c r="CD139" s="98"/>
      <c r="CE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52"/>
      <c r="DQ139" s="64"/>
      <c r="DR139" s="64"/>
      <c r="DS139" s="98"/>
      <c r="DT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52"/>
      <c r="FF139" s="64"/>
      <c r="FG139" s="64"/>
      <c r="FH139" s="98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52"/>
      <c r="GT139" s="64"/>
      <c r="GU139" s="64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</row>
    <row r="140" spans="1:250" s="15" customFormat="1" ht="15.75" customHeight="1" x14ac:dyDescent="0.3">
      <c r="A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98"/>
      <c r="AP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98"/>
      <c r="CE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98"/>
      <c r="DT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98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</row>
    <row r="141" spans="1:250" s="15" customFormat="1" ht="15.75" customHeight="1" x14ac:dyDescent="0.3">
      <c r="A141" s="12"/>
      <c r="B141" s="22"/>
      <c r="C141" s="22"/>
      <c r="D141" s="155"/>
      <c r="G141" s="70"/>
      <c r="H141" s="71"/>
      <c r="N141" s="12"/>
      <c r="O141" s="48"/>
      <c r="P141" s="64"/>
      <c r="Q141" s="64"/>
      <c r="R141" s="64"/>
      <c r="S141" s="12"/>
      <c r="T141" s="315"/>
      <c r="Y141" s="22"/>
      <c r="Z141" s="70"/>
      <c r="AC141" s="71"/>
      <c r="AF141" s="70"/>
      <c r="AG141" s="12"/>
      <c r="AH141" s="71"/>
      <c r="AL141" s="12"/>
      <c r="AM141" s="315"/>
      <c r="AN141" s="12"/>
      <c r="AO141" s="98"/>
      <c r="AP141" s="12"/>
      <c r="AQ141" s="22"/>
      <c r="AR141" s="22"/>
      <c r="AS141" s="155"/>
      <c r="AV141" s="70"/>
      <c r="AW141" s="71"/>
      <c r="BC141" s="12"/>
      <c r="BD141" s="48"/>
      <c r="BE141" s="64"/>
      <c r="BF141" s="64"/>
      <c r="BG141" s="64"/>
      <c r="BH141" s="12"/>
      <c r="BI141" s="315"/>
      <c r="BN141" s="22"/>
      <c r="BO141" s="70"/>
      <c r="BR141" s="71"/>
      <c r="BU141" s="70"/>
      <c r="BV141" s="12"/>
      <c r="BW141" s="71"/>
      <c r="CA141" s="12"/>
      <c r="CB141" s="315"/>
      <c r="CC141" s="12"/>
      <c r="CD141" s="98"/>
      <c r="CE141" s="12"/>
      <c r="CF141" s="22"/>
      <c r="CG141" s="22"/>
      <c r="CH141" s="155"/>
      <c r="CK141" s="70"/>
      <c r="CL141" s="71"/>
      <c r="CR141" s="12"/>
      <c r="CS141" s="48"/>
      <c r="CT141" s="64"/>
      <c r="CU141" s="64"/>
      <c r="CV141" s="64"/>
      <c r="CW141" s="12"/>
      <c r="CX141" s="315"/>
      <c r="DC141" s="22"/>
      <c r="DD141" s="70"/>
      <c r="DG141" s="71"/>
      <c r="DJ141" s="70"/>
      <c r="DK141" s="12"/>
      <c r="DL141" s="71"/>
      <c r="DP141" s="12"/>
      <c r="DQ141" s="315"/>
      <c r="DR141" s="12"/>
      <c r="DS141" s="98"/>
      <c r="DT141" s="12"/>
      <c r="DU141" s="22"/>
      <c r="DV141" s="22"/>
      <c r="DW141" s="155"/>
      <c r="DZ141" s="70"/>
      <c r="EA141" s="71"/>
      <c r="EG141" s="12"/>
      <c r="EH141" s="48"/>
      <c r="EI141" s="64"/>
      <c r="EJ141" s="64"/>
      <c r="EK141" s="64"/>
      <c r="EL141" s="12"/>
      <c r="EM141" s="266"/>
      <c r="ER141" s="22"/>
      <c r="ES141" s="70"/>
      <c r="EV141" s="71"/>
      <c r="EY141" s="70"/>
      <c r="EZ141" s="12"/>
      <c r="FA141" s="71"/>
      <c r="FE141" s="12"/>
      <c r="FF141" s="266"/>
      <c r="FG141" s="12"/>
      <c r="FH141" s="98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</row>
    <row r="142" spans="1:250" s="15" customFormat="1" ht="15.75" customHeight="1" x14ac:dyDescent="0.3">
      <c r="A142" s="14"/>
      <c r="B142" s="22"/>
      <c r="D142" s="22"/>
      <c r="H142" s="315"/>
      <c r="K142" s="70"/>
      <c r="L142" s="70"/>
      <c r="M142" s="70"/>
      <c r="N142" s="70"/>
      <c r="O142" s="65"/>
      <c r="P142" s="65"/>
      <c r="Q142" s="14"/>
      <c r="R142" s="14"/>
      <c r="X142" s="22"/>
      <c r="Y142" s="22"/>
      <c r="AC142" s="315"/>
      <c r="AD142" s="70"/>
      <c r="AE142" s="70"/>
      <c r="AF142" s="70"/>
      <c r="AG142" s="70"/>
      <c r="AH142" s="65"/>
      <c r="AI142" s="65"/>
      <c r="AJ142" s="65"/>
      <c r="AK142" s="64"/>
      <c r="AL142" s="64"/>
      <c r="AM142" s="64"/>
      <c r="AO142" s="98"/>
      <c r="AP142" s="14"/>
      <c r="AQ142" s="22"/>
      <c r="AS142" s="22"/>
      <c r="AW142" s="315"/>
      <c r="AZ142" s="70"/>
      <c r="BA142" s="70"/>
      <c r="BB142" s="70"/>
      <c r="BC142" s="70"/>
      <c r="BD142" s="65"/>
      <c r="BE142" s="65"/>
      <c r="BF142" s="14"/>
      <c r="BG142" s="14"/>
      <c r="BM142" s="22"/>
      <c r="BN142" s="22"/>
      <c r="BR142" s="315"/>
      <c r="BS142" s="70"/>
      <c r="BT142" s="70"/>
      <c r="BU142" s="70"/>
      <c r="BV142" s="70"/>
      <c r="BW142" s="65"/>
      <c r="BX142" s="65"/>
      <c r="BY142" s="65"/>
      <c r="BZ142" s="64"/>
      <c r="CA142" s="64"/>
      <c r="CB142" s="64"/>
      <c r="CD142" s="98"/>
      <c r="CE142" s="14"/>
      <c r="CF142" s="22"/>
      <c r="CH142" s="22"/>
      <c r="CL142" s="315"/>
      <c r="CO142" s="70"/>
      <c r="CP142" s="70"/>
      <c r="CQ142" s="70"/>
      <c r="CR142" s="70"/>
      <c r="CS142" s="65"/>
      <c r="CT142" s="65"/>
      <c r="CU142" s="14"/>
      <c r="CV142" s="14"/>
      <c r="DB142" s="22"/>
      <c r="DC142" s="22"/>
      <c r="DG142" s="315"/>
      <c r="DH142" s="70"/>
      <c r="DI142" s="70"/>
      <c r="DJ142" s="70"/>
      <c r="DK142" s="70"/>
      <c r="DL142" s="65"/>
      <c r="DM142" s="65"/>
      <c r="DN142" s="65"/>
      <c r="DO142" s="64"/>
      <c r="DP142" s="64"/>
      <c r="DQ142" s="64"/>
      <c r="DS142" s="98"/>
      <c r="DT142" s="14"/>
      <c r="DU142" s="22"/>
      <c r="DW142" s="22"/>
      <c r="EA142" s="315"/>
      <c r="ED142" s="70"/>
      <c r="EE142" s="70"/>
      <c r="EF142" s="70"/>
      <c r="EG142" s="70"/>
      <c r="EH142" s="65"/>
      <c r="EI142" s="65"/>
      <c r="EJ142" s="14"/>
      <c r="EK142" s="14"/>
      <c r="EQ142" s="22"/>
      <c r="ER142" s="22"/>
      <c r="EV142" s="266"/>
      <c r="EW142" s="70"/>
      <c r="EX142" s="70"/>
      <c r="EY142" s="70"/>
      <c r="EZ142" s="70"/>
      <c r="FA142" s="65"/>
      <c r="FB142" s="65"/>
      <c r="FC142" s="65"/>
      <c r="FD142" s="64"/>
      <c r="FE142" s="64"/>
      <c r="FF142" s="64"/>
      <c r="FH142" s="98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</row>
    <row r="143" spans="1:250" s="15" customFormat="1" ht="15.75" customHeight="1" x14ac:dyDescent="0.3">
      <c r="A143" s="12"/>
      <c r="AE143" s="70"/>
      <c r="AF143" s="70"/>
      <c r="AO143" s="98"/>
      <c r="AP143" s="12"/>
      <c r="BT143" s="70"/>
      <c r="BU143" s="70"/>
      <c r="CD143" s="98"/>
      <c r="CE143" s="12"/>
      <c r="DI143" s="70"/>
      <c r="DJ143" s="70"/>
      <c r="DS143" s="98"/>
      <c r="DT143" s="12"/>
      <c r="EX143" s="70"/>
      <c r="EY143" s="70"/>
      <c r="FH143" s="98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</row>
    <row r="144" spans="1:250" s="15" customFormat="1" ht="15.75" customHeight="1" x14ac:dyDescent="0.3">
      <c r="A144" s="315"/>
      <c r="B144" s="72"/>
      <c r="C144" s="73"/>
      <c r="E144" s="56"/>
      <c r="F144" s="53"/>
      <c r="G144" s="53"/>
      <c r="H144" s="53"/>
      <c r="I144" s="53"/>
      <c r="J144" s="53"/>
      <c r="L144" s="73"/>
      <c r="N144" s="56"/>
      <c r="O144" s="53"/>
      <c r="P144" s="53"/>
      <c r="Q144" s="53"/>
      <c r="R144" s="53"/>
      <c r="S144" s="53"/>
      <c r="X144" s="72"/>
      <c r="Y144" s="56"/>
      <c r="Z144" s="92"/>
      <c r="AA144" s="92"/>
      <c r="AB144" s="53"/>
      <c r="AC144" s="53"/>
      <c r="AD144" s="53"/>
      <c r="AE144" s="73"/>
      <c r="AG144" s="56"/>
      <c r="AH144" s="56"/>
      <c r="AI144" s="56"/>
      <c r="AJ144" s="56"/>
      <c r="AK144" s="56"/>
      <c r="AL144" s="53"/>
      <c r="AO144" s="98"/>
      <c r="AP144" s="315"/>
      <c r="AQ144" s="72"/>
      <c r="AR144" s="73"/>
      <c r="AT144" s="56"/>
      <c r="AU144" s="53"/>
      <c r="AV144" s="53"/>
      <c r="AW144" s="53"/>
      <c r="AX144" s="53"/>
      <c r="AY144" s="53"/>
      <c r="BA144" s="73"/>
      <c r="BC144" s="56"/>
      <c r="BD144" s="53"/>
      <c r="BE144" s="53"/>
      <c r="BF144" s="53"/>
      <c r="BG144" s="53"/>
      <c r="BH144" s="53"/>
      <c r="BM144" s="72"/>
      <c r="BN144" s="56"/>
      <c r="BO144" s="92"/>
      <c r="BP144" s="92"/>
      <c r="BQ144" s="53"/>
      <c r="BR144" s="53"/>
      <c r="BS144" s="53"/>
      <c r="BT144" s="73"/>
      <c r="BV144" s="56"/>
      <c r="BW144" s="56"/>
      <c r="BX144" s="56"/>
      <c r="BY144" s="56"/>
      <c r="BZ144" s="56"/>
      <c r="CA144" s="53"/>
      <c r="CD144" s="98"/>
      <c r="CE144" s="315"/>
      <c r="CF144" s="72"/>
      <c r="CG144" s="73"/>
      <c r="CI144" s="56"/>
      <c r="CJ144" s="53"/>
      <c r="CK144" s="53"/>
      <c r="CL144" s="53"/>
      <c r="CM144" s="53"/>
      <c r="CN144" s="53"/>
      <c r="CP144" s="73"/>
      <c r="CR144" s="56"/>
      <c r="CS144" s="53"/>
      <c r="CT144" s="53"/>
      <c r="CU144" s="53"/>
      <c r="CV144" s="53"/>
      <c r="CW144" s="53"/>
      <c r="DB144" s="72"/>
      <c r="DC144" s="56"/>
      <c r="DD144" s="92"/>
      <c r="DE144" s="92"/>
      <c r="DF144" s="53"/>
      <c r="DG144" s="53"/>
      <c r="DH144" s="53"/>
      <c r="DI144" s="73"/>
      <c r="DK144" s="56"/>
      <c r="DL144" s="56"/>
      <c r="DM144" s="56"/>
      <c r="DN144" s="56"/>
      <c r="DO144" s="56"/>
      <c r="DP144" s="53"/>
      <c r="DS144" s="98"/>
      <c r="DT144" s="315"/>
      <c r="DU144" s="72"/>
      <c r="DV144" s="73"/>
      <c r="DX144" s="56"/>
      <c r="DY144" s="53"/>
      <c r="DZ144" s="53"/>
      <c r="EA144" s="53"/>
      <c r="EB144" s="53"/>
      <c r="EC144" s="53"/>
      <c r="EE144" s="73"/>
      <c r="EG144" s="56"/>
      <c r="EH144" s="53"/>
      <c r="EI144" s="53"/>
      <c r="EJ144" s="53"/>
      <c r="EK144" s="53"/>
      <c r="EL144" s="53"/>
      <c r="EQ144" s="72"/>
      <c r="ER144" s="56"/>
      <c r="ES144" s="92"/>
      <c r="ET144" s="92"/>
      <c r="EU144" s="53"/>
      <c r="EV144" s="53"/>
      <c r="EW144" s="53"/>
      <c r="EX144" s="73"/>
      <c r="EZ144" s="56"/>
      <c r="FA144" s="56"/>
      <c r="FB144" s="56"/>
      <c r="FC144" s="56"/>
      <c r="FD144" s="56"/>
      <c r="FE144" s="53"/>
      <c r="FH144" s="98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</row>
    <row r="145" spans="1:250" s="15" customFormat="1" ht="15.75" customHeight="1" x14ac:dyDescent="0.3">
      <c r="C145" s="69"/>
      <c r="O145" s="12"/>
      <c r="AO145" s="98"/>
      <c r="AR145" s="69"/>
      <c r="BD145" s="12"/>
      <c r="CD145" s="98"/>
      <c r="CG145" s="69"/>
      <c r="CS145" s="12"/>
      <c r="DS145" s="98"/>
      <c r="DV145" s="69"/>
      <c r="EH145" s="12"/>
      <c r="FH145" s="98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</row>
    <row r="146" spans="1:250" s="15" customFormat="1" ht="15.75" customHeight="1" x14ac:dyDescent="0.3">
      <c r="A146" s="12"/>
      <c r="B146" s="72"/>
      <c r="C146" s="73"/>
      <c r="D146" s="72"/>
      <c r="E146" s="74"/>
      <c r="H146" s="73"/>
      <c r="X146" s="72"/>
      <c r="Y146" s="74"/>
      <c r="AB146" s="73"/>
      <c r="AL146" s="13"/>
      <c r="AM146" s="12"/>
      <c r="AN146" s="12"/>
      <c r="AO146" s="98"/>
      <c r="AP146" s="12"/>
      <c r="AQ146" s="72"/>
      <c r="AR146" s="73"/>
      <c r="AS146" s="72"/>
      <c r="AT146" s="74"/>
      <c r="AW146" s="73"/>
      <c r="BM146" s="72"/>
      <c r="BN146" s="74"/>
      <c r="BQ146" s="73"/>
      <c r="CA146" s="13"/>
      <c r="CB146" s="12"/>
      <c r="CC146" s="12"/>
      <c r="CD146" s="98"/>
      <c r="CE146" s="12"/>
      <c r="CF146" s="72"/>
      <c r="CG146" s="73"/>
      <c r="CH146" s="72"/>
      <c r="CI146" s="74"/>
      <c r="CL146" s="73"/>
      <c r="DB146" s="72"/>
      <c r="DC146" s="74"/>
      <c r="DF146" s="73"/>
      <c r="DP146" s="13"/>
      <c r="DQ146" s="12"/>
      <c r="DR146" s="12"/>
      <c r="DS146" s="98"/>
      <c r="DT146" s="12"/>
      <c r="DU146" s="72"/>
      <c r="DV146" s="73"/>
      <c r="DW146" s="72"/>
      <c r="DX146" s="74"/>
      <c r="EA146" s="73"/>
      <c r="EQ146" s="72"/>
      <c r="ER146" s="74"/>
      <c r="EU146" s="73"/>
      <c r="FE146" s="13"/>
      <c r="FF146" s="12"/>
      <c r="FG146" s="12"/>
      <c r="FH146" s="98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</row>
    <row r="147" spans="1:250" s="15" customFormat="1" ht="15.75" customHeight="1" x14ac:dyDescent="0.3">
      <c r="B147" s="72"/>
      <c r="C147" s="73"/>
      <c r="D147" s="72"/>
      <c r="E147" s="74"/>
      <c r="X147" s="72"/>
      <c r="Y147" s="74"/>
      <c r="AO147" s="98"/>
      <c r="AQ147" s="72"/>
      <c r="AR147" s="73"/>
      <c r="AS147" s="72"/>
      <c r="AT147" s="74"/>
      <c r="BM147" s="72"/>
      <c r="BN147" s="74"/>
      <c r="CD147" s="98"/>
      <c r="CF147" s="72"/>
      <c r="CG147" s="73"/>
      <c r="CH147" s="72"/>
      <c r="CI147" s="74"/>
      <c r="DB147" s="72"/>
      <c r="DC147" s="74"/>
      <c r="DS147" s="98"/>
      <c r="DU147" s="72"/>
      <c r="DV147" s="73"/>
      <c r="DW147" s="72"/>
      <c r="DX147" s="74"/>
      <c r="EQ147" s="72"/>
      <c r="ER147" s="74"/>
      <c r="FH147" s="98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</row>
    <row r="148" spans="1:250" s="15" customFormat="1" ht="15.75" customHeight="1" x14ac:dyDescent="0.3">
      <c r="A148" s="48"/>
      <c r="B148" s="75"/>
      <c r="C148" s="69"/>
      <c r="D148" s="75"/>
      <c r="E148" s="76"/>
      <c r="H148" s="73"/>
      <c r="I148" s="74"/>
      <c r="J148" s="74"/>
      <c r="K148" s="74"/>
      <c r="L148" s="74"/>
      <c r="M148" s="48"/>
      <c r="N148" s="48"/>
      <c r="O148" s="48"/>
      <c r="X148" s="75"/>
      <c r="Y148" s="76"/>
      <c r="AB148" s="73"/>
      <c r="AD148" s="74"/>
      <c r="AH148" s="74"/>
      <c r="AI148" s="74"/>
      <c r="AJ148" s="48"/>
      <c r="AK148" s="48"/>
      <c r="AL148" s="48"/>
      <c r="AM148" s="48"/>
      <c r="AN148" s="48"/>
      <c r="AO148" s="98"/>
      <c r="AP148" s="48"/>
      <c r="AQ148" s="75"/>
      <c r="AR148" s="69"/>
      <c r="AS148" s="75"/>
      <c r="AT148" s="76"/>
      <c r="AW148" s="73"/>
      <c r="AX148" s="74"/>
      <c r="AY148" s="74"/>
      <c r="AZ148" s="74"/>
      <c r="BA148" s="74"/>
      <c r="BB148" s="48"/>
      <c r="BC148" s="48"/>
      <c r="BD148" s="48"/>
      <c r="BM148" s="75"/>
      <c r="BN148" s="76"/>
      <c r="BQ148" s="73"/>
      <c r="BS148" s="74"/>
      <c r="BW148" s="74"/>
      <c r="BX148" s="74"/>
      <c r="BY148" s="48"/>
      <c r="BZ148" s="48"/>
      <c r="CA148" s="48"/>
      <c r="CB148" s="48"/>
      <c r="CC148" s="48"/>
      <c r="CD148" s="98"/>
      <c r="CE148" s="48"/>
      <c r="CF148" s="75"/>
      <c r="CG148" s="69"/>
      <c r="CH148" s="75"/>
      <c r="CI148" s="76"/>
      <c r="CL148" s="73"/>
      <c r="CM148" s="74"/>
      <c r="CN148" s="74"/>
      <c r="CO148" s="74"/>
      <c r="CP148" s="74"/>
      <c r="CQ148" s="48"/>
      <c r="CR148" s="48"/>
      <c r="CS148" s="48"/>
      <c r="DB148" s="75"/>
      <c r="DC148" s="76"/>
      <c r="DF148" s="73"/>
      <c r="DH148" s="74"/>
      <c r="DL148" s="74"/>
      <c r="DM148" s="74"/>
      <c r="DN148" s="48"/>
      <c r="DO148" s="48"/>
      <c r="DP148" s="48"/>
      <c r="DQ148" s="48"/>
      <c r="DR148" s="48"/>
      <c r="DS148" s="98"/>
      <c r="DT148" s="48"/>
      <c r="DU148" s="75"/>
      <c r="DV148" s="69"/>
      <c r="DW148" s="75"/>
      <c r="DX148" s="76"/>
      <c r="EA148" s="73"/>
      <c r="EB148" s="74"/>
      <c r="EC148" s="74"/>
      <c r="ED148" s="74"/>
      <c r="EE148" s="74"/>
      <c r="EF148" s="48"/>
      <c r="EG148" s="48"/>
      <c r="EH148" s="48"/>
      <c r="EQ148" s="75"/>
      <c r="ER148" s="76"/>
      <c r="EU148" s="73"/>
      <c r="EW148" s="74"/>
      <c r="FA148" s="74"/>
      <c r="FB148" s="74"/>
      <c r="FC148" s="48"/>
      <c r="FD148" s="48"/>
      <c r="FE148" s="48"/>
      <c r="FF148" s="48"/>
      <c r="FG148" s="48"/>
      <c r="FH148" s="98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</row>
    <row r="149" spans="1:250" s="15" customFormat="1" ht="15.75" customHeight="1" x14ac:dyDescent="0.3">
      <c r="A149" s="52"/>
      <c r="B149" s="72"/>
      <c r="C149" s="73"/>
      <c r="D149" s="72"/>
      <c r="E149" s="74"/>
      <c r="H149" s="73"/>
      <c r="I149" s="74"/>
      <c r="J149" s="74"/>
      <c r="K149" s="74"/>
      <c r="L149" s="74"/>
      <c r="M149" s="52"/>
      <c r="N149" s="52"/>
      <c r="O149" s="52"/>
      <c r="X149" s="72"/>
      <c r="Y149" s="74"/>
      <c r="AB149" s="73"/>
      <c r="AD149" s="74"/>
      <c r="AH149" s="74"/>
      <c r="AI149" s="74"/>
      <c r="AJ149" s="52"/>
      <c r="AK149" s="52"/>
      <c r="AL149" s="52"/>
      <c r="AM149" s="52"/>
      <c r="AN149" s="52"/>
      <c r="AO149" s="98"/>
      <c r="AP149" s="52"/>
      <c r="AQ149" s="72"/>
      <c r="AR149" s="73"/>
      <c r="AS149" s="72"/>
      <c r="AT149" s="74"/>
      <c r="AW149" s="73"/>
      <c r="AX149" s="74"/>
      <c r="AY149" s="74"/>
      <c r="AZ149" s="74"/>
      <c r="BA149" s="74"/>
      <c r="BB149" s="52"/>
      <c r="BC149" s="52"/>
      <c r="BD149" s="52"/>
      <c r="BM149" s="72"/>
      <c r="BN149" s="74"/>
      <c r="BQ149" s="73"/>
      <c r="BS149" s="74"/>
      <c r="BW149" s="74"/>
      <c r="BX149" s="74"/>
      <c r="BY149" s="52"/>
      <c r="BZ149" s="52"/>
      <c r="CA149" s="52"/>
      <c r="CB149" s="52"/>
      <c r="CC149" s="52"/>
      <c r="CD149" s="98"/>
      <c r="CE149" s="52"/>
      <c r="CF149" s="72"/>
      <c r="CG149" s="73"/>
      <c r="CH149" s="72"/>
      <c r="CI149" s="74"/>
      <c r="CL149" s="73"/>
      <c r="CM149" s="74"/>
      <c r="CN149" s="74"/>
      <c r="CO149" s="74"/>
      <c r="CP149" s="74"/>
      <c r="CQ149" s="52"/>
      <c r="CR149" s="52"/>
      <c r="CS149" s="52"/>
      <c r="DB149" s="72"/>
      <c r="DC149" s="74"/>
      <c r="DF149" s="73"/>
      <c r="DH149" s="74"/>
      <c r="DL149" s="74"/>
      <c r="DM149" s="74"/>
      <c r="DN149" s="52"/>
      <c r="DO149" s="52"/>
      <c r="DP149" s="52"/>
      <c r="DQ149" s="52"/>
      <c r="DR149" s="52"/>
      <c r="DS149" s="98"/>
      <c r="DT149" s="52"/>
      <c r="DU149" s="72"/>
      <c r="DV149" s="73"/>
      <c r="DW149" s="72"/>
      <c r="DX149" s="74"/>
      <c r="EA149" s="73"/>
      <c r="EB149" s="74"/>
      <c r="EC149" s="74"/>
      <c r="ED149" s="74"/>
      <c r="EE149" s="74"/>
      <c r="EF149" s="52"/>
      <c r="EG149" s="52"/>
      <c r="EH149" s="52"/>
      <c r="EQ149" s="72"/>
      <c r="ER149" s="74"/>
      <c r="EU149" s="73"/>
      <c r="EW149" s="74"/>
      <c r="FA149" s="74"/>
      <c r="FB149" s="74"/>
      <c r="FC149" s="52"/>
      <c r="FD149" s="52"/>
      <c r="FE149" s="52"/>
      <c r="FF149" s="52"/>
      <c r="FG149" s="52"/>
      <c r="FH149" s="98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</row>
    <row r="150" spans="1:250" s="15" customFormat="1" ht="15.75" customHeight="1" x14ac:dyDescent="0.3">
      <c r="A150" s="70"/>
      <c r="B150" s="72"/>
      <c r="C150" s="73"/>
      <c r="D150" s="72"/>
      <c r="E150" s="74"/>
      <c r="H150" s="69"/>
      <c r="I150" s="76"/>
      <c r="J150" s="76"/>
      <c r="K150" s="76"/>
      <c r="L150" s="76"/>
      <c r="M150" s="70"/>
      <c r="N150" s="70"/>
      <c r="O150" s="70"/>
      <c r="X150" s="72"/>
      <c r="Y150" s="74"/>
      <c r="AB150" s="69"/>
      <c r="AD150" s="76"/>
      <c r="AH150" s="76"/>
      <c r="AI150" s="76"/>
      <c r="AJ150" s="70"/>
      <c r="AK150" s="70"/>
      <c r="AL150" s="70"/>
      <c r="AM150" s="70"/>
      <c r="AN150" s="70"/>
      <c r="AO150" s="98"/>
      <c r="AP150" s="70"/>
      <c r="AQ150" s="72"/>
      <c r="AR150" s="73"/>
      <c r="AS150" s="72"/>
      <c r="AT150" s="74"/>
      <c r="AW150" s="69"/>
      <c r="AX150" s="76"/>
      <c r="AY150" s="76"/>
      <c r="AZ150" s="76"/>
      <c r="BA150" s="76"/>
      <c r="BB150" s="70"/>
      <c r="BC150" s="70"/>
      <c r="BD150" s="70"/>
      <c r="BM150" s="72"/>
      <c r="BN150" s="74"/>
      <c r="BQ150" s="69"/>
      <c r="BS150" s="76"/>
      <c r="BW150" s="76"/>
      <c r="BX150" s="76"/>
      <c r="BY150" s="70"/>
      <c r="BZ150" s="70"/>
      <c r="CA150" s="70"/>
      <c r="CB150" s="70"/>
      <c r="CC150" s="70"/>
      <c r="CD150" s="98"/>
      <c r="CE150" s="70"/>
      <c r="CF150" s="72"/>
      <c r="CG150" s="73"/>
      <c r="CH150" s="72"/>
      <c r="CI150" s="74"/>
      <c r="CL150" s="69"/>
      <c r="CM150" s="76"/>
      <c r="CN150" s="76"/>
      <c r="CO150" s="76"/>
      <c r="CP150" s="76"/>
      <c r="CQ150" s="70"/>
      <c r="CR150" s="70"/>
      <c r="CS150" s="70"/>
      <c r="DB150" s="72"/>
      <c r="DC150" s="74"/>
      <c r="DF150" s="69"/>
      <c r="DH150" s="76"/>
      <c r="DL150" s="76"/>
      <c r="DM150" s="76"/>
      <c r="DN150" s="70"/>
      <c r="DO150" s="70"/>
      <c r="DP150" s="70"/>
      <c r="DQ150" s="70"/>
      <c r="DR150" s="70"/>
      <c r="DS150" s="98"/>
      <c r="DT150" s="70"/>
      <c r="DU150" s="72"/>
      <c r="DV150" s="73"/>
      <c r="DW150" s="72"/>
      <c r="DX150" s="74"/>
      <c r="EA150" s="69"/>
      <c r="EB150" s="76"/>
      <c r="EC150" s="76"/>
      <c r="ED150" s="76"/>
      <c r="EE150" s="76"/>
      <c r="EF150" s="70"/>
      <c r="EG150" s="70"/>
      <c r="EH150" s="70"/>
      <c r="EQ150" s="72"/>
      <c r="ER150" s="74"/>
      <c r="EU150" s="69"/>
      <c r="EW150" s="76"/>
      <c r="FA150" s="76"/>
      <c r="FB150" s="76"/>
      <c r="FC150" s="70"/>
      <c r="FD150" s="70"/>
      <c r="FE150" s="70"/>
      <c r="FF150" s="70"/>
      <c r="FG150" s="70"/>
      <c r="FH150" s="98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</row>
    <row r="151" spans="1:250" s="15" customFormat="1" ht="15.75" customHeight="1" x14ac:dyDescent="0.3">
      <c r="A151" s="52"/>
      <c r="B151" s="75"/>
      <c r="C151" s="69"/>
      <c r="D151" s="75"/>
      <c r="E151" s="76"/>
      <c r="H151" s="73"/>
      <c r="I151" s="74"/>
      <c r="J151" s="74"/>
      <c r="K151" s="74"/>
      <c r="L151" s="74"/>
      <c r="M151" s="52"/>
      <c r="N151" s="52"/>
      <c r="O151" s="52"/>
      <c r="X151" s="75"/>
      <c r="Y151" s="76"/>
      <c r="AB151" s="73"/>
      <c r="AD151" s="74"/>
      <c r="AH151" s="74"/>
      <c r="AI151" s="74"/>
      <c r="AJ151" s="52"/>
      <c r="AK151" s="52"/>
      <c r="AL151" s="52"/>
      <c r="AM151" s="52"/>
      <c r="AN151" s="52"/>
      <c r="AO151" s="98"/>
      <c r="AP151" s="52"/>
      <c r="AQ151" s="75"/>
      <c r="AR151" s="69"/>
      <c r="AS151" s="75"/>
      <c r="AT151" s="76"/>
      <c r="AW151" s="73"/>
      <c r="AX151" s="74"/>
      <c r="AY151" s="74"/>
      <c r="AZ151" s="74"/>
      <c r="BA151" s="74"/>
      <c r="BB151" s="52"/>
      <c r="BC151" s="52"/>
      <c r="BD151" s="52"/>
      <c r="BM151" s="75"/>
      <c r="BN151" s="76"/>
      <c r="BQ151" s="73"/>
      <c r="BS151" s="74"/>
      <c r="BW151" s="74"/>
      <c r="BX151" s="74"/>
      <c r="BY151" s="52"/>
      <c r="BZ151" s="52"/>
      <c r="CA151" s="52"/>
      <c r="CB151" s="52"/>
      <c r="CC151" s="52"/>
      <c r="CD151" s="98"/>
      <c r="CE151" s="52"/>
      <c r="CF151" s="75"/>
      <c r="CG151" s="69"/>
      <c r="CH151" s="75"/>
      <c r="CI151" s="76"/>
      <c r="CL151" s="73"/>
      <c r="CM151" s="74"/>
      <c r="CN151" s="74"/>
      <c r="CO151" s="74"/>
      <c r="CP151" s="74"/>
      <c r="CQ151" s="52"/>
      <c r="CR151" s="52"/>
      <c r="CS151" s="52"/>
      <c r="DB151" s="75"/>
      <c r="DC151" s="76"/>
      <c r="DF151" s="73"/>
      <c r="DH151" s="74"/>
      <c r="DL151" s="74"/>
      <c r="DM151" s="74"/>
      <c r="DN151" s="52"/>
      <c r="DO151" s="52"/>
      <c r="DP151" s="52"/>
      <c r="DQ151" s="52"/>
      <c r="DR151" s="52"/>
      <c r="DS151" s="98"/>
      <c r="DT151" s="52"/>
      <c r="DU151" s="75"/>
      <c r="DV151" s="69"/>
      <c r="DW151" s="75"/>
      <c r="DX151" s="76"/>
      <c r="EA151" s="73"/>
      <c r="EB151" s="74"/>
      <c r="EC151" s="74"/>
      <c r="ED151" s="74"/>
      <c r="EE151" s="74"/>
      <c r="EF151" s="52"/>
      <c r="EG151" s="52"/>
      <c r="EH151" s="52"/>
      <c r="EQ151" s="75"/>
      <c r="ER151" s="76"/>
      <c r="EU151" s="73"/>
      <c r="EW151" s="74"/>
      <c r="FA151" s="74"/>
      <c r="FB151" s="74"/>
      <c r="FC151" s="52"/>
      <c r="FD151" s="52"/>
      <c r="FE151" s="52"/>
      <c r="FF151" s="52"/>
      <c r="FG151" s="52"/>
      <c r="FH151" s="98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</row>
    <row r="152" spans="1:250" s="15" customFormat="1" ht="15.75" customHeight="1" x14ac:dyDescent="0.3">
      <c r="A152" s="52"/>
      <c r="B152" s="72"/>
      <c r="C152" s="73"/>
      <c r="D152" s="72"/>
      <c r="E152" s="74"/>
      <c r="H152" s="73"/>
      <c r="I152" s="74"/>
      <c r="J152" s="74"/>
      <c r="K152" s="74"/>
      <c r="L152" s="74"/>
      <c r="M152" s="52"/>
      <c r="N152" s="52"/>
      <c r="O152" s="52"/>
      <c r="X152" s="72"/>
      <c r="Y152" s="74"/>
      <c r="AB152" s="73"/>
      <c r="AD152" s="74"/>
      <c r="AH152" s="74"/>
      <c r="AI152" s="74"/>
      <c r="AJ152" s="52"/>
      <c r="AK152" s="52"/>
      <c r="AL152" s="52"/>
      <c r="AM152" s="52"/>
      <c r="AN152" s="52"/>
      <c r="AO152" s="98"/>
      <c r="AP152" s="52"/>
      <c r="AQ152" s="72"/>
      <c r="AR152" s="73"/>
      <c r="AS152" s="72"/>
      <c r="AT152" s="74"/>
      <c r="AW152" s="73"/>
      <c r="AX152" s="74"/>
      <c r="AY152" s="74"/>
      <c r="AZ152" s="74"/>
      <c r="BA152" s="74"/>
      <c r="BB152" s="52"/>
      <c r="BC152" s="52"/>
      <c r="BD152" s="52"/>
      <c r="BM152" s="72"/>
      <c r="BN152" s="74"/>
      <c r="BQ152" s="73"/>
      <c r="BS152" s="74"/>
      <c r="BW152" s="74"/>
      <c r="BX152" s="74"/>
      <c r="BY152" s="52"/>
      <c r="BZ152" s="52"/>
      <c r="CA152" s="52"/>
      <c r="CB152" s="52"/>
      <c r="CC152" s="52"/>
      <c r="CD152" s="98"/>
      <c r="CE152" s="52"/>
      <c r="CF152" s="72"/>
      <c r="CG152" s="73"/>
      <c r="CH152" s="72"/>
      <c r="CI152" s="74"/>
      <c r="CL152" s="73"/>
      <c r="CM152" s="74"/>
      <c r="CN152" s="74"/>
      <c r="CO152" s="74"/>
      <c r="CP152" s="74"/>
      <c r="CQ152" s="52"/>
      <c r="CR152" s="52"/>
      <c r="CS152" s="52"/>
      <c r="DB152" s="72"/>
      <c r="DC152" s="74"/>
      <c r="DF152" s="73"/>
      <c r="DH152" s="74"/>
      <c r="DL152" s="74"/>
      <c r="DM152" s="74"/>
      <c r="DN152" s="52"/>
      <c r="DO152" s="52"/>
      <c r="DP152" s="52"/>
      <c r="DQ152" s="52"/>
      <c r="DR152" s="52"/>
      <c r="DS152" s="98"/>
      <c r="DT152" s="52"/>
      <c r="DU152" s="72"/>
      <c r="DV152" s="73"/>
      <c r="DW152" s="72"/>
      <c r="DX152" s="74"/>
      <c r="EA152" s="73"/>
      <c r="EB152" s="74"/>
      <c r="EC152" s="74"/>
      <c r="ED152" s="74"/>
      <c r="EE152" s="74"/>
      <c r="EF152" s="52"/>
      <c r="EG152" s="52"/>
      <c r="EH152" s="52"/>
      <c r="EQ152" s="72"/>
      <c r="ER152" s="74"/>
      <c r="EU152" s="73"/>
      <c r="EW152" s="74"/>
      <c r="FA152" s="74"/>
      <c r="FB152" s="74"/>
      <c r="FC152" s="52"/>
      <c r="FD152" s="52"/>
      <c r="FE152" s="52"/>
      <c r="FF152" s="52"/>
      <c r="FG152" s="52"/>
      <c r="FH152" s="98"/>
      <c r="FI152" s="52"/>
      <c r="FJ152" s="72"/>
      <c r="FK152" s="73"/>
      <c r="FL152" s="72"/>
      <c r="FM152" s="74"/>
      <c r="FP152" s="73"/>
      <c r="FQ152" s="74"/>
      <c r="FR152" s="74"/>
      <c r="FS152" s="74"/>
      <c r="FT152" s="74"/>
      <c r="FU152" s="52"/>
      <c r="FV152" s="52"/>
      <c r="FW152" s="52"/>
      <c r="GF152" s="72"/>
      <c r="GG152" s="74"/>
      <c r="GJ152" s="73"/>
      <c r="GL152" s="74"/>
      <c r="GP152" s="74"/>
      <c r="GQ152" s="74"/>
      <c r="GR152" s="52"/>
      <c r="GS152" s="52"/>
      <c r="GT152" s="52"/>
      <c r="GU152" s="52"/>
      <c r="GV152" s="52"/>
      <c r="GW152" s="98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</row>
    <row r="153" spans="1:250" s="15" customFormat="1" ht="15.75" customHeight="1" x14ac:dyDescent="0.3">
      <c r="A153" s="70"/>
      <c r="B153" s="72"/>
      <c r="C153" s="73"/>
      <c r="D153" s="72"/>
      <c r="E153" s="74"/>
      <c r="H153" s="69"/>
      <c r="I153" s="76"/>
      <c r="J153" s="76"/>
      <c r="K153" s="76"/>
      <c r="L153" s="76"/>
      <c r="M153" s="70"/>
      <c r="N153" s="70"/>
      <c r="O153" s="70"/>
      <c r="X153" s="72"/>
      <c r="Y153" s="74"/>
      <c r="AB153" s="69"/>
      <c r="AD153" s="76"/>
      <c r="AH153" s="76"/>
      <c r="AI153" s="76"/>
      <c r="AJ153" s="70"/>
      <c r="AK153" s="70"/>
      <c r="AL153" s="70"/>
      <c r="AM153" s="70"/>
      <c r="AN153" s="70"/>
      <c r="AO153" s="98"/>
      <c r="AP153" s="70"/>
      <c r="AQ153" s="72"/>
      <c r="AR153" s="73"/>
      <c r="AS153" s="72"/>
      <c r="AT153" s="74"/>
      <c r="AW153" s="69"/>
      <c r="AX153" s="76"/>
      <c r="AY153" s="76"/>
      <c r="AZ153" s="76"/>
      <c r="BA153" s="76"/>
      <c r="BB153" s="70"/>
      <c r="BC153" s="70"/>
      <c r="BD153" s="70"/>
      <c r="BM153" s="72"/>
      <c r="BN153" s="74"/>
      <c r="BQ153" s="69"/>
      <c r="BS153" s="76"/>
      <c r="BW153" s="76"/>
      <c r="BX153" s="76"/>
      <c r="BY153" s="70"/>
      <c r="BZ153" s="70"/>
      <c r="CA153" s="70"/>
      <c r="CB153" s="70"/>
      <c r="CC153" s="70"/>
      <c r="CD153" s="98"/>
      <c r="CE153" s="70"/>
      <c r="CF153" s="72"/>
      <c r="CG153" s="73"/>
      <c r="CH153" s="72"/>
      <c r="CI153" s="74"/>
      <c r="CL153" s="69"/>
      <c r="CM153" s="76"/>
      <c r="CN153" s="76"/>
      <c r="CO153" s="76"/>
      <c r="CP153" s="76"/>
      <c r="CQ153" s="70"/>
      <c r="CR153" s="70"/>
      <c r="CS153" s="70"/>
      <c r="DB153" s="72"/>
      <c r="DC153" s="74"/>
      <c r="DF153" s="69"/>
      <c r="DH153" s="76"/>
      <c r="DL153" s="76"/>
      <c r="DM153" s="76"/>
      <c r="DN153" s="70"/>
      <c r="DO153" s="70"/>
      <c r="DP153" s="70"/>
      <c r="DQ153" s="70"/>
      <c r="DR153" s="70"/>
      <c r="DS153" s="98"/>
      <c r="DT153" s="70"/>
      <c r="DU153" s="72"/>
      <c r="DV153" s="73"/>
      <c r="DW153" s="72"/>
      <c r="DX153" s="74"/>
      <c r="EA153" s="69"/>
      <c r="EB153" s="76"/>
      <c r="EC153" s="76"/>
      <c r="ED153" s="76"/>
      <c r="EE153" s="76"/>
      <c r="EF153" s="70"/>
      <c r="EG153" s="70"/>
      <c r="EH153" s="70"/>
      <c r="EQ153" s="72"/>
      <c r="ER153" s="74"/>
      <c r="EU153" s="69"/>
      <c r="EW153" s="76"/>
      <c r="FA153" s="76"/>
      <c r="FB153" s="76"/>
      <c r="FC153" s="70"/>
      <c r="FD153" s="70"/>
      <c r="FE153" s="70"/>
      <c r="FF153" s="70"/>
      <c r="FG153" s="70"/>
      <c r="FH153" s="98"/>
      <c r="FI153" s="70"/>
      <c r="FJ153" s="72"/>
      <c r="FK153" s="73"/>
      <c r="FL153" s="72"/>
      <c r="FM153" s="74"/>
      <c r="FP153" s="69"/>
      <c r="FQ153" s="76"/>
      <c r="FR153" s="76"/>
      <c r="FS153" s="76"/>
      <c r="FT153" s="76"/>
      <c r="FU153" s="70"/>
      <c r="FV153" s="70"/>
      <c r="FW153" s="70"/>
      <c r="GF153" s="72"/>
      <c r="GG153" s="74"/>
      <c r="GJ153" s="69"/>
      <c r="GL153" s="76"/>
      <c r="GP153" s="76"/>
      <c r="GQ153" s="76"/>
      <c r="GR153" s="70"/>
      <c r="GS153" s="70"/>
      <c r="GT153" s="70"/>
      <c r="GU153" s="70"/>
      <c r="GV153" s="70"/>
      <c r="GW153" s="98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</row>
    <row r="154" spans="1:250" s="15" customFormat="1" ht="15.75" customHeight="1" x14ac:dyDescent="0.3">
      <c r="A154" s="52"/>
      <c r="H154" s="73"/>
      <c r="I154" s="74"/>
      <c r="J154" s="74"/>
      <c r="K154" s="74"/>
      <c r="L154" s="74"/>
      <c r="M154" s="52"/>
      <c r="N154" s="52"/>
      <c r="O154" s="52"/>
      <c r="AE154" s="73"/>
      <c r="AG154" s="74"/>
      <c r="AH154" s="74"/>
      <c r="AI154" s="74"/>
      <c r="AJ154" s="52"/>
      <c r="AK154" s="52"/>
      <c r="AL154" s="52"/>
      <c r="AM154" s="52"/>
      <c r="AN154" s="52"/>
      <c r="AO154" s="98"/>
      <c r="AP154" s="52"/>
      <c r="AW154" s="73"/>
      <c r="AX154" s="74"/>
      <c r="AY154" s="74"/>
      <c r="AZ154" s="74"/>
      <c r="BA154" s="74"/>
      <c r="BB154" s="52"/>
      <c r="BC154" s="52"/>
      <c r="BD154" s="52"/>
      <c r="BT154" s="73"/>
      <c r="BV154" s="74"/>
      <c r="BW154" s="74"/>
      <c r="BX154" s="74"/>
      <c r="BY154" s="52"/>
      <c r="BZ154" s="52"/>
      <c r="CA154" s="52"/>
      <c r="CB154" s="52"/>
      <c r="CC154" s="52"/>
      <c r="CD154" s="98"/>
      <c r="CE154" s="52"/>
      <c r="CL154" s="73"/>
      <c r="CM154" s="74"/>
      <c r="CN154" s="74"/>
      <c r="CO154" s="74"/>
      <c r="CP154" s="74"/>
      <c r="CQ154" s="52"/>
      <c r="CR154" s="52"/>
      <c r="CS154" s="52"/>
      <c r="DI154" s="73"/>
      <c r="DK154" s="74"/>
      <c r="DL154" s="74"/>
      <c r="DM154" s="74"/>
      <c r="DN154" s="52"/>
      <c r="DO154" s="52"/>
      <c r="DP154" s="52"/>
      <c r="DQ154" s="52"/>
      <c r="DR154" s="52"/>
      <c r="DS154" s="98"/>
      <c r="DT154" s="52"/>
      <c r="EA154" s="73"/>
      <c r="EB154" s="74"/>
      <c r="EC154" s="74"/>
      <c r="ED154" s="74"/>
      <c r="EE154" s="74"/>
      <c r="EF154" s="52"/>
      <c r="EG154" s="52"/>
      <c r="EH154" s="52"/>
      <c r="EX154" s="73"/>
      <c r="EZ154" s="74"/>
      <c r="FA154" s="74"/>
      <c r="FB154" s="74"/>
      <c r="FC154" s="52"/>
      <c r="FD154" s="52"/>
      <c r="FE154" s="52"/>
      <c r="FF154" s="52"/>
      <c r="FG154" s="52"/>
      <c r="FH154" s="98"/>
      <c r="FI154" s="52"/>
      <c r="FP154" s="73"/>
      <c r="FQ154" s="74"/>
      <c r="FR154" s="74"/>
      <c r="FS154" s="74"/>
      <c r="FT154" s="74"/>
      <c r="FU154" s="52"/>
      <c r="FV154" s="52"/>
      <c r="FW154" s="52"/>
      <c r="GM154" s="73"/>
      <c r="GO154" s="74"/>
      <c r="GP154" s="74"/>
      <c r="GQ154" s="74"/>
      <c r="GR154" s="52"/>
      <c r="GS154" s="52"/>
      <c r="GT154" s="52"/>
      <c r="GU154" s="52"/>
      <c r="GV154" s="52"/>
      <c r="GW154" s="98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</row>
    <row r="155" spans="1:250" s="15" customFormat="1" ht="15.75" customHeight="1" x14ac:dyDescent="0.3">
      <c r="A155" s="52"/>
      <c r="F155" s="49"/>
      <c r="K155" s="74"/>
      <c r="L155" s="74"/>
      <c r="M155" s="74"/>
      <c r="N155" s="52"/>
      <c r="O155" s="52"/>
      <c r="Z155" s="49"/>
      <c r="AE155" s="73"/>
      <c r="AG155" s="74"/>
      <c r="AH155" s="74"/>
      <c r="AI155" s="74"/>
      <c r="AJ155" s="52"/>
      <c r="AK155" s="52"/>
      <c r="AL155" s="52"/>
      <c r="AM155" s="52"/>
      <c r="AN155" s="52"/>
      <c r="AO155" s="98"/>
      <c r="AP155" s="52"/>
      <c r="AU155" s="49"/>
      <c r="AZ155" s="74"/>
      <c r="BA155" s="74"/>
      <c r="BB155" s="74"/>
      <c r="BC155" s="52"/>
      <c r="BD155" s="52"/>
      <c r="BO155" s="49"/>
      <c r="BT155" s="73"/>
      <c r="BV155" s="74"/>
      <c r="BW155" s="74"/>
      <c r="BX155" s="74"/>
      <c r="BY155" s="52"/>
      <c r="BZ155" s="52"/>
      <c r="CA155" s="52"/>
      <c r="CB155" s="52"/>
      <c r="CC155" s="52"/>
      <c r="CD155" s="98"/>
      <c r="CE155" s="52"/>
      <c r="CJ155" s="49"/>
      <c r="CO155" s="74"/>
      <c r="CP155" s="74"/>
      <c r="CQ155" s="74"/>
      <c r="CR155" s="52"/>
      <c r="CS155" s="52"/>
      <c r="DD155" s="49"/>
      <c r="DI155" s="73"/>
      <c r="DK155" s="74"/>
      <c r="DL155" s="74"/>
      <c r="DM155" s="74"/>
      <c r="DN155" s="52"/>
      <c r="DO155" s="52"/>
      <c r="DP155" s="52"/>
      <c r="DQ155" s="52"/>
      <c r="DR155" s="52"/>
      <c r="DS155" s="98"/>
      <c r="DT155" s="52"/>
      <c r="DY155" s="49"/>
      <c r="ED155" s="74"/>
      <c r="EE155" s="74"/>
      <c r="EF155" s="74"/>
      <c r="EG155" s="52"/>
      <c r="EH155" s="52"/>
      <c r="ES155" s="49"/>
      <c r="EX155" s="73"/>
      <c r="EZ155" s="74"/>
      <c r="FA155" s="74"/>
      <c r="FB155" s="74"/>
      <c r="FC155" s="52"/>
      <c r="FD155" s="52"/>
      <c r="FE155" s="52"/>
      <c r="FF155" s="52"/>
      <c r="FG155" s="52"/>
      <c r="FH155" s="98"/>
      <c r="FI155" s="52"/>
      <c r="FN155" s="49"/>
      <c r="FS155" s="74"/>
      <c r="FT155" s="74"/>
      <c r="FU155" s="74"/>
      <c r="FV155" s="52"/>
      <c r="FW155" s="52"/>
      <c r="GH155" s="49"/>
      <c r="GM155" s="73"/>
      <c r="GO155" s="74"/>
      <c r="GP155" s="74"/>
      <c r="GQ155" s="74"/>
      <c r="GR155" s="52"/>
      <c r="GS155" s="52"/>
      <c r="GT155" s="52"/>
      <c r="GU155" s="52"/>
      <c r="GV155" s="52"/>
      <c r="GW155" s="98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</row>
    <row r="156" spans="1:250" s="15" customFormat="1" ht="15.75" customHeight="1" x14ac:dyDescent="0.3">
      <c r="AL156" s="52"/>
      <c r="AO156" s="98"/>
      <c r="CA156" s="52"/>
      <c r="CD156" s="98"/>
      <c r="DP156" s="52"/>
      <c r="DS156" s="98"/>
      <c r="FE156" s="52"/>
      <c r="FH156" s="98"/>
      <c r="GT156" s="52"/>
      <c r="GW156" s="98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</row>
    <row r="157" spans="1:250" s="15" customFormat="1" ht="15.75" customHeight="1" x14ac:dyDescent="0.3">
      <c r="F157" s="49"/>
      <c r="M157" s="49"/>
      <c r="Z157" s="49"/>
      <c r="AG157" s="51"/>
      <c r="AL157" s="52"/>
      <c r="AO157" s="98"/>
      <c r="AU157" s="49"/>
      <c r="BB157" s="49"/>
      <c r="BO157" s="49"/>
      <c r="BV157" s="51"/>
      <c r="CA157" s="52"/>
      <c r="CD157" s="98"/>
      <c r="CJ157" s="49"/>
      <c r="CQ157" s="49"/>
      <c r="DD157" s="49"/>
      <c r="DK157" s="51"/>
      <c r="DP157" s="52"/>
      <c r="DS157" s="98"/>
      <c r="DY157" s="49"/>
      <c r="EF157" s="49"/>
      <c r="ES157" s="49"/>
      <c r="EZ157" s="51"/>
      <c r="FE157" s="52"/>
      <c r="FH157" s="98"/>
      <c r="FN157" s="49"/>
      <c r="FU157" s="49"/>
      <c r="GH157" s="49"/>
      <c r="GO157" s="51"/>
      <c r="GT157" s="52"/>
      <c r="GW157" s="98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</row>
    <row r="158" spans="1:250" s="15" customFormat="1" ht="15.75" customHeight="1" x14ac:dyDescent="0.3">
      <c r="A158" s="64"/>
      <c r="K158" s="64"/>
      <c r="L158" s="64"/>
      <c r="M158" s="64"/>
      <c r="N158" s="64"/>
      <c r="O158" s="64"/>
      <c r="AG158" s="64"/>
      <c r="AH158" s="64"/>
      <c r="AI158" s="64"/>
      <c r="AJ158" s="64"/>
      <c r="AK158" s="64"/>
      <c r="AL158" s="52"/>
      <c r="AM158" s="64"/>
      <c r="AN158" s="64"/>
      <c r="AO158" s="98"/>
      <c r="AP158" s="64"/>
      <c r="AZ158" s="64"/>
      <c r="BA158" s="64"/>
      <c r="BB158" s="64"/>
      <c r="BC158" s="64"/>
      <c r="BD158" s="64"/>
      <c r="BV158" s="64"/>
      <c r="BW158" s="64"/>
      <c r="BX158" s="64"/>
      <c r="BY158" s="64"/>
      <c r="BZ158" s="64"/>
      <c r="CA158" s="52"/>
      <c r="CB158" s="64"/>
      <c r="CC158" s="64"/>
      <c r="CD158" s="98"/>
      <c r="CE158" s="64"/>
      <c r="CO158" s="64"/>
      <c r="CP158" s="64"/>
      <c r="CQ158" s="64"/>
      <c r="CR158" s="64"/>
      <c r="CS158" s="64"/>
      <c r="DK158" s="64"/>
      <c r="DL158" s="64"/>
      <c r="DM158" s="64"/>
      <c r="DN158" s="64"/>
      <c r="DO158" s="64"/>
      <c r="DP158" s="52"/>
      <c r="DQ158" s="64"/>
      <c r="DR158" s="64"/>
      <c r="DS158" s="98"/>
      <c r="DT158" s="64"/>
      <c r="ED158" s="64"/>
      <c r="EE158" s="64"/>
      <c r="EF158" s="64"/>
      <c r="EG158" s="64"/>
      <c r="EH158" s="64"/>
      <c r="EZ158" s="64"/>
      <c r="FA158" s="64"/>
      <c r="FB158" s="64"/>
      <c r="FC158" s="64"/>
      <c r="FD158" s="64"/>
      <c r="FE158" s="52"/>
      <c r="FF158" s="64"/>
      <c r="FG158" s="64"/>
      <c r="FH158" s="98"/>
      <c r="FI158" s="64"/>
      <c r="FS158" s="64"/>
      <c r="FT158" s="64"/>
      <c r="FU158" s="64"/>
      <c r="FV158" s="64"/>
      <c r="FW158" s="64"/>
      <c r="GO158" s="64"/>
      <c r="GP158" s="64"/>
      <c r="GQ158" s="64"/>
      <c r="GR158" s="64"/>
      <c r="GS158" s="64"/>
      <c r="GT158" s="52"/>
      <c r="GU158" s="64"/>
      <c r="GV158" s="64"/>
      <c r="GW158" s="98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</row>
    <row r="159" spans="1:250" s="15" customFormat="1" ht="15.75" customHeight="1" x14ac:dyDescent="0.3">
      <c r="A159" s="64"/>
      <c r="F159" s="49"/>
      <c r="K159" s="64"/>
      <c r="L159" s="64"/>
      <c r="M159" s="64"/>
      <c r="N159" s="64"/>
      <c r="O159" s="64"/>
      <c r="Z159" s="49"/>
      <c r="AE159" s="69"/>
      <c r="AG159" s="64"/>
      <c r="AH159" s="64"/>
      <c r="AI159" s="64"/>
      <c r="AJ159" s="64"/>
      <c r="AK159" s="64"/>
      <c r="AL159" s="52"/>
      <c r="AM159" s="64"/>
      <c r="AN159" s="64"/>
      <c r="AO159" s="98"/>
      <c r="AP159" s="64"/>
      <c r="AU159" s="49"/>
      <c r="AZ159" s="64"/>
      <c r="BA159" s="64"/>
      <c r="BB159" s="64"/>
      <c r="BC159" s="64"/>
      <c r="BD159" s="64"/>
      <c r="BO159" s="49"/>
      <c r="BT159" s="69"/>
      <c r="BV159" s="64"/>
      <c r="BW159" s="64"/>
      <c r="BX159" s="64"/>
      <c r="BY159" s="64"/>
      <c r="BZ159" s="64"/>
      <c r="CA159" s="52"/>
      <c r="CB159" s="64"/>
      <c r="CC159" s="64"/>
      <c r="CD159" s="98"/>
      <c r="CE159" s="64"/>
      <c r="CJ159" s="49"/>
      <c r="CO159" s="64"/>
      <c r="CP159" s="64"/>
      <c r="CQ159" s="64"/>
      <c r="CR159" s="64"/>
      <c r="CS159" s="64"/>
      <c r="DD159" s="49"/>
      <c r="DI159" s="69"/>
      <c r="DK159" s="64"/>
      <c r="DL159" s="64"/>
      <c r="DM159" s="64"/>
      <c r="DN159" s="64"/>
      <c r="DO159" s="64"/>
      <c r="DP159" s="52"/>
      <c r="DQ159" s="64"/>
      <c r="DR159" s="64"/>
      <c r="DS159" s="98"/>
      <c r="DT159" s="64"/>
      <c r="DY159" s="49"/>
      <c r="ED159" s="64"/>
      <c r="EE159" s="64"/>
      <c r="EF159" s="64"/>
      <c r="EG159" s="64"/>
      <c r="EH159" s="64"/>
      <c r="ES159" s="49"/>
      <c r="EX159" s="69"/>
      <c r="EZ159" s="64"/>
      <c r="FA159" s="64"/>
      <c r="FB159" s="64"/>
      <c r="FC159" s="64"/>
      <c r="FD159" s="64"/>
      <c r="FE159" s="52"/>
      <c r="FF159" s="64"/>
      <c r="FG159" s="64"/>
      <c r="FH159" s="98"/>
      <c r="FI159" s="64"/>
      <c r="FN159" s="49"/>
      <c r="FS159" s="64"/>
      <c r="FT159" s="64"/>
      <c r="FU159" s="64"/>
      <c r="FV159" s="64"/>
      <c r="FW159" s="64"/>
      <c r="GH159" s="49"/>
      <c r="GM159" s="69"/>
      <c r="GO159" s="64"/>
      <c r="GP159" s="64"/>
      <c r="GQ159" s="64"/>
      <c r="GR159" s="64"/>
      <c r="GS159" s="64"/>
      <c r="GT159" s="52"/>
      <c r="GU159" s="64"/>
      <c r="GV159" s="64"/>
      <c r="GW159" s="98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</row>
    <row r="160" spans="1:250" s="15" customFormat="1" ht="4.5" customHeight="1" x14ac:dyDescent="0.3">
      <c r="A160" s="64"/>
      <c r="F160" s="49"/>
      <c r="K160" s="64"/>
      <c r="L160" s="64"/>
      <c r="M160" s="64"/>
      <c r="N160" s="64"/>
      <c r="O160" s="64"/>
      <c r="Z160" s="49"/>
      <c r="AE160" s="69"/>
      <c r="AG160" s="64"/>
      <c r="AH160" s="64"/>
      <c r="AI160" s="64"/>
      <c r="AJ160" s="64"/>
      <c r="AK160" s="64"/>
      <c r="AL160" s="52"/>
      <c r="AM160" s="64"/>
      <c r="AN160" s="64"/>
      <c r="AO160" s="98"/>
      <c r="AP160" s="64"/>
      <c r="AU160" s="49"/>
      <c r="AZ160" s="64"/>
      <c r="BA160" s="64"/>
      <c r="BB160" s="64"/>
      <c r="BC160" s="64"/>
      <c r="BD160" s="64"/>
      <c r="BO160" s="49"/>
      <c r="BT160" s="69"/>
      <c r="BV160" s="64"/>
      <c r="BW160" s="64"/>
      <c r="BX160" s="64"/>
      <c r="BY160" s="64"/>
      <c r="BZ160" s="64"/>
      <c r="CA160" s="52"/>
      <c r="CB160" s="64"/>
      <c r="CC160" s="64"/>
      <c r="CD160" s="98"/>
      <c r="CE160" s="64"/>
      <c r="CJ160" s="49"/>
      <c r="CO160" s="64"/>
      <c r="CP160" s="64"/>
      <c r="CQ160" s="64"/>
      <c r="CR160" s="64"/>
      <c r="CS160" s="64"/>
      <c r="DD160" s="49"/>
      <c r="DI160" s="69"/>
      <c r="DK160" s="64"/>
      <c r="DL160" s="64"/>
      <c r="DM160" s="64"/>
      <c r="DN160" s="64"/>
      <c r="DO160" s="64"/>
      <c r="DP160" s="52"/>
      <c r="DQ160" s="64"/>
      <c r="DR160" s="64"/>
      <c r="DS160" s="98"/>
      <c r="DT160" s="64"/>
      <c r="DY160" s="49"/>
      <c r="ED160" s="64"/>
      <c r="EE160" s="64"/>
      <c r="EF160" s="64"/>
      <c r="EG160" s="64"/>
      <c r="EH160" s="64"/>
      <c r="ES160" s="49"/>
      <c r="EX160" s="69"/>
      <c r="EZ160" s="64"/>
      <c r="FA160" s="64"/>
      <c r="FB160" s="64"/>
      <c r="FC160" s="64"/>
      <c r="FD160" s="64"/>
      <c r="FE160" s="52"/>
      <c r="FF160" s="64"/>
      <c r="FG160" s="64"/>
      <c r="FH160" s="98"/>
      <c r="FI160" s="64"/>
      <c r="FN160" s="49"/>
      <c r="FS160" s="64"/>
      <c r="FT160" s="64"/>
      <c r="FU160" s="64"/>
      <c r="FV160" s="64"/>
      <c r="FW160" s="64"/>
      <c r="GH160" s="49"/>
      <c r="GM160" s="69"/>
      <c r="GO160" s="64"/>
      <c r="GP160" s="64"/>
      <c r="GQ160" s="64"/>
      <c r="GR160" s="64"/>
      <c r="GS160" s="64"/>
      <c r="GT160" s="52"/>
      <c r="GU160" s="64"/>
      <c r="GV160" s="64"/>
      <c r="GW160" s="98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</row>
    <row r="161" spans="1:250" s="15" customFormat="1" ht="4.5" customHeight="1" x14ac:dyDescent="0.3">
      <c r="C161" s="69"/>
      <c r="E161" s="50"/>
      <c r="G161" s="64"/>
      <c r="H161" s="49"/>
      <c r="I161" s="64"/>
      <c r="J161" s="64"/>
      <c r="K161" s="64"/>
      <c r="L161" s="64"/>
      <c r="M161" s="64"/>
      <c r="N161" s="64"/>
      <c r="O161" s="64"/>
      <c r="R161" s="64"/>
      <c r="S161" s="64"/>
      <c r="T161" s="64"/>
      <c r="U161" s="64"/>
      <c r="V161" s="64"/>
      <c r="W161" s="64"/>
      <c r="X161" s="64"/>
      <c r="Y161" s="50"/>
      <c r="AA161" s="49"/>
      <c r="AC161" s="64"/>
      <c r="AD161" s="64"/>
      <c r="AE161" s="64"/>
      <c r="AF161" s="64"/>
      <c r="AG161" s="64"/>
      <c r="AH161" s="64"/>
      <c r="AI161" s="64"/>
      <c r="AM161" s="64"/>
      <c r="AN161" s="64"/>
      <c r="AO161" s="98"/>
      <c r="AR161" s="69"/>
      <c r="AT161" s="50"/>
      <c r="AV161" s="64"/>
      <c r="AW161" s="49"/>
      <c r="AX161" s="64"/>
      <c r="AY161" s="64"/>
      <c r="AZ161" s="64"/>
      <c r="BA161" s="64"/>
      <c r="BB161" s="64"/>
      <c r="BC161" s="64"/>
      <c r="BD161" s="64"/>
      <c r="BG161" s="64"/>
      <c r="BH161" s="64"/>
      <c r="BI161" s="64"/>
      <c r="BJ161" s="64"/>
      <c r="BK161" s="64"/>
      <c r="BL161" s="64"/>
      <c r="BM161" s="64"/>
      <c r="BN161" s="50"/>
      <c r="BP161" s="49"/>
      <c r="BR161" s="64"/>
      <c r="BS161" s="64"/>
      <c r="BT161" s="64"/>
      <c r="BU161" s="64"/>
      <c r="BV161" s="64"/>
      <c r="BW161" s="64"/>
      <c r="BX161" s="64"/>
      <c r="CB161" s="64"/>
      <c r="CC161" s="64"/>
      <c r="CD161" s="98"/>
      <c r="CG161" s="69"/>
      <c r="CI161" s="50"/>
      <c r="CK161" s="64"/>
      <c r="CL161" s="49"/>
      <c r="CM161" s="64"/>
      <c r="CN161" s="64"/>
      <c r="CO161" s="64"/>
      <c r="CP161" s="64"/>
      <c r="CQ161" s="64"/>
      <c r="CR161" s="64"/>
      <c r="CS161" s="64"/>
      <c r="CV161" s="64"/>
      <c r="CW161" s="64"/>
      <c r="CX161" s="64"/>
      <c r="CY161" s="64"/>
      <c r="CZ161" s="64"/>
      <c r="DA161" s="64"/>
      <c r="DB161" s="64"/>
      <c r="DC161" s="50"/>
      <c r="DE161" s="49"/>
      <c r="DG161" s="64"/>
      <c r="DH161" s="64"/>
      <c r="DI161" s="64"/>
      <c r="DJ161" s="64"/>
      <c r="DK161" s="64"/>
      <c r="DL161" s="64"/>
      <c r="DM161" s="64"/>
      <c r="DQ161" s="64"/>
      <c r="DR161" s="64"/>
      <c r="DS161" s="98"/>
      <c r="DV161" s="69"/>
      <c r="DX161" s="50"/>
      <c r="DZ161" s="64"/>
      <c r="EA161" s="49"/>
      <c r="EB161" s="64"/>
      <c r="EC161" s="64"/>
      <c r="ED161" s="64"/>
      <c r="EE161" s="64"/>
      <c r="EF161" s="64"/>
      <c r="EG161" s="64"/>
      <c r="EH161" s="64"/>
      <c r="EK161" s="64"/>
      <c r="EL161" s="64"/>
      <c r="EM161" s="64"/>
      <c r="EN161" s="64"/>
      <c r="EO161" s="64"/>
      <c r="EP161" s="64"/>
      <c r="EQ161" s="64"/>
      <c r="ER161" s="50"/>
      <c r="ET161" s="49"/>
      <c r="EV161" s="64"/>
      <c r="EW161" s="64"/>
      <c r="EX161" s="64"/>
      <c r="EY161" s="64"/>
      <c r="EZ161" s="64"/>
      <c r="FA161" s="64"/>
      <c r="FB161" s="64"/>
      <c r="FF161" s="64"/>
      <c r="FG161" s="64"/>
      <c r="FH161" s="98"/>
      <c r="FK161" s="69"/>
      <c r="FM161" s="50"/>
      <c r="FO161" s="64"/>
      <c r="FP161" s="49"/>
      <c r="FQ161" s="64"/>
      <c r="FR161" s="64"/>
      <c r="FS161" s="64"/>
      <c r="FT161" s="64"/>
      <c r="FU161" s="64"/>
      <c r="FV161" s="64"/>
      <c r="FW161" s="64"/>
      <c r="FZ161" s="64"/>
      <c r="GA161" s="64"/>
      <c r="GB161" s="64"/>
      <c r="GC161" s="64"/>
      <c r="GD161" s="64"/>
      <c r="GE161" s="64"/>
      <c r="GF161" s="64"/>
      <c r="GG161" s="50"/>
      <c r="GI161" s="49"/>
      <c r="GK161" s="64"/>
      <c r="GL161" s="64"/>
      <c r="GM161" s="64"/>
      <c r="GN161" s="64"/>
      <c r="GO161" s="64"/>
      <c r="GP161" s="64"/>
      <c r="GQ161" s="64"/>
      <c r="GU161" s="64"/>
      <c r="GV161" s="64"/>
      <c r="GW161" s="98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</row>
    <row r="162" spans="1:250" s="15" customFormat="1" ht="9.75" customHeight="1" x14ac:dyDescent="0.3">
      <c r="A162" s="64"/>
      <c r="F162" s="49"/>
      <c r="K162" s="64"/>
      <c r="L162" s="64"/>
      <c r="M162" s="64"/>
      <c r="N162" s="64"/>
      <c r="O162" s="64"/>
      <c r="Z162" s="49"/>
      <c r="AE162" s="69"/>
      <c r="AG162" s="64"/>
      <c r="AH162" s="64"/>
      <c r="AI162" s="64"/>
      <c r="AJ162" s="64"/>
      <c r="AK162" s="64"/>
      <c r="AL162" s="52"/>
      <c r="AM162" s="64"/>
      <c r="AN162" s="64"/>
      <c r="AO162" s="98"/>
      <c r="AP162" s="64"/>
      <c r="AU162" s="49"/>
      <c r="AZ162" s="64"/>
      <c r="BA162" s="64"/>
      <c r="BB162" s="64"/>
      <c r="BC162" s="64"/>
      <c r="BD162" s="64"/>
      <c r="BO162" s="49"/>
      <c r="BT162" s="69"/>
      <c r="BV162" s="64"/>
      <c r="BW162" s="64"/>
      <c r="BX162" s="64"/>
      <c r="BY162" s="64"/>
      <c r="BZ162" s="64"/>
      <c r="CA162" s="52"/>
      <c r="CB162" s="64"/>
      <c r="CC162" s="64"/>
      <c r="CD162" s="98"/>
      <c r="CE162" s="64"/>
      <c r="CJ162" s="49"/>
      <c r="CO162" s="64"/>
      <c r="CP162" s="64"/>
      <c r="CQ162" s="64"/>
      <c r="CR162" s="64"/>
      <c r="CS162" s="64"/>
      <c r="DD162" s="49"/>
      <c r="DI162" s="69"/>
      <c r="DK162" s="64"/>
      <c r="DL162" s="64"/>
      <c r="DM162" s="64"/>
      <c r="DN162" s="64"/>
      <c r="DO162" s="64"/>
      <c r="DP162" s="52"/>
      <c r="DQ162" s="64"/>
      <c r="DR162" s="64"/>
      <c r="DS162" s="98"/>
      <c r="DT162" s="64"/>
      <c r="DY162" s="49"/>
      <c r="ED162" s="64"/>
      <c r="EE162" s="64"/>
      <c r="EF162" s="64"/>
      <c r="EG162" s="64"/>
      <c r="EH162" s="64"/>
      <c r="ES162" s="49"/>
      <c r="EX162" s="69"/>
      <c r="EZ162" s="64"/>
      <c r="FA162" s="64"/>
      <c r="FB162" s="64"/>
      <c r="FC162" s="64"/>
      <c r="FD162" s="64"/>
      <c r="FE162" s="52"/>
      <c r="FF162" s="64"/>
      <c r="FG162" s="64"/>
      <c r="FH162" s="98"/>
      <c r="FI162" s="64"/>
      <c r="FN162" s="49"/>
      <c r="FS162" s="64"/>
      <c r="FT162" s="64"/>
      <c r="FU162" s="64"/>
      <c r="FV162" s="64"/>
      <c r="FW162" s="64"/>
      <c r="GH162" s="49"/>
      <c r="GM162" s="69"/>
      <c r="GO162" s="64"/>
      <c r="GP162" s="64"/>
      <c r="GQ162" s="64"/>
      <c r="GR162" s="64"/>
      <c r="GS162" s="64"/>
      <c r="GT162" s="52"/>
      <c r="GU162" s="64"/>
      <c r="GV162" s="64"/>
      <c r="GW162" s="98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</row>
    <row r="163" spans="1:250" s="15" customFormat="1" ht="15.75" customHeight="1" x14ac:dyDescent="0.3">
      <c r="A163" s="64"/>
      <c r="B163" s="22"/>
      <c r="C163" s="22"/>
      <c r="D163" s="155"/>
      <c r="G163" s="70"/>
      <c r="H163" s="71"/>
      <c r="L163" s="70"/>
      <c r="N163" s="12"/>
      <c r="O163" s="48"/>
      <c r="P163" s="64"/>
      <c r="Q163" s="64"/>
      <c r="R163" s="64"/>
      <c r="S163" s="12"/>
      <c r="T163" s="315"/>
      <c r="Y163" s="22"/>
      <c r="Z163" s="70"/>
      <c r="AC163" s="71"/>
      <c r="AF163" s="70"/>
      <c r="AG163" s="12"/>
      <c r="AH163" s="71"/>
      <c r="AL163" s="12"/>
      <c r="AM163" s="315"/>
      <c r="AN163" s="64"/>
      <c r="AO163" s="98"/>
      <c r="AP163" s="64"/>
      <c r="AQ163" s="22"/>
      <c r="AR163" s="22"/>
      <c r="AS163" s="155"/>
      <c r="AV163" s="70"/>
      <c r="AW163" s="71"/>
      <c r="BA163" s="70"/>
      <c r="BC163" s="12"/>
      <c r="BD163" s="48"/>
      <c r="BE163" s="64"/>
      <c r="BF163" s="64"/>
      <c r="BG163" s="64"/>
      <c r="BH163" s="12"/>
      <c r="BI163" s="315"/>
      <c r="BN163" s="22"/>
      <c r="BO163" s="70"/>
      <c r="BR163" s="71"/>
      <c r="BU163" s="70"/>
      <c r="BV163" s="12"/>
      <c r="BW163" s="71"/>
      <c r="CA163" s="12"/>
      <c r="CB163" s="315"/>
      <c r="CC163" s="64"/>
      <c r="CD163" s="98"/>
      <c r="CE163" s="64"/>
      <c r="CF163" s="22"/>
      <c r="CG163" s="22"/>
      <c r="CH163" s="155"/>
      <c r="CK163" s="70"/>
      <c r="CL163" s="71"/>
      <c r="CP163" s="70"/>
      <c r="CR163" s="12"/>
      <c r="CS163" s="48"/>
      <c r="CT163" s="64"/>
      <c r="CU163" s="64"/>
      <c r="CV163" s="64"/>
      <c r="CW163" s="12"/>
      <c r="CX163" s="315"/>
      <c r="DC163" s="22"/>
      <c r="DD163" s="70"/>
      <c r="DG163" s="71"/>
      <c r="DJ163" s="70"/>
      <c r="DK163" s="12"/>
      <c r="DL163" s="71"/>
      <c r="DP163" s="12"/>
      <c r="DQ163" s="315"/>
      <c r="DR163" s="64"/>
      <c r="DS163" s="98"/>
      <c r="DT163" s="64"/>
      <c r="DU163" s="22"/>
      <c r="DV163" s="22"/>
      <c r="DW163" s="155"/>
      <c r="DZ163" s="70"/>
      <c r="EA163" s="71"/>
      <c r="EE163" s="70"/>
      <c r="EG163" s="12"/>
      <c r="EH163" s="48"/>
      <c r="EI163" s="64"/>
      <c r="EJ163" s="64"/>
      <c r="EK163" s="64"/>
      <c r="EL163" s="12"/>
      <c r="EM163" s="266"/>
      <c r="ER163" s="22"/>
      <c r="ES163" s="70"/>
      <c r="EV163" s="71"/>
      <c r="EY163" s="70"/>
      <c r="EZ163" s="12"/>
      <c r="FA163" s="71"/>
      <c r="FE163" s="12"/>
      <c r="FF163" s="266"/>
      <c r="FG163" s="64"/>
      <c r="FH163" s="98"/>
      <c r="FI163" s="64"/>
      <c r="FJ163" s="22"/>
      <c r="FK163" s="22"/>
      <c r="FL163" s="22"/>
      <c r="FO163" s="70"/>
      <c r="FP163" s="71"/>
      <c r="FT163" s="70"/>
      <c r="FU163" s="12"/>
      <c r="FV163" s="48"/>
      <c r="FW163" s="12"/>
      <c r="FX163" s="64"/>
      <c r="FY163" s="64"/>
      <c r="FZ163" s="64"/>
      <c r="GA163" s="12"/>
      <c r="GB163" s="266"/>
      <c r="GG163" s="22"/>
      <c r="GH163" s="70"/>
      <c r="GK163" s="71"/>
      <c r="GN163" s="70"/>
      <c r="GO163" s="12"/>
      <c r="GP163" s="71"/>
      <c r="GT163" s="12"/>
      <c r="GU163" s="228"/>
      <c r="GV163" s="64"/>
      <c r="GW163" s="98"/>
    </row>
    <row r="164" spans="1:250" ht="15.75" customHeight="1" x14ac:dyDescent="0.3">
      <c r="A164" s="15"/>
      <c r="B164" s="22"/>
      <c r="C164" s="22"/>
      <c r="D164" s="22"/>
      <c r="E164" s="15"/>
      <c r="F164" s="15"/>
      <c r="G164" s="15"/>
      <c r="H164" s="315"/>
      <c r="I164" s="70"/>
      <c r="J164" s="70"/>
      <c r="K164" s="70"/>
      <c r="L164" s="70"/>
      <c r="M164" s="65"/>
      <c r="N164" s="65"/>
      <c r="O164" s="65"/>
      <c r="P164" s="64"/>
      <c r="Q164" s="64"/>
      <c r="R164" s="64"/>
      <c r="S164" s="15"/>
      <c r="T164" s="15"/>
      <c r="U164" s="15"/>
      <c r="V164" s="15"/>
      <c r="W164" s="15"/>
      <c r="X164" s="15"/>
      <c r="Y164" s="22"/>
      <c r="Z164" s="15"/>
      <c r="AA164" s="15"/>
      <c r="AB164" s="15"/>
      <c r="AC164" s="315"/>
      <c r="AD164" s="15"/>
      <c r="AE164" s="15"/>
      <c r="AF164" s="70"/>
      <c r="AG164" s="70"/>
      <c r="AH164" s="70"/>
      <c r="AI164" s="70"/>
      <c r="AJ164" s="65"/>
      <c r="AK164" s="65"/>
      <c r="AL164" s="14"/>
      <c r="AM164" s="15"/>
      <c r="AN164" s="15"/>
      <c r="AO164" s="98"/>
      <c r="AP164" s="15"/>
      <c r="AQ164" s="22"/>
      <c r="AR164" s="22"/>
      <c r="AS164" s="22"/>
      <c r="AT164" s="15"/>
      <c r="AU164" s="15"/>
      <c r="AV164" s="15"/>
      <c r="AW164" s="315"/>
      <c r="AX164" s="70"/>
      <c r="AY164" s="70"/>
      <c r="AZ164" s="70"/>
      <c r="BA164" s="70"/>
      <c r="BB164" s="65"/>
      <c r="BC164" s="65"/>
      <c r="BD164" s="65"/>
      <c r="BE164" s="64"/>
      <c r="BF164" s="64"/>
      <c r="BG164" s="64"/>
      <c r="BH164" s="15"/>
      <c r="BI164" s="15"/>
      <c r="BJ164" s="15"/>
      <c r="BK164" s="15"/>
      <c r="BL164" s="15"/>
      <c r="BM164" s="15"/>
      <c r="BN164" s="22"/>
      <c r="BO164" s="15"/>
      <c r="BP164" s="15"/>
      <c r="BQ164" s="15"/>
      <c r="BR164" s="315"/>
      <c r="BS164" s="15"/>
      <c r="BT164" s="15"/>
      <c r="BU164" s="70"/>
      <c r="BV164" s="70"/>
      <c r="BW164" s="70"/>
      <c r="BX164" s="70"/>
      <c r="BY164" s="65"/>
      <c r="BZ164" s="65"/>
      <c r="CA164" s="14"/>
      <c r="CB164" s="15"/>
      <c r="CC164" s="15"/>
      <c r="CD164" s="98"/>
      <c r="CE164" s="15"/>
      <c r="CF164" s="22"/>
      <c r="CG164" s="22"/>
      <c r="CH164" s="22"/>
      <c r="CI164" s="15"/>
      <c r="CJ164" s="15"/>
      <c r="CK164" s="15"/>
      <c r="CL164" s="315"/>
      <c r="CM164" s="70"/>
      <c r="CN164" s="70"/>
      <c r="CO164" s="70"/>
      <c r="CP164" s="70"/>
      <c r="CQ164" s="65"/>
      <c r="CR164" s="65"/>
      <c r="CS164" s="65"/>
      <c r="CT164" s="64"/>
      <c r="CU164" s="64"/>
      <c r="CV164" s="64"/>
      <c r="CW164" s="15"/>
      <c r="CX164" s="15"/>
      <c r="CY164" s="15"/>
      <c r="CZ164" s="15"/>
      <c r="DA164" s="15"/>
      <c r="DB164" s="15"/>
      <c r="DC164" s="22"/>
      <c r="DD164" s="15"/>
      <c r="DE164" s="15"/>
      <c r="DF164" s="15"/>
      <c r="DG164" s="315"/>
      <c r="DH164" s="15"/>
      <c r="DI164" s="15"/>
      <c r="DJ164" s="70"/>
      <c r="DK164" s="70"/>
      <c r="DL164" s="70"/>
      <c r="DM164" s="70"/>
      <c r="DN164" s="65"/>
      <c r="DO164" s="65"/>
      <c r="DP164" s="14"/>
      <c r="DQ164" s="15"/>
      <c r="DR164" s="15"/>
      <c r="DS164" s="98"/>
      <c r="DT164" s="15"/>
      <c r="DU164" s="22"/>
      <c r="DV164" s="22"/>
      <c r="DW164" s="22"/>
      <c r="DX164" s="15"/>
      <c r="DY164" s="15"/>
      <c r="DZ164" s="15"/>
      <c r="EA164" s="315"/>
      <c r="EB164" s="70"/>
      <c r="EC164" s="70"/>
      <c r="ED164" s="70"/>
      <c r="EE164" s="70"/>
      <c r="EF164" s="65"/>
      <c r="EG164" s="65"/>
      <c r="EH164" s="65"/>
      <c r="EI164" s="64"/>
      <c r="EJ164" s="64"/>
      <c r="EK164" s="64"/>
      <c r="EL164" s="15"/>
      <c r="EM164" s="15"/>
      <c r="EN164" s="15"/>
      <c r="EO164" s="15"/>
      <c r="EP164" s="15"/>
      <c r="EQ164" s="15"/>
      <c r="ER164" s="22"/>
      <c r="ES164" s="15"/>
      <c r="ET164" s="15"/>
      <c r="EU164" s="15"/>
      <c r="EV164" s="266"/>
      <c r="EW164" s="15"/>
      <c r="EX164" s="15"/>
      <c r="EY164" s="70"/>
      <c r="EZ164" s="70"/>
      <c r="FA164" s="70"/>
      <c r="FB164" s="70"/>
      <c r="FC164" s="65"/>
      <c r="FD164" s="65"/>
      <c r="FE164" s="14"/>
      <c r="FF164" s="15"/>
      <c r="FG164" s="15"/>
      <c r="FH164" s="98"/>
      <c r="FI164" s="15"/>
      <c r="FJ164" s="22"/>
      <c r="FK164" s="22"/>
      <c r="FL164" s="22"/>
      <c r="FM164" s="15"/>
      <c r="FN164" s="15"/>
      <c r="FO164" s="15"/>
      <c r="FP164" s="266"/>
      <c r="FQ164" s="70"/>
      <c r="FR164" s="70"/>
      <c r="FS164" s="70"/>
      <c r="FT164" s="70"/>
      <c r="FU164" s="65"/>
      <c r="FV164" s="65"/>
      <c r="FW164" s="65"/>
      <c r="FX164" s="64"/>
      <c r="FY164" s="64"/>
      <c r="FZ164" s="64"/>
      <c r="GA164" s="15"/>
      <c r="GB164" s="15"/>
      <c r="GC164" s="15"/>
      <c r="GD164" s="15"/>
      <c r="GE164" s="15"/>
      <c r="GF164" s="15"/>
      <c r="GG164" s="22"/>
      <c r="GH164" s="15"/>
      <c r="GI164" s="15"/>
      <c r="GJ164" s="15"/>
      <c r="GK164" s="228"/>
      <c r="GL164" s="15"/>
      <c r="GM164" s="15"/>
      <c r="GN164" s="70"/>
      <c r="GO164" s="70"/>
      <c r="GP164" s="70"/>
      <c r="GQ164" s="70"/>
      <c r="GR164" s="65"/>
      <c r="GS164" s="65"/>
      <c r="GT164" s="14"/>
      <c r="GU164" s="15"/>
      <c r="GV164" s="15"/>
      <c r="GW164" s="98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</row>
    <row r="165" spans="1:250" ht="15.75" customHeight="1" x14ac:dyDescent="0.3">
      <c r="A165" s="15"/>
      <c r="B165" s="15"/>
      <c r="C165" s="15"/>
      <c r="D165" s="15"/>
      <c r="E165" s="15"/>
      <c r="F165" s="15"/>
      <c r="G165" s="15"/>
      <c r="H165" s="70"/>
      <c r="I165" s="70"/>
      <c r="J165" s="70"/>
      <c r="K165" s="70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70"/>
      <c r="AH165" s="70"/>
      <c r="AI165" s="15"/>
      <c r="AJ165" s="15"/>
      <c r="AK165" s="12"/>
      <c r="AL165" s="13"/>
      <c r="AM165" s="15"/>
      <c r="AN165" s="15"/>
      <c r="AO165" s="98"/>
      <c r="AP165" s="15"/>
      <c r="AQ165" s="15"/>
      <c r="AR165" s="15"/>
      <c r="AS165" s="15"/>
      <c r="AT165" s="15"/>
      <c r="AU165" s="15"/>
      <c r="AV165" s="15"/>
      <c r="AW165" s="70"/>
      <c r="AX165" s="70"/>
      <c r="AY165" s="70"/>
      <c r="AZ165" s="70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70"/>
      <c r="BW165" s="70"/>
      <c r="BX165" s="15"/>
      <c r="BY165" s="15"/>
      <c r="BZ165" s="12"/>
      <c r="CA165" s="13"/>
      <c r="CB165" s="15"/>
      <c r="CC165" s="15"/>
      <c r="CD165" s="98"/>
      <c r="CE165" s="15"/>
      <c r="CF165" s="15"/>
      <c r="CG165" s="15"/>
      <c r="CH165" s="15"/>
      <c r="CI165" s="15"/>
      <c r="CJ165" s="15"/>
      <c r="CK165" s="15"/>
      <c r="CL165" s="70"/>
      <c r="CM165" s="70"/>
      <c r="CN165" s="70"/>
      <c r="CO165" s="70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70"/>
      <c r="DL165" s="70"/>
      <c r="DM165" s="15"/>
      <c r="DN165" s="15"/>
      <c r="DO165" s="12"/>
      <c r="DP165" s="13"/>
      <c r="DQ165" s="15"/>
      <c r="DR165" s="15"/>
      <c r="DS165" s="98"/>
      <c r="DT165" s="15"/>
      <c r="DU165" s="15"/>
      <c r="DV165" s="15"/>
      <c r="DW165" s="15"/>
      <c r="DX165" s="15"/>
      <c r="DY165" s="15"/>
      <c r="DZ165" s="15"/>
      <c r="EA165" s="70"/>
      <c r="EB165" s="70"/>
      <c r="EC165" s="70"/>
      <c r="ED165" s="70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70"/>
      <c r="FA165" s="70"/>
      <c r="FB165" s="15"/>
      <c r="FC165" s="15"/>
      <c r="FD165" s="12"/>
      <c r="FE165" s="13"/>
      <c r="FF165" s="15"/>
      <c r="FG165" s="15"/>
      <c r="FH165" s="98"/>
      <c r="FI165" s="15"/>
      <c r="FJ165" s="15"/>
      <c r="FK165" s="15"/>
      <c r="FL165" s="15"/>
      <c r="FM165" s="15"/>
      <c r="FN165" s="15"/>
      <c r="FO165" s="15"/>
      <c r="FP165" s="70"/>
      <c r="FQ165" s="70"/>
      <c r="FR165" s="70"/>
      <c r="FS165" s="70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70"/>
      <c r="GP165" s="70"/>
      <c r="GQ165" s="15"/>
      <c r="GR165" s="15"/>
      <c r="GS165" s="12"/>
      <c r="GT165" s="13"/>
      <c r="GU165" s="15"/>
      <c r="GV165" s="15"/>
      <c r="GW165" s="98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</row>
    <row r="166" spans="1:250" ht="15.75" customHeight="1" x14ac:dyDescent="0.3">
      <c r="A166" s="15"/>
      <c r="B166" s="72"/>
      <c r="C166" s="73"/>
      <c r="D166" s="72"/>
      <c r="E166" s="56"/>
      <c r="F166" s="92"/>
      <c r="G166" s="92"/>
      <c r="H166" s="53"/>
      <c r="I166" s="53"/>
      <c r="J166" s="53"/>
      <c r="K166" s="15"/>
      <c r="L166" s="73"/>
      <c r="M166" s="15"/>
      <c r="N166" s="56"/>
      <c r="O166" s="56"/>
      <c r="P166" s="56"/>
      <c r="Q166" s="56"/>
      <c r="R166" s="56"/>
      <c r="S166" s="53"/>
      <c r="T166" s="15"/>
      <c r="U166" s="15"/>
      <c r="V166" s="15"/>
      <c r="W166" s="15"/>
      <c r="X166" s="72"/>
      <c r="Y166" s="56"/>
      <c r="Z166" s="53"/>
      <c r="AA166" s="53"/>
      <c r="AB166" s="53"/>
      <c r="AC166" s="53"/>
      <c r="AD166" s="53"/>
      <c r="AE166" s="73"/>
      <c r="AF166" s="15"/>
      <c r="AG166" s="56"/>
      <c r="AH166" s="53"/>
      <c r="AI166" s="53"/>
      <c r="AJ166" s="53"/>
      <c r="AK166" s="53"/>
      <c r="AL166" s="13"/>
      <c r="AM166" s="15"/>
      <c r="AN166" s="15"/>
      <c r="AO166" s="98"/>
      <c r="AP166" s="15"/>
      <c r="AQ166" s="72"/>
      <c r="AR166" s="73"/>
      <c r="AS166" s="72"/>
      <c r="AT166" s="56"/>
      <c r="AU166" s="92"/>
      <c r="AV166" s="92"/>
      <c r="AW166" s="53"/>
      <c r="AX166" s="53"/>
      <c r="AY166" s="53"/>
      <c r="AZ166" s="15"/>
      <c r="BA166" s="73"/>
      <c r="BB166" s="15"/>
      <c r="BC166" s="56"/>
      <c r="BD166" s="56"/>
      <c r="BE166" s="56"/>
      <c r="BF166" s="56"/>
      <c r="BG166" s="56"/>
      <c r="BH166" s="53"/>
      <c r="BI166" s="15"/>
      <c r="BJ166" s="15"/>
      <c r="BK166" s="15"/>
      <c r="BL166" s="15"/>
      <c r="BM166" s="72"/>
      <c r="BN166" s="56"/>
      <c r="BO166" s="53"/>
      <c r="BP166" s="53"/>
      <c r="BQ166" s="53"/>
      <c r="BR166" s="53"/>
      <c r="BS166" s="53"/>
      <c r="BT166" s="73"/>
      <c r="BU166" s="15"/>
      <c r="BV166" s="56"/>
      <c r="BW166" s="53"/>
      <c r="BX166" s="53"/>
      <c r="BY166" s="53"/>
      <c r="BZ166" s="53"/>
      <c r="CA166" s="13"/>
      <c r="CB166" s="15"/>
      <c r="CC166" s="15"/>
      <c r="CD166" s="98"/>
      <c r="CE166" s="15"/>
      <c r="CF166" s="72"/>
      <c r="CG166" s="73"/>
      <c r="CH166" s="72"/>
      <c r="CI166" s="56"/>
      <c r="CJ166" s="92"/>
      <c r="CK166" s="92"/>
      <c r="CL166" s="53"/>
      <c r="CM166" s="53"/>
      <c r="CN166" s="53"/>
      <c r="CO166" s="15"/>
      <c r="CP166" s="73"/>
      <c r="CQ166" s="15"/>
      <c r="CR166" s="56"/>
      <c r="CS166" s="56"/>
      <c r="CT166" s="56"/>
      <c r="CU166" s="56"/>
      <c r="CV166" s="56"/>
      <c r="CW166" s="53"/>
      <c r="CX166" s="15"/>
      <c r="CY166" s="15"/>
      <c r="CZ166" s="15"/>
      <c r="DA166" s="15"/>
      <c r="DB166" s="72"/>
      <c r="DC166" s="56"/>
      <c r="DD166" s="53"/>
      <c r="DE166" s="53"/>
      <c r="DF166" s="53"/>
      <c r="DG166" s="53"/>
      <c r="DH166" s="53"/>
      <c r="DI166" s="73"/>
      <c r="DJ166" s="15"/>
      <c r="DK166" s="56"/>
      <c r="DL166" s="53"/>
      <c r="DM166" s="53"/>
      <c r="DN166" s="53"/>
      <c r="DO166" s="53"/>
      <c r="DP166" s="13"/>
      <c r="DQ166" s="15"/>
      <c r="DR166" s="15"/>
      <c r="DS166" s="98"/>
      <c r="DT166" s="15"/>
      <c r="DU166" s="72"/>
      <c r="DV166" s="73"/>
      <c r="DW166" s="72"/>
      <c r="DX166" s="56"/>
      <c r="DY166" s="92"/>
      <c r="DZ166" s="92"/>
      <c r="EA166" s="53"/>
      <c r="EB166" s="53"/>
      <c r="EC166" s="53"/>
      <c r="ED166" s="15"/>
      <c r="EE166" s="73"/>
      <c r="EF166" s="15"/>
      <c r="EG166" s="56"/>
      <c r="EH166" s="56"/>
      <c r="EI166" s="56"/>
      <c r="EJ166" s="56"/>
      <c r="EK166" s="56"/>
      <c r="EL166" s="53"/>
      <c r="EM166" s="15"/>
      <c r="EN166" s="15"/>
      <c r="EO166" s="15"/>
      <c r="EP166" s="15"/>
      <c r="EQ166" s="72"/>
      <c r="ER166" s="56"/>
      <c r="ES166" s="53"/>
      <c r="ET166" s="53"/>
      <c r="EU166" s="53"/>
      <c r="EV166" s="53"/>
      <c r="EW166" s="53"/>
      <c r="EX166" s="73"/>
      <c r="EY166" s="15"/>
      <c r="EZ166" s="56"/>
      <c r="FA166" s="53"/>
      <c r="FB166" s="53"/>
      <c r="FC166" s="53"/>
      <c r="FD166" s="53"/>
      <c r="FE166" s="13"/>
      <c r="FF166" s="15"/>
      <c r="FG166" s="15"/>
      <c r="FH166" s="98"/>
      <c r="FI166" s="15"/>
      <c r="FJ166" s="72"/>
      <c r="FK166" s="73"/>
      <c r="FL166" s="72"/>
      <c r="FM166" s="56"/>
      <c r="FN166" s="92"/>
      <c r="FO166" s="92"/>
      <c r="FP166" s="53"/>
      <c r="FQ166" s="53"/>
      <c r="FR166" s="53"/>
      <c r="FS166" s="15"/>
      <c r="FT166" s="73"/>
      <c r="FU166" s="15"/>
      <c r="FV166" s="56"/>
      <c r="FW166" s="56"/>
      <c r="FX166" s="56"/>
      <c r="FY166" s="56"/>
      <c r="FZ166" s="56"/>
      <c r="GA166" s="53"/>
      <c r="GB166" s="15"/>
      <c r="GC166" s="15"/>
      <c r="GD166" s="15"/>
      <c r="GE166" s="15"/>
      <c r="GF166" s="72"/>
      <c r="GG166" s="56"/>
      <c r="GH166" s="53"/>
      <c r="GI166" s="53"/>
      <c r="GJ166" s="53"/>
      <c r="GK166" s="53"/>
      <c r="GL166" s="53"/>
      <c r="GM166" s="73"/>
      <c r="GN166" s="15"/>
      <c r="GO166" s="56"/>
      <c r="GP166" s="53"/>
      <c r="GQ166" s="53"/>
      <c r="GR166" s="53"/>
      <c r="GS166" s="53"/>
      <c r="GT166" s="13"/>
      <c r="GU166" s="15"/>
      <c r="GV166" s="15"/>
      <c r="GW166" s="98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</row>
    <row r="167" spans="1:250" ht="15.75" customHeight="1" x14ac:dyDescent="0.3">
      <c r="A167" s="15"/>
      <c r="B167" s="15"/>
      <c r="C167" s="69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2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98"/>
      <c r="AP167" s="15"/>
      <c r="AQ167" s="15"/>
      <c r="AR167" s="69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2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98"/>
      <c r="CE167" s="15"/>
      <c r="CF167" s="15"/>
      <c r="CG167" s="69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2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98"/>
      <c r="DT167" s="15"/>
      <c r="DU167" s="15"/>
      <c r="DV167" s="69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2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98"/>
      <c r="FI167" s="15"/>
      <c r="FJ167" s="15"/>
      <c r="FK167" s="69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2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98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</row>
    <row r="168" spans="1:250" ht="15.75" customHeight="1" x14ac:dyDescent="0.3">
      <c r="A168" s="15"/>
      <c r="B168" s="72"/>
      <c r="C168" s="73"/>
      <c r="D168" s="72"/>
      <c r="E168" s="74"/>
      <c r="F168" s="15"/>
      <c r="G168" s="15"/>
      <c r="H168" s="73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72"/>
      <c r="Y168" s="74"/>
      <c r="Z168" s="15"/>
      <c r="AA168" s="15"/>
      <c r="AB168" s="73"/>
      <c r="AC168" s="15"/>
      <c r="AD168" s="15"/>
      <c r="AE168" s="15"/>
      <c r="AF168" s="15"/>
      <c r="AG168" s="15"/>
      <c r="AH168" s="15"/>
      <c r="AI168" s="15"/>
      <c r="AJ168" s="15"/>
      <c r="AK168" s="15"/>
      <c r="AL168" s="13"/>
      <c r="AM168" s="15"/>
      <c r="AN168" s="15"/>
      <c r="AO168" s="98"/>
      <c r="AP168" s="15"/>
      <c r="AQ168" s="72"/>
      <c r="AR168" s="73"/>
      <c r="AS168" s="72"/>
      <c r="AT168" s="74"/>
      <c r="AU168" s="15"/>
      <c r="AV168" s="15"/>
      <c r="AW168" s="73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72"/>
      <c r="BN168" s="74"/>
      <c r="BO168" s="15"/>
      <c r="BP168" s="15"/>
      <c r="BQ168" s="73"/>
      <c r="BR168" s="15"/>
      <c r="BS168" s="15"/>
      <c r="BT168" s="15"/>
      <c r="BU168" s="15"/>
      <c r="BV168" s="15"/>
      <c r="BW168" s="15"/>
      <c r="BX168" s="15"/>
      <c r="BY168" s="15"/>
      <c r="BZ168" s="15"/>
      <c r="CA168" s="13"/>
      <c r="CB168" s="15"/>
      <c r="CC168" s="15"/>
      <c r="CD168" s="98"/>
      <c r="CE168" s="15"/>
      <c r="CF168" s="72"/>
      <c r="CG168" s="73"/>
      <c r="CH168" s="72"/>
      <c r="CI168" s="74"/>
      <c r="CJ168" s="15"/>
      <c r="CK168" s="15"/>
      <c r="CL168" s="73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72"/>
      <c r="DC168" s="74"/>
      <c r="DD168" s="15"/>
      <c r="DE168" s="15"/>
      <c r="DF168" s="73"/>
      <c r="DG168" s="15"/>
      <c r="DH168" s="15"/>
      <c r="DI168" s="15"/>
      <c r="DJ168" s="15"/>
      <c r="DK168" s="15"/>
      <c r="DL168" s="15"/>
      <c r="DM168" s="15"/>
      <c r="DN168" s="15"/>
      <c r="DO168" s="15"/>
      <c r="DP168" s="13"/>
      <c r="DQ168" s="15"/>
      <c r="DR168" s="15"/>
      <c r="DS168" s="98"/>
      <c r="DT168" s="15"/>
      <c r="DU168" s="72"/>
      <c r="DV168" s="73"/>
      <c r="DW168" s="72"/>
      <c r="DX168" s="74"/>
      <c r="DY168" s="15"/>
      <c r="DZ168" s="15"/>
      <c r="EA168" s="73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72"/>
      <c r="ER168" s="74"/>
      <c r="ES168" s="15"/>
      <c r="ET168" s="15"/>
      <c r="EU168" s="73"/>
      <c r="EV168" s="15"/>
      <c r="EW168" s="15"/>
      <c r="EX168" s="15"/>
      <c r="EY168" s="15"/>
      <c r="EZ168" s="15"/>
      <c r="FA168" s="15"/>
      <c r="FB168" s="15"/>
      <c r="FC168" s="15"/>
      <c r="FD168" s="15"/>
      <c r="FE168" s="13"/>
      <c r="FF168" s="15"/>
      <c r="FG168" s="15"/>
      <c r="FH168" s="98"/>
      <c r="FI168" s="15"/>
      <c r="FJ168" s="72"/>
      <c r="FK168" s="73"/>
      <c r="FL168" s="72"/>
      <c r="FM168" s="74"/>
      <c r="FN168" s="15"/>
      <c r="FO168" s="15"/>
      <c r="FP168" s="73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72"/>
      <c r="GG168" s="74"/>
      <c r="GH168" s="15"/>
      <c r="GI168" s="15"/>
      <c r="GJ168" s="73"/>
      <c r="GK168" s="15"/>
      <c r="GL168" s="15"/>
      <c r="GM168" s="15"/>
      <c r="GN168" s="15"/>
      <c r="GO168" s="15"/>
      <c r="GP168" s="15"/>
      <c r="GQ168" s="15"/>
      <c r="GR168" s="15"/>
      <c r="GS168" s="15"/>
      <c r="GT168" s="13"/>
      <c r="GU168" s="15"/>
      <c r="GV168" s="15"/>
      <c r="GW168" s="98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</row>
    <row r="169" spans="1:250" ht="15.75" customHeight="1" x14ac:dyDescent="0.3">
      <c r="A169" s="15"/>
      <c r="B169" s="72"/>
      <c r="C169" s="73"/>
      <c r="D169" s="72"/>
      <c r="E169" s="74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72"/>
      <c r="Y169" s="74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98"/>
      <c r="AP169" s="15"/>
      <c r="AQ169" s="72"/>
      <c r="AR169" s="73"/>
      <c r="AS169" s="72"/>
      <c r="AT169" s="74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72"/>
      <c r="BN169" s="74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98"/>
      <c r="CE169" s="15"/>
      <c r="CF169" s="72"/>
      <c r="CG169" s="73"/>
      <c r="CH169" s="72"/>
      <c r="CI169" s="74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72"/>
      <c r="DC169" s="74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98"/>
      <c r="DT169" s="15"/>
      <c r="DU169" s="72"/>
      <c r="DV169" s="73"/>
      <c r="DW169" s="72"/>
      <c r="DX169" s="74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72"/>
      <c r="ER169" s="74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98"/>
      <c r="FI169" s="15"/>
      <c r="FJ169" s="72"/>
      <c r="FK169" s="73"/>
      <c r="FL169" s="72"/>
      <c r="FM169" s="74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72"/>
      <c r="GG169" s="74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98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</row>
    <row r="170" spans="1:250" ht="15.75" customHeight="1" x14ac:dyDescent="0.3">
      <c r="A170" s="15"/>
      <c r="B170" s="75"/>
      <c r="C170" s="69"/>
      <c r="D170" s="75"/>
      <c r="E170" s="76"/>
      <c r="F170" s="15"/>
      <c r="G170" s="15"/>
      <c r="H170" s="73"/>
      <c r="I170" s="74"/>
      <c r="J170" s="74"/>
      <c r="K170" s="74"/>
      <c r="L170" s="74"/>
      <c r="M170" s="48"/>
      <c r="N170" s="48"/>
      <c r="O170" s="48"/>
      <c r="P170" s="15"/>
      <c r="Q170" s="15"/>
      <c r="R170" s="15"/>
      <c r="S170" s="15"/>
      <c r="T170" s="15"/>
      <c r="U170" s="15"/>
      <c r="V170" s="15"/>
      <c r="W170" s="15"/>
      <c r="X170" s="75"/>
      <c r="Y170" s="76"/>
      <c r="Z170" s="15"/>
      <c r="AA170" s="15"/>
      <c r="AB170" s="73"/>
      <c r="AC170" s="15"/>
      <c r="AD170" s="74"/>
      <c r="AE170" s="15"/>
      <c r="AF170" s="15"/>
      <c r="AG170" s="15"/>
      <c r="AH170" s="74"/>
      <c r="AI170" s="74"/>
      <c r="AJ170" s="48"/>
      <c r="AK170" s="48"/>
      <c r="AL170" s="48"/>
      <c r="AM170" s="15"/>
      <c r="AN170" s="15"/>
      <c r="AO170" s="98"/>
      <c r="AP170" s="15"/>
      <c r="AQ170" s="75"/>
      <c r="AR170" s="69"/>
      <c r="AS170" s="75"/>
      <c r="AT170" s="76"/>
      <c r="AU170" s="15"/>
      <c r="AV170" s="15"/>
      <c r="AW170" s="73"/>
      <c r="AX170" s="74"/>
      <c r="AY170" s="74"/>
      <c r="AZ170" s="74"/>
      <c r="BA170" s="74"/>
      <c r="BB170" s="48"/>
      <c r="BC170" s="48"/>
      <c r="BD170" s="48"/>
      <c r="BE170" s="15"/>
      <c r="BF170" s="15"/>
      <c r="BG170" s="15"/>
      <c r="BH170" s="15"/>
      <c r="BI170" s="15"/>
      <c r="BJ170" s="15"/>
      <c r="BK170" s="15"/>
      <c r="BL170" s="15"/>
      <c r="BM170" s="75"/>
      <c r="BN170" s="76"/>
      <c r="BO170" s="15"/>
      <c r="BP170" s="15"/>
      <c r="BQ170" s="73"/>
      <c r="BR170" s="15"/>
      <c r="BS170" s="74"/>
      <c r="BT170" s="15"/>
      <c r="BU170" s="15"/>
      <c r="BV170" s="15"/>
      <c r="BW170" s="74"/>
      <c r="BX170" s="74"/>
      <c r="BY170" s="48"/>
      <c r="BZ170" s="48"/>
      <c r="CA170" s="48"/>
      <c r="CB170" s="15"/>
      <c r="CC170" s="15"/>
      <c r="CD170" s="98"/>
      <c r="CE170" s="15"/>
      <c r="CF170" s="75"/>
      <c r="CG170" s="69"/>
      <c r="CH170" s="75"/>
      <c r="CI170" s="76"/>
      <c r="CJ170" s="15"/>
      <c r="CK170" s="15"/>
      <c r="CL170" s="73"/>
      <c r="CM170" s="74"/>
      <c r="CN170" s="74"/>
      <c r="CO170" s="74"/>
      <c r="CP170" s="74"/>
      <c r="CQ170" s="48"/>
      <c r="CR170" s="48"/>
      <c r="CS170" s="48"/>
      <c r="CT170" s="15"/>
      <c r="CU170" s="15"/>
      <c r="CV170" s="15"/>
      <c r="CW170" s="15"/>
      <c r="CX170" s="15"/>
      <c r="CY170" s="15"/>
      <c r="CZ170" s="15"/>
      <c r="DA170" s="15"/>
      <c r="DB170" s="75"/>
      <c r="DC170" s="76"/>
      <c r="DD170" s="15"/>
      <c r="DE170" s="15"/>
      <c r="DF170" s="73"/>
      <c r="DG170" s="15"/>
      <c r="DH170" s="74"/>
      <c r="DI170" s="15"/>
      <c r="DJ170" s="15"/>
      <c r="DK170" s="15"/>
      <c r="DL170" s="74"/>
      <c r="DM170" s="74"/>
      <c r="DN170" s="48"/>
      <c r="DO170" s="48"/>
      <c r="DP170" s="48"/>
      <c r="DQ170" s="15"/>
      <c r="DR170" s="15"/>
      <c r="DS170" s="98"/>
      <c r="DT170" s="15"/>
      <c r="DU170" s="75"/>
      <c r="DV170" s="69"/>
      <c r="DW170" s="75"/>
      <c r="DX170" s="76"/>
      <c r="DY170" s="15"/>
      <c r="DZ170" s="15"/>
      <c r="EA170" s="73"/>
      <c r="EB170" s="74"/>
      <c r="EC170" s="74"/>
      <c r="ED170" s="74"/>
      <c r="EE170" s="74"/>
      <c r="EF170" s="48"/>
      <c r="EG170" s="48"/>
      <c r="EH170" s="48"/>
      <c r="EI170" s="15"/>
      <c r="EJ170" s="15"/>
      <c r="EK170" s="15"/>
      <c r="EL170" s="15"/>
      <c r="EM170" s="15"/>
      <c r="EN170" s="15"/>
      <c r="EO170" s="15"/>
      <c r="EP170" s="15"/>
      <c r="EQ170" s="75"/>
      <c r="ER170" s="76"/>
      <c r="ES170" s="15"/>
      <c r="ET170" s="15"/>
      <c r="EU170" s="73"/>
      <c r="EV170" s="15"/>
      <c r="EW170" s="74"/>
      <c r="EX170" s="15"/>
      <c r="EY170" s="15"/>
      <c r="EZ170" s="15"/>
      <c r="FA170" s="74"/>
      <c r="FB170" s="74"/>
      <c r="FC170" s="48"/>
      <c r="FD170" s="48"/>
      <c r="FE170" s="48"/>
      <c r="FF170" s="15"/>
      <c r="FG170" s="15"/>
      <c r="FH170" s="98"/>
      <c r="FI170" s="15"/>
      <c r="FJ170" s="75"/>
      <c r="FK170" s="69"/>
      <c r="FL170" s="75"/>
      <c r="FM170" s="76"/>
      <c r="FN170" s="15"/>
      <c r="FO170" s="15"/>
      <c r="FP170" s="73"/>
      <c r="FQ170" s="74"/>
      <c r="FR170" s="74"/>
      <c r="FS170" s="74"/>
      <c r="FT170" s="74"/>
      <c r="FU170" s="48"/>
      <c r="FV170" s="48"/>
      <c r="FW170" s="48"/>
      <c r="FX170" s="15"/>
      <c r="FY170" s="15"/>
      <c r="FZ170" s="15"/>
      <c r="GA170" s="15"/>
      <c r="GB170" s="15"/>
      <c r="GC170" s="15"/>
      <c r="GD170" s="15"/>
      <c r="GE170" s="15"/>
      <c r="GF170" s="75"/>
      <c r="GG170" s="76"/>
      <c r="GH170" s="15"/>
      <c r="GI170" s="15"/>
      <c r="GJ170" s="73"/>
      <c r="GK170" s="15"/>
      <c r="GL170" s="74"/>
      <c r="GM170" s="15"/>
      <c r="GN170" s="15"/>
      <c r="GO170" s="15"/>
      <c r="GP170" s="74"/>
      <c r="GQ170" s="74"/>
      <c r="GR170" s="48"/>
      <c r="GS170" s="48"/>
      <c r="GT170" s="48"/>
      <c r="GU170" s="15"/>
      <c r="GV170" s="15"/>
      <c r="GW170" s="98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</row>
    <row r="171" spans="1:250" ht="15.75" customHeight="1" x14ac:dyDescent="0.3">
      <c r="A171" s="15"/>
      <c r="B171" s="72"/>
      <c r="C171" s="73"/>
      <c r="D171" s="72"/>
      <c r="E171" s="74"/>
      <c r="F171" s="15"/>
      <c r="G171" s="15"/>
      <c r="H171" s="73"/>
      <c r="I171" s="74"/>
      <c r="J171" s="74"/>
      <c r="K171" s="74"/>
      <c r="L171" s="74"/>
      <c r="M171" s="52"/>
      <c r="N171" s="52"/>
      <c r="O171" s="52"/>
      <c r="P171" s="15"/>
      <c r="Q171" s="15"/>
      <c r="R171" s="15"/>
      <c r="S171" s="15"/>
      <c r="T171" s="15"/>
      <c r="U171" s="15"/>
      <c r="V171" s="15"/>
      <c r="W171" s="15"/>
      <c r="X171" s="72"/>
      <c r="Y171" s="74"/>
      <c r="Z171" s="15"/>
      <c r="AA171" s="15"/>
      <c r="AB171" s="73"/>
      <c r="AC171" s="15"/>
      <c r="AD171" s="74"/>
      <c r="AE171" s="15"/>
      <c r="AF171" s="15"/>
      <c r="AG171" s="15"/>
      <c r="AH171" s="74"/>
      <c r="AI171" s="74"/>
      <c r="AJ171" s="52"/>
      <c r="AK171" s="52"/>
      <c r="AL171" s="52"/>
      <c r="AM171" s="15"/>
      <c r="AN171" s="15"/>
      <c r="AO171" s="98"/>
      <c r="AP171" s="15"/>
      <c r="AQ171" s="72"/>
      <c r="AR171" s="73"/>
      <c r="AS171" s="72"/>
      <c r="AT171" s="74"/>
      <c r="AU171" s="15"/>
      <c r="AV171" s="15"/>
      <c r="AW171" s="73"/>
      <c r="AX171" s="74"/>
      <c r="AY171" s="74"/>
      <c r="AZ171" s="74"/>
      <c r="BA171" s="74"/>
      <c r="BB171" s="52"/>
      <c r="BC171" s="52"/>
      <c r="BD171" s="52"/>
      <c r="BE171" s="15"/>
      <c r="BF171" s="15"/>
      <c r="BG171" s="15"/>
      <c r="BH171" s="15"/>
      <c r="BI171" s="15"/>
      <c r="BJ171" s="15"/>
      <c r="BK171" s="15"/>
      <c r="BL171" s="15"/>
      <c r="BM171" s="72"/>
      <c r="BN171" s="74"/>
      <c r="BO171" s="15"/>
      <c r="BP171" s="15"/>
      <c r="BQ171" s="73"/>
      <c r="BR171" s="15"/>
      <c r="BS171" s="74"/>
      <c r="BT171" s="15"/>
      <c r="BU171" s="15"/>
      <c r="BV171" s="15"/>
      <c r="BW171" s="74"/>
      <c r="BX171" s="74"/>
      <c r="BY171" s="52"/>
      <c r="BZ171" s="52"/>
      <c r="CA171" s="52"/>
      <c r="CB171" s="15"/>
      <c r="CC171" s="15"/>
      <c r="CD171" s="98"/>
      <c r="CE171" s="15"/>
      <c r="CF171" s="72"/>
      <c r="CG171" s="73"/>
      <c r="CH171" s="72"/>
      <c r="CI171" s="74"/>
      <c r="CJ171" s="15"/>
      <c r="CK171" s="15"/>
      <c r="CL171" s="73"/>
      <c r="CM171" s="74"/>
      <c r="CN171" s="74"/>
      <c r="CO171" s="74"/>
      <c r="CP171" s="74"/>
      <c r="CQ171" s="52"/>
      <c r="CR171" s="52"/>
      <c r="CS171" s="52"/>
      <c r="CT171" s="15"/>
      <c r="CU171" s="15"/>
      <c r="CV171" s="15"/>
      <c r="CW171" s="15"/>
      <c r="CX171" s="15"/>
      <c r="CY171" s="15"/>
      <c r="CZ171" s="15"/>
      <c r="DA171" s="15"/>
      <c r="DB171" s="72"/>
      <c r="DC171" s="74"/>
      <c r="DD171" s="15"/>
      <c r="DE171" s="15"/>
      <c r="DF171" s="73"/>
      <c r="DG171" s="15"/>
      <c r="DH171" s="74"/>
      <c r="DI171" s="15"/>
      <c r="DJ171" s="15"/>
      <c r="DK171" s="15"/>
      <c r="DL171" s="74"/>
      <c r="DM171" s="74"/>
      <c r="DN171" s="52"/>
      <c r="DO171" s="52"/>
      <c r="DP171" s="52"/>
      <c r="DQ171" s="15"/>
      <c r="DR171" s="15"/>
      <c r="DS171" s="98"/>
      <c r="DT171" s="15"/>
      <c r="DU171" s="72"/>
      <c r="DV171" s="73"/>
      <c r="DW171" s="72"/>
      <c r="DX171" s="74"/>
      <c r="DY171" s="15"/>
      <c r="DZ171" s="15"/>
      <c r="EA171" s="73"/>
      <c r="EB171" s="74"/>
      <c r="EC171" s="74"/>
      <c r="ED171" s="74"/>
      <c r="EE171" s="74"/>
      <c r="EF171" s="52"/>
      <c r="EG171" s="52"/>
      <c r="EH171" s="52"/>
      <c r="EI171" s="15"/>
      <c r="EJ171" s="15"/>
      <c r="EK171" s="15"/>
      <c r="EL171" s="15"/>
      <c r="EM171" s="15"/>
      <c r="EN171" s="15"/>
      <c r="EO171" s="15"/>
      <c r="EP171" s="15"/>
      <c r="EQ171" s="72"/>
      <c r="ER171" s="74"/>
      <c r="ES171" s="15"/>
      <c r="ET171" s="15"/>
      <c r="EU171" s="73"/>
      <c r="EV171" s="15"/>
      <c r="EW171" s="74"/>
      <c r="EX171" s="15"/>
      <c r="EY171" s="15"/>
      <c r="EZ171" s="15"/>
      <c r="FA171" s="74"/>
      <c r="FB171" s="74"/>
      <c r="FC171" s="52"/>
      <c r="FD171" s="52"/>
      <c r="FE171" s="52"/>
      <c r="FF171" s="15"/>
      <c r="FG171" s="15"/>
      <c r="FH171" s="98"/>
      <c r="FI171" s="15"/>
      <c r="FJ171" s="72"/>
      <c r="FK171" s="73"/>
      <c r="FL171" s="72"/>
      <c r="FM171" s="74"/>
      <c r="FN171" s="15"/>
      <c r="FO171" s="15"/>
      <c r="FP171" s="73"/>
      <c r="FQ171" s="74"/>
      <c r="FR171" s="74"/>
      <c r="FS171" s="74"/>
      <c r="FT171" s="74"/>
      <c r="FU171" s="52"/>
      <c r="FV171" s="52"/>
      <c r="FW171" s="52"/>
      <c r="FX171" s="15"/>
      <c r="FY171" s="15"/>
      <c r="FZ171" s="15"/>
      <c r="GA171" s="15"/>
      <c r="GB171" s="15"/>
      <c r="GC171" s="15"/>
      <c r="GD171" s="15"/>
      <c r="GE171" s="15"/>
      <c r="GF171" s="72"/>
      <c r="GG171" s="74"/>
      <c r="GH171" s="15"/>
      <c r="GI171" s="15"/>
      <c r="GJ171" s="73"/>
      <c r="GK171" s="15"/>
      <c r="GL171" s="74"/>
      <c r="GM171" s="15"/>
      <c r="GN171" s="15"/>
      <c r="GO171" s="15"/>
      <c r="GP171" s="74"/>
      <c r="GQ171" s="74"/>
      <c r="GR171" s="52"/>
      <c r="GS171" s="52"/>
      <c r="GT171" s="52"/>
      <c r="GU171" s="15"/>
      <c r="GV171" s="15"/>
      <c r="GW171" s="98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</row>
    <row r="172" spans="1:250" ht="15.75" customHeight="1" x14ac:dyDescent="0.3">
      <c r="A172" s="15"/>
      <c r="B172" s="72"/>
      <c r="C172" s="73"/>
      <c r="D172" s="72"/>
      <c r="E172" s="74"/>
      <c r="F172" s="15"/>
      <c r="G172" s="15"/>
      <c r="H172" s="69"/>
      <c r="I172" s="76"/>
      <c r="J172" s="76"/>
      <c r="K172" s="76"/>
      <c r="L172" s="76"/>
      <c r="M172" s="70"/>
      <c r="N172" s="70"/>
      <c r="O172" s="70"/>
      <c r="P172" s="15"/>
      <c r="Q172" s="15"/>
      <c r="R172" s="15"/>
      <c r="S172" s="15"/>
      <c r="T172" s="15"/>
      <c r="U172" s="15"/>
      <c r="V172" s="15"/>
      <c r="W172" s="15"/>
      <c r="X172" s="72"/>
      <c r="Y172" s="74"/>
      <c r="Z172" s="15"/>
      <c r="AA172" s="15"/>
      <c r="AB172" s="69"/>
      <c r="AC172" s="15"/>
      <c r="AD172" s="76"/>
      <c r="AE172" s="15"/>
      <c r="AF172" s="15"/>
      <c r="AG172" s="15"/>
      <c r="AH172" s="76"/>
      <c r="AI172" s="76"/>
      <c r="AJ172" s="70"/>
      <c r="AK172" s="70"/>
      <c r="AL172" s="70"/>
      <c r="AM172" s="15"/>
      <c r="AN172" s="15"/>
      <c r="AO172" s="98"/>
      <c r="AP172" s="15"/>
      <c r="AQ172" s="72"/>
      <c r="AR172" s="73"/>
      <c r="AS172" s="72"/>
      <c r="AT172" s="74"/>
      <c r="AU172" s="15"/>
      <c r="AV172" s="15"/>
      <c r="AW172" s="69"/>
      <c r="AX172" s="76"/>
      <c r="AY172" s="76"/>
      <c r="AZ172" s="76"/>
      <c r="BA172" s="76"/>
      <c r="BB172" s="70"/>
      <c r="BC172" s="70"/>
      <c r="BD172" s="70"/>
      <c r="BE172" s="15"/>
      <c r="BF172" s="15"/>
      <c r="BG172" s="15"/>
      <c r="BH172" s="15"/>
      <c r="BI172" s="15"/>
      <c r="BJ172" s="15"/>
      <c r="BK172" s="15"/>
      <c r="BL172" s="15"/>
      <c r="BM172" s="72"/>
      <c r="BN172" s="74"/>
      <c r="BO172" s="15"/>
      <c r="BP172" s="15"/>
      <c r="BQ172" s="69"/>
      <c r="BR172" s="15"/>
      <c r="BS172" s="76"/>
      <c r="BT172" s="15"/>
      <c r="BU172" s="15"/>
      <c r="BV172" s="15"/>
      <c r="BW172" s="76"/>
      <c r="BX172" s="76"/>
      <c r="BY172" s="70"/>
      <c r="BZ172" s="70"/>
      <c r="CA172" s="70"/>
      <c r="CB172" s="15"/>
      <c r="CC172" s="15"/>
      <c r="CD172" s="98"/>
      <c r="CE172" s="15"/>
      <c r="CF172" s="72"/>
      <c r="CG172" s="73"/>
      <c r="CH172" s="72"/>
      <c r="CI172" s="74"/>
      <c r="CJ172" s="15"/>
      <c r="CK172" s="15"/>
      <c r="CL172" s="69"/>
      <c r="CM172" s="76"/>
      <c r="CN172" s="76"/>
      <c r="CO172" s="76"/>
      <c r="CP172" s="76"/>
      <c r="CQ172" s="70"/>
      <c r="CR172" s="70"/>
      <c r="CS172" s="70"/>
      <c r="CT172" s="15"/>
      <c r="CU172" s="15"/>
      <c r="CV172" s="15"/>
      <c r="CW172" s="15"/>
      <c r="CX172" s="15"/>
      <c r="CY172" s="15"/>
      <c r="CZ172" s="15"/>
      <c r="DA172" s="15"/>
      <c r="DB172" s="72"/>
      <c r="DC172" s="74"/>
      <c r="DD172" s="15"/>
      <c r="DE172" s="15"/>
      <c r="DF172" s="69"/>
      <c r="DG172" s="15"/>
      <c r="DH172" s="76"/>
      <c r="DI172" s="15"/>
      <c r="DJ172" s="15"/>
      <c r="DK172" s="15"/>
      <c r="DL172" s="76"/>
      <c r="DM172" s="76"/>
      <c r="DN172" s="70"/>
      <c r="DO172" s="70"/>
      <c r="DP172" s="70"/>
      <c r="DQ172" s="15"/>
      <c r="DR172" s="15"/>
      <c r="DS172" s="98"/>
      <c r="DT172" s="15"/>
      <c r="DU172" s="72"/>
      <c r="DV172" s="73"/>
      <c r="DW172" s="72"/>
      <c r="DX172" s="74"/>
      <c r="DY172" s="15"/>
      <c r="DZ172" s="15"/>
      <c r="EA172" s="69"/>
      <c r="EB172" s="76"/>
      <c r="EC172" s="76"/>
      <c r="ED172" s="76"/>
      <c r="EE172" s="76"/>
      <c r="EF172" s="70"/>
      <c r="EG172" s="70"/>
      <c r="EH172" s="70"/>
      <c r="EI172" s="15"/>
      <c r="EJ172" s="15"/>
      <c r="EK172" s="15"/>
      <c r="EL172" s="15"/>
      <c r="EM172" s="15"/>
      <c r="EN172" s="15"/>
      <c r="EO172" s="15"/>
      <c r="EP172" s="15"/>
      <c r="EQ172" s="72"/>
      <c r="ER172" s="74"/>
      <c r="ES172" s="15"/>
      <c r="ET172" s="15"/>
      <c r="EU172" s="69"/>
      <c r="EV172" s="15"/>
      <c r="EW172" s="76"/>
      <c r="EX172" s="15"/>
      <c r="EY172" s="15"/>
      <c r="EZ172" s="15"/>
      <c r="FA172" s="76"/>
      <c r="FB172" s="76"/>
      <c r="FC172" s="70"/>
      <c r="FD172" s="70"/>
      <c r="FE172" s="70"/>
      <c r="FF172" s="15"/>
      <c r="FG172" s="15"/>
      <c r="FH172" s="98"/>
      <c r="FI172" s="15"/>
      <c r="FJ172" s="72"/>
      <c r="FK172" s="73"/>
      <c r="FL172" s="72"/>
      <c r="FM172" s="74"/>
      <c r="FN172" s="15"/>
      <c r="FO172" s="15"/>
      <c r="FP172" s="69"/>
      <c r="FQ172" s="76"/>
      <c r="FR172" s="76"/>
      <c r="FS172" s="76"/>
      <c r="FT172" s="76"/>
      <c r="FU172" s="70"/>
      <c r="FV172" s="70"/>
      <c r="FW172" s="70"/>
      <c r="FX172" s="15"/>
      <c r="FY172" s="15"/>
      <c r="FZ172" s="15"/>
      <c r="GA172" s="15"/>
      <c r="GB172" s="15"/>
      <c r="GC172" s="15"/>
      <c r="GD172" s="15"/>
      <c r="GE172" s="15"/>
      <c r="GF172" s="72"/>
      <c r="GG172" s="74"/>
      <c r="GH172" s="15"/>
      <c r="GI172" s="15"/>
      <c r="GJ172" s="69"/>
      <c r="GK172" s="15"/>
      <c r="GL172" s="76"/>
      <c r="GM172" s="15"/>
      <c r="GN172" s="15"/>
      <c r="GO172" s="15"/>
      <c r="GP172" s="76"/>
      <c r="GQ172" s="76"/>
      <c r="GR172" s="70"/>
      <c r="GS172" s="70"/>
      <c r="GT172" s="70"/>
      <c r="GU172" s="15"/>
      <c r="GV172" s="15"/>
      <c r="GW172" s="98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</row>
    <row r="173" spans="1:250" ht="15.75" customHeight="1" x14ac:dyDescent="0.3">
      <c r="A173" s="15"/>
      <c r="B173" s="75"/>
      <c r="C173" s="69"/>
      <c r="D173" s="75"/>
      <c r="E173" s="76"/>
      <c r="F173" s="15"/>
      <c r="G173" s="15"/>
      <c r="H173" s="73"/>
      <c r="I173" s="74"/>
      <c r="J173" s="74"/>
      <c r="K173" s="74"/>
      <c r="L173" s="74"/>
      <c r="M173" s="52"/>
      <c r="N173" s="52"/>
      <c r="O173" s="52"/>
      <c r="P173" s="15"/>
      <c r="Q173" s="15"/>
      <c r="R173" s="15"/>
      <c r="S173" s="15"/>
      <c r="T173" s="15"/>
      <c r="U173" s="15"/>
      <c r="V173" s="15"/>
      <c r="W173" s="15"/>
      <c r="X173" s="75"/>
      <c r="Y173" s="76"/>
      <c r="Z173" s="15"/>
      <c r="AA173" s="15"/>
      <c r="AB173" s="73"/>
      <c r="AC173" s="15"/>
      <c r="AD173" s="74"/>
      <c r="AE173" s="15"/>
      <c r="AF173" s="15"/>
      <c r="AG173" s="15"/>
      <c r="AH173" s="74"/>
      <c r="AI173" s="74"/>
      <c r="AJ173" s="52"/>
      <c r="AK173" s="52"/>
      <c r="AL173" s="52"/>
      <c r="AM173" s="15"/>
      <c r="AN173" s="15"/>
      <c r="AO173" s="98"/>
      <c r="AP173" s="15"/>
      <c r="AQ173" s="75"/>
      <c r="AR173" s="69"/>
      <c r="AS173" s="75"/>
      <c r="AT173" s="76"/>
      <c r="AU173" s="15"/>
      <c r="AV173" s="15"/>
      <c r="AW173" s="73"/>
      <c r="AX173" s="74"/>
      <c r="AY173" s="74"/>
      <c r="AZ173" s="74"/>
      <c r="BA173" s="74"/>
      <c r="BB173" s="52"/>
      <c r="BC173" s="52"/>
      <c r="BD173" s="52"/>
      <c r="BE173" s="15"/>
      <c r="BF173" s="15"/>
      <c r="BG173" s="15"/>
      <c r="BH173" s="15"/>
      <c r="BI173" s="15"/>
      <c r="BJ173" s="15"/>
      <c r="BK173" s="15"/>
      <c r="BL173" s="15"/>
      <c r="BM173" s="75"/>
      <c r="BN173" s="76"/>
      <c r="BO173" s="15"/>
      <c r="BP173" s="15"/>
      <c r="BQ173" s="73"/>
      <c r="BR173" s="15"/>
      <c r="BS173" s="74"/>
      <c r="BT173" s="15"/>
      <c r="BU173" s="15"/>
      <c r="BV173" s="15"/>
      <c r="BW173" s="74"/>
      <c r="BX173" s="74"/>
      <c r="BY173" s="52"/>
      <c r="BZ173" s="52"/>
      <c r="CA173" s="52"/>
      <c r="CB173" s="15"/>
      <c r="CC173" s="15"/>
      <c r="CD173" s="98"/>
      <c r="CE173" s="15"/>
      <c r="CF173" s="75"/>
      <c r="CG173" s="69"/>
      <c r="CH173" s="75"/>
      <c r="CI173" s="76"/>
      <c r="CJ173" s="15"/>
      <c r="CK173" s="15"/>
      <c r="CL173" s="73"/>
      <c r="CM173" s="74"/>
      <c r="CN173" s="74"/>
      <c r="CO173" s="74"/>
      <c r="CP173" s="74"/>
      <c r="CQ173" s="52"/>
      <c r="CR173" s="52"/>
      <c r="CS173" s="52"/>
      <c r="CT173" s="15"/>
      <c r="CU173" s="15"/>
      <c r="CV173" s="15"/>
      <c r="CW173" s="15"/>
      <c r="CX173" s="15"/>
      <c r="CY173" s="15"/>
      <c r="CZ173" s="15"/>
      <c r="DA173" s="15"/>
      <c r="DB173" s="75"/>
      <c r="DC173" s="76"/>
      <c r="DD173" s="15"/>
      <c r="DE173" s="15"/>
      <c r="DF173" s="73"/>
      <c r="DG173" s="15"/>
      <c r="DH173" s="74"/>
      <c r="DI173" s="15"/>
      <c r="DJ173" s="15"/>
      <c r="DK173" s="15"/>
      <c r="DL173" s="74"/>
      <c r="DM173" s="74"/>
      <c r="DN173" s="52"/>
      <c r="DO173" s="52"/>
      <c r="DP173" s="52"/>
      <c r="DQ173" s="15"/>
      <c r="DR173" s="15"/>
      <c r="DS173" s="98"/>
      <c r="DT173" s="15"/>
      <c r="DU173" s="75"/>
      <c r="DV173" s="69"/>
      <c r="DW173" s="75"/>
      <c r="DX173" s="76"/>
      <c r="DY173" s="15"/>
      <c r="DZ173" s="15"/>
      <c r="EA173" s="73"/>
      <c r="EB173" s="74"/>
      <c r="EC173" s="74"/>
      <c r="ED173" s="74"/>
      <c r="EE173" s="74"/>
      <c r="EF173" s="52"/>
      <c r="EG173" s="52"/>
      <c r="EH173" s="52"/>
      <c r="EI173" s="15"/>
      <c r="EJ173" s="15"/>
      <c r="EK173" s="15"/>
      <c r="EL173" s="15"/>
      <c r="EM173" s="15"/>
      <c r="EN173" s="15"/>
      <c r="EO173" s="15"/>
      <c r="EP173" s="15"/>
      <c r="EQ173" s="75"/>
      <c r="ER173" s="76"/>
      <c r="ES173" s="15"/>
      <c r="ET173" s="15"/>
      <c r="EU173" s="73"/>
      <c r="EV173" s="15"/>
      <c r="EW173" s="74"/>
      <c r="EX173" s="15"/>
      <c r="EY173" s="15"/>
      <c r="EZ173" s="15"/>
      <c r="FA173" s="74"/>
      <c r="FB173" s="74"/>
      <c r="FC173" s="52"/>
      <c r="FD173" s="52"/>
      <c r="FE173" s="52"/>
      <c r="FF173" s="15"/>
      <c r="FG173" s="15"/>
      <c r="FH173" s="98"/>
      <c r="FI173" s="15"/>
      <c r="FJ173" s="75"/>
      <c r="FK173" s="69"/>
      <c r="FL173" s="75"/>
      <c r="FM173" s="76"/>
      <c r="FN173" s="15"/>
      <c r="FO173" s="15"/>
      <c r="FP173" s="73"/>
      <c r="FQ173" s="74"/>
      <c r="FR173" s="74"/>
      <c r="FS173" s="74"/>
      <c r="FT173" s="74"/>
      <c r="FU173" s="52"/>
      <c r="FV173" s="52"/>
      <c r="FW173" s="52"/>
      <c r="FX173" s="15"/>
      <c r="FY173" s="15"/>
      <c r="FZ173" s="15"/>
      <c r="GA173" s="15"/>
      <c r="GB173" s="15"/>
      <c r="GC173" s="15"/>
      <c r="GD173" s="15"/>
      <c r="GE173" s="15"/>
      <c r="GF173" s="75"/>
      <c r="GG173" s="76"/>
      <c r="GH173" s="15"/>
      <c r="GI173" s="15"/>
      <c r="GJ173" s="73"/>
      <c r="GK173" s="15"/>
      <c r="GL173" s="74"/>
      <c r="GM173" s="15"/>
      <c r="GN173" s="15"/>
      <c r="GO173" s="15"/>
      <c r="GP173" s="74"/>
      <c r="GQ173" s="74"/>
      <c r="GR173" s="52"/>
      <c r="GS173" s="52"/>
      <c r="GT173" s="52"/>
      <c r="GU173" s="15"/>
      <c r="GV173" s="15"/>
      <c r="GW173" s="98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</row>
    <row r="174" spans="1:250" ht="15.75" customHeight="1" x14ac:dyDescent="0.3">
      <c r="A174" s="15"/>
      <c r="B174" s="72"/>
      <c r="C174" s="73"/>
      <c r="D174" s="72"/>
      <c r="E174" s="74"/>
      <c r="F174" s="15"/>
      <c r="G174" s="15"/>
      <c r="H174" s="73"/>
      <c r="I174" s="74"/>
      <c r="J174" s="74"/>
      <c r="K174" s="74"/>
      <c r="L174" s="74"/>
      <c r="M174" s="52"/>
      <c r="N174" s="52"/>
      <c r="O174" s="52"/>
      <c r="P174" s="15"/>
      <c r="Q174" s="15"/>
      <c r="R174" s="15"/>
      <c r="S174" s="15"/>
      <c r="T174" s="15"/>
      <c r="U174" s="15"/>
      <c r="V174" s="15"/>
      <c r="W174" s="15"/>
      <c r="X174" s="72"/>
      <c r="Y174" s="74"/>
      <c r="Z174" s="15"/>
      <c r="AA174" s="15"/>
      <c r="AB174" s="73"/>
      <c r="AC174" s="15"/>
      <c r="AD174" s="74"/>
      <c r="AE174" s="15"/>
      <c r="AF174" s="15"/>
      <c r="AG174" s="15"/>
      <c r="AH174" s="74"/>
      <c r="AI174" s="74"/>
      <c r="AJ174" s="52"/>
      <c r="AK174" s="52"/>
      <c r="AL174" s="52"/>
      <c r="AM174" s="15"/>
      <c r="AN174" s="15"/>
      <c r="AO174" s="98"/>
      <c r="AP174" s="15"/>
      <c r="AQ174" s="72"/>
      <c r="AR174" s="73"/>
      <c r="AS174" s="72"/>
      <c r="AT174" s="74"/>
      <c r="AU174" s="15"/>
      <c r="AV174" s="15"/>
      <c r="AW174" s="73"/>
      <c r="AX174" s="74"/>
      <c r="AY174" s="74"/>
      <c r="AZ174" s="74"/>
      <c r="BA174" s="74"/>
      <c r="BB174" s="52"/>
      <c r="BC174" s="52"/>
      <c r="BD174" s="52"/>
      <c r="BE174" s="15"/>
      <c r="BF174" s="15"/>
      <c r="BG174" s="15"/>
      <c r="BH174" s="15"/>
      <c r="BI174" s="15"/>
      <c r="BJ174" s="15"/>
      <c r="BK174" s="15"/>
      <c r="BL174" s="15"/>
      <c r="BM174" s="72"/>
      <c r="BN174" s="74"/>
      <c r="BO174" s="15"/>
      <c r="BP174" s="15"/>
      <c r="BQ174" s="73"/>
      <c r="BR174" s="15"/>
      <c r="BS174" s="74"/>
      <c r="BT174" s="15"/>
      <c r="BU174" s="15"/>
      <c r="BV174" s="15"/>
      <c r="BW174" s="74"/>
      <c r="BX174" s="74"/>
      <c r="BY174" s="52"/>
      <c r="BZ174" s="52"/>
      <c r="CA174" s="52"/>
      <c r="CB174" s="15"/>
      <c r="CC174" s="15"/>
      <c r="CD174" s="98"/>
      <c r="CE174" s="15"/>
      <c r="CF174" s="72"/>
      <c r="CG174" s="73"/>
      <c r="CH174" s="72"/>
      <c r="CI174" s="74"/>
      <c r="CJ174" s="15"/>
      <c r="CK174" s="15"/>
      <c r="CL174" s="73"/>
      <c r="CM174" s="74"/>
      <c r="CN174" s="74"/>
      <c r="CO174" s="74"/>
      <c r="CP174" s="74"/>
      <c r="CQ174" s="52"/>
      <c r="CR174" s="52"/>
      <c r="CS174" s="52"/>
      <c r="CT174" s="15"/>
      <c r="CU174" s="15"/>
      <c r="CV174" s="15"/>
      <c r="CW174" s="15"/>
      <c r="CX174" s="15"/>
      <c r="CY174" s="15"/>
      <c r="CZ174" s="15"/>
      <c r="DA174" s="15"/>
      <c r="DB174" s="72"/>
      <c r="DC174" s="74"/>
      <c r="DD174" s="15"/>
      <c r="DE174" s="15"/>
      <c r="DF174" s="73"/>
      <c r="DG174" s="15"/>
      <c r="DH174" s="74"/>
      <c r="DI174" s="15"/>
      <c r="DJ174" s="15"/>
      <c r="DK174" s="15"/>
      <c r="DL174" s="74"/>
      <c r="DM174" s="74"/>
      <c r="DN174" s="52"/>
      <c r="DO174" s="52"/>
      <c r="DP174" s="52"/>
      <c r="DQ174" s="15"/>
      <c r="DR174" s="15"/>
      <c r="DS174" s="98"/>
      <c r="DT174" s="15"/>
      <c r="DU174" s="72"/>
      <c r="DV174" s="73"/>
      <c r="DW174" s="72"/>
      <c r="DX174" s="74"/>
      <c r="DY174" s="15"/>
      <c r="DZ174" s="15"/>
      <c r="EA174" s="73"/>
      <c r="EB174" s="74"/>
      <c r="EC174" s="74"/>
      <c r="ED174" s="74"/>
      <c r="EE174" s="74"/>
      <c r="EF174" s="52"/>
      <c r="EG174" s="52"/>
      <c r="EH174" s="52"/>
      <c r="EI174" s="15"/>
      <c r="EJ174" s="15"/>
      <c r="EK174" s="15"/>
      <c r="EL174" s="15"/>
      <c r="EM174" s="15"/>
      <c r="EN174" s="15"/>
      <c r="EO174" s="15"/>
      <c r="EP174" s="15"/>
      <c r="EQ174" s="72"/>
      <c r="ER174" s="74"/>
      <c r="ES174" s="15"/>
      <c r="ET174" s="15"/>
      <c r="EU174" s="73"/>
      <c r="EV174" s="15"/>
      <c r="EW174" s="74"/>
      <c r="EX174" s="15"/>
      <c r="EY174" s="15"/>
      <c r="EZ174" s="15"/>
      <c r="FA174" s="74"/>
      <c r="FB174" s="74"/>
      <c r="FC174" s="52"/>
      <c r="FD174" s="52"/>
      <c r="FE174" s="52"/>
      <c r="FF174" s="15"/>
      <c r="FG174" s="15"/>
      <c r="FH174" s="98"/>
      <c r="FI174" s="15"/>
      <c r="FJ174" s="72"/>
      <c r="FK174" s="73"/>
      <c r="FL174" s="72"/>
      <c r="FM174" s="74"/>
      <c r="FN174" s="15"/>
      <c r="FO174" s="15"/>
      <c r="FP174" s="73"/>
      <c r="FQ174" s="74"/>
      <c r="FR174" s="74"/>
      <c r="FS174" s="74"/>
      <c r="FT174" s="74"/>
      <c r="FU174" s="52"/>
      <c r="FV174" s="52"/>
      <c r="FW174" s="52"/>
      <c r="FX174" s="15"/>
      <c r="FY174" s="15"/>
      <c r="FZ174" s="15"/>
      <c r="GA174" s="15"/>
      <c r="GB174" s="15"/>
      <c r="GC174" s="15"/>
      <c r="GD174" s="15"/>
      <c r="GE174" s="15"/>
      <c r="GF174" s="72"/>
      <c r="GG174" s="74"/>
      <c r="GH174" s="15"/>
      <c r="GI174" s="15"/>
      <c r="GJ174" s="73"/>
      <c r="GK174" s="15"/>
      <c r="GL174" s="74"/>
      <c r="GM174" s="15"/>
      <c r="GN174" s="15"/>
      <c r="GO174" s="15"/>
      <c r="GP174" s="74"/>
      <c r="GQ174" s="74"/>
      <c r="GR174" s="52"/>
      <c r="GS174" s="52"/>
      <c r="GT174" s="52"/>
      <c r="GU174" s="15"/>
      <c r="GV174" s="15"/>
      <c r="GW174" s="98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</row>
    <row r="175" spans="1:250" ht="15.75" customHeight="1" x14ac:dyDescent="0.3">
      <c r="A175" s="15"/>
      <c r="B175" s="72"/>
      <c r="C175" s="73"/>
      <c r="D175" s="72"/>
      <c r="E175" s="74"/>
      <c r="F175" s="15"/>
      <c r="G175" s="15"/>
      <c r="H175" s="69"/>
      <c r="I175" s="76"/>
      <c r="J175" s="76"/>
      <c r="K175" s="76"/>
      <c r="L175" s="76"/>
      <c r="M175" s="70"/>
      <c r="N175" s="70"/>
      <c r="O175" s="70"/>
      <c r="P175" s="15"/>
      <c r="Q175" s="15"/>
      <c r="R175" s="15"/>
      <c r="S175" s="15"/>
      <c r="T175" s="15"/>
      <c r="U175" s="15"/>
      <c r="V175" s="15"/>
      <c r="W175" s="15"/>
      <c r="X175" s="72"/>
      <c r="Y175" s="74"/>
      <c r="Z175" s="15"/>
      <c r="AA175" s="15"/>
      <c r="AB175" s="69"/>
      <c r="AC175" s="15"/>
      <c r="AD175" s="76"/>
      <c r="AE175" s="15"/>
      <c r="AF175" s="15"/>
      <c r="AG175" s="15"/>
      <c r="AH175" s="76"/>
      <c r="AI175" s="76"/>
      <c r="AJ175" s="70"/>
      <c r="AK175" s="70"/>
      <c r="AL175" s="70"/>
      <c r="AM175" s="15"/>
      <c r="AN175" s="15"/>
      <c r="AO175" s="98"/>
      <c r="AP175" s="15"/>
      <c r="AQ175" s="72"/>
      <c r="AR175" s="73"/>
      <c r="AS175" s="72"/>
      <c r="AT175" s="74"/>
      <c r="AU175" s="15"/>
      <c r="AV175" s="15"/>
      <c r="AW175" s="69"/>
      <c r="AX175" s="76"/>
      <c r="AY175" s="76"/>
      <c r="AZ175" s="76"/>
      <c r="BA175" s="76"/>
      <c r="BB175" s="70"/>
      <c r="BC175" s="70"/>
      <c r="BD175" s="70"/>
      <c r="BE175" s="15"/>
      <c r="BF175" s="15"/>
      <c r="BG175" s="15"/>
      <c r="BH175" s="15"/>
      <c r="BI175" s="15"/>
      <c r="BJ175" s="15"/>
      <c r="BK175" s="15"/>
      <c r="BL175" s="15"/>
      <c r="BM175" s="72"/>
      <c r="BN175" s="74"/>
      <c r="BO175" s="15"/>
      <c r="BP175" s="15"/>
      <c r="BQ175" s="69"/>
      <c r="BR175" s="15"/>
      <c r="BS175" s="76"/>
      <c r="BT175" s="15"/>
      <c r="BU175" s="15"/>
      <c r="BV175" s="15"/>
      <c r="BW175" s="76"/>
      <c r="BX175" s="76"/>
      <c r="BY175" s="70"/>
      <c r="BZ175" s="70"/>
      <c r="CA175" s="70"/>
      <c r="CB175" s="15"/>
      <c r="CC175" s="15"/>
      <c r="CD175" s="98"/>
      <c r="CE175" s="15"/>
      <c r="CF175" s="72"/>
      <c r="CG175" s="73"/>
      <c r="CH175" s="72"/>
      <c r="CI175" s="74"/>
      <c r="CJ175" s="15"/>
      <c r="CK175" s="15"/>
      <c r="CL175" s="69"/>
      <c r="CM175" s="76"/>
      <c r="CN175" s="76"/>
      <c r="CO175" s="76"/>
      <c r="CP175" s="76"/>
      <c r="CQ175" s="70"/>
      <c r="CR175" s="70"/>
      <c r="CS175" s="70"/>
      <c r="CT175" s="15"/>
      <c r="CU175" s="15"/>
      <c r="CV175" s="15"/>
      <c r="CW175" s="15"/>
      <c r="CX175" s="15"/>
      <c r="CY175" s="15"/>
      <c r="CZ175" s="15"/>
      <c r="DA175" s="15"/>
      <c r="DB175" s="72"/>
      <c r="DC175" s="74"/>
      <c r="DD175" s="15"/>
      <c r="DE175" s="15"/>
      <c r="DF175" s="69"/>
      <c r="DG175" s="15"/>
      <c r="DH175" s="76"/>
      <c r="DI175" s="15"/>
      <c r="DJ175" s="15"/>
      <c r="DK175" s="15"/>
      <c r="DL175" s="76"/>
      <c r="DM175" s="76"/>
      <c r="DN175" s="70"/>
      <c r="DO175" s="70"/>
      <c r="DP175" s="70"/>
      <c r="DQ175" s="15"/>
      <c r="DR175" s="15"/>
      <c r="DS175" s="98"/>
      <c r="DT175" s="15"/>
      <c r="DU175" s="72"/>
      <c r="DV175" s="73"/>
      <c r="DW175" s="72"/>
      <c r="DX175" s="74"/>
      <c r="DY175" s="15"/>
      <c r="DZ175" s="15"/>
      <c r="EA175" s="69"/>
      <c r="EB175" s="76"/>
      <c r="EC175" s="76"/>
      <c r="ED175" s="76"/>
      <c r="EE175" s="76"/>
      <c r="EF175" s="70"/>
      <c r="EG175" s="70"/>
      <c r="EH175" s="70"/>
      <c r="EI175" s="15"/>
      <c r="EJ175" s="15"/>
      <c r="EK175" s="15"/>
      <c r="EL175" s="15"/>
      <c r="EM175" s="15"/>
      <c r="EN175" s="15"/>
      <c r="EO175" s="15"/>
      <c r="EP175" s="15"/>
      <c r="EQ175" s="72"/>
      <c r="ER175" s="74"/>
      <c r="ES175" s="15"/>
      <c r="ET175" s="15"/>
      <c r="EU175" s="69"/>
      <c r="EV175" s="15"/>
      <c r="EW175" s="76"/>
      <c r="EX175" s="15"/>
      <c r="EY175" s="15"/>
      <c r="EZ175" s="15"/>
      <c r="FA175" s="76"/>
      <c r="FB175" s="76"/>
      <c r="FC175" s="70"/>
      <c r="FD175" s="70"/>
      <c r="FE175" s="70"/>
      <c r="FF175" s="15"/>
      <c r="FG175" s="15"/>
      <c r="FH175" s="98"/>
      <c r="FI175" s="15"/>
      <c r="FJ175" s="72"/>
      <c r="FK175" s="73"/>
      <c r="FL175" s="72"/>
      <c r="FM175" s="74"/>
      <c r="FN175" s="15"/>
      <c r="FO175" s="15"/>
      <c r="FP175" s="69"/>
      <c r="FQ175" s="76"/>
      <c r="FR175" s="76"/>
      <c r="FS175" s="76"/>
      <c r="FT175" s="76"/>
      <c r="FU175" s="70"/>
      <c r="FV175" s="70"/>
      <c r="FW175" s="70"/>
      <c r="FX175" s="15"/>
      <c r="FY175" s="15"/>
      <c r="FZ175" s="15"/>
      <c r="GA175" s="15"/>
      <c r="GB175" s="15"/>
      <c r="GC175" s="15"/>
      <c r="GD175" s="15"/>
      <c r="GE175" s="15"/>
      <c r="GF175" s="72"/>
      <c r="GG175" s="74"/>
      <c r="GH175" s="15"/>
      <c r="GI175" s="15"/>
      <c r="GJ175" s="69"/>
      <c r="GK175" s="15"/>
      <c r="GL175" s="76"/>
      <c r="GM175" s="15"/>
      <c r="GN175" s="15"/>
      <c r="GO175" s="15"/>
      <c r="GP175" s="76"/>
      <c r="GQ175" s="76"/>
      <c r="GR175" s="70"/>
      <c r="GS175" s="70"/>
      <c r="GT175" s="70"/>
      <c r="GU175" s="15"/>
      <c r="GV175" s="15"/>
      <c r="GW175" s="98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</row>
    <row r="176" spans="1:250" ht="15.75" customHeight="1" x14ac:dyDescent="0.3">
      <c r="A176" s="15"/>
      <c r="B176" s="15"/>
      <c r="C176" s="15"/>
      <c r="D176" s="15"/>
      <c r="E176" s="15"/>
      <c r="F176" s="15"/>
      <c r="G176" s="15"/>
      <c r="H176" s="73"/>
      <c r="I176" s="74"/>
      <c r="J176" s="74"/>
      <c r="K176" s="74"/>
      <c r="L176" s="74"/>
      <c r="M176" s="52"/>
      <c r="N176" s="52"/>
      <c r="O176" s="52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73"/>
      <c r="AF176" s="15"/>
      <c r="AG176" s="74"/>
      <c r="AH176" s="74"/>
      <c r="AI176" s="74"/>
      <c r="AJ176" s="52"/>
      <c r="AK176" s="52"/>
      <c r="AL176" s="52"/>
      <c r="AM176" s="15"/>
      <c r="AN176" s="15"/>
      <c r="AO176" s="98"/>
      <c r="AP176" s="15"/>
      <c r="AQ176" s="15"/>
      <c r="AR176" s="15"/>
      <c r="AS176" s="15"/>
      <c r="AT176" s="15"/>
      <c r="AU176" s="15"/>
      <c r="AV176" s="15"/>
      <c r="AW176" s="73"/>
      <c r="AX176" s="74"/>
      <c r="AY176" s="74"/>
      <c r="AZ176" s="74"/>
      <c r="BA176" s="74"/>
      <c r="BB176" s="52"/>
      <c r="BC176" s="52"/>
      <c r="BD176" s="52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73"/>
      <c r="BU176" s="15"/>
      <c r="BV176" s="74"/>
      <c r="BW176" s="74"/>
      <c r="BX176" s="74"/>
      <c r="BY176" s="52"/>
      <c r="BZ176" s="52"/>
      <c r="CA176" s="52"/>
      <c r="CB176" s="15"/>
      <c r="CC176" s="15"/>
      <c r="CD176" s="98"/>
      <c r="CE176" s="15"/>
      <c r="CF176" s="15"/>
      <c r="CG176" s="15"/>
      <c r="CH176" s="15"/>
      <c r="CI176" s="15"/>
      <c r="CJ176" s="15"/>
      <c r="CK176" s="15"/>
      <c r="CL176" s="73"/>
      <c r="CM176" s="74"/>
      <c r="CN176" s="74"/>
      <c r="CO176" s="74"/>
      <c r="CP176" s="74"/>
      <c r="CQ176" s="52"/>
      <c r="CR176" s="52"/>
      <c r="CS176" s="52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73"/>
      <c r="DJ176" s="15"/>
      <c r="DK176" s="74"/>
      <c r="DL176" s="74"/>
      <c r="DM176" s="74"/>
      <c r="DN176" s="52"/>
      <c r="DO176" s="52"/>
      <c r="DP176" s="52"/>
      <c r="DQ176" s="15"/>
      <c r="DR176" s="15"/>
      <c r="DS176" s="98"/>
      <c r="DT176" s="15"/>
      <c r="DU176" s="15"/>
      <c r="DV176" s="15"/>
      <c r="DW176" s="15"/>
      <c r="DX176" s="15"/>
      <c r="DY176" s="15"/>
      <c r="DZ176" s="15"/>
      <c r="EA176" s="73"/>
      <c r="EB176" s="74"/>
      <c r="EC176" s="74"/>
      <c r="ED176" s="74"/>
      <c r="EE176" s="74"/>
      <c r="EF176" s="52"/>
      <c r="EG176" s="52"/>
      <c r="EH176" s="52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73"/>
      <c r="EY176" s="15"/>
      <c r="EZ176" s="74"/>
      <c r="FA176" s="74"/>
      <c r="FB176" s="74"/>
      <c r="FC176" s="52"/>
      <c r="FD176" s="52"/>
      <c r="FE176" s="52"/>
      <c r="FF176" s="15"/>
      <c r="FG176" s="15"/>
      <c r="FH176" s="98"/>
      <c r="FI176" s="15"/>
      <c r="FJ176" s="15"/>
      <c r="FK176" s="15"/>
      <c r="FL176" s="15"/>
      <c r="FM176" s="15"/>
      <c r="FN176" s="15"/>
      <c r="FO176" s="15"/>
      <c r="FP176" s="73"/>
      <c r="FQ176" s="74"/>
      <c r="FR176" s="74"/>
      <c r="FS176" s="74"/>
      <c r="FT176" s="74"/>
      <c r="FU176" s="52"/>
      <c r="FV176" s="52"/>
      <c r="FW176" s="52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73"/>
      <c r="GN176" s="15"/>
      <c r="GO176" s="74"/>
      <c r="GP176" s="74"/>
      <c r="GQ176" s="74"/>
      <c r="GR176" s="52"/>
      <c r="GS176" s="52"/>
      <c r="GT176" s="52"/>
      <c r="GU176" s="15"/>
      <c r="GV176" s="15"/>
      <c r="GW176" s="98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</row>
    <row r="177" spans="1:243" ht="15.75" customHeight="1" x14ac:dyDescent="0.3">
      <c r="A177" s="15"/>
      <c r="B177" s="15"/>
      <c r="C177" s="15"/>
      <c r="D177" s="15"/>
      <c r="E177" s="15"/>
      <c r="F177" s="49"/>
      <c r="G177" s="15"/>
      <c r="H177" s="15"/>
      <c r="I177" s="15"/>
      <c r="J177" s="15"/>
      <c r="K177" s="74"/>
      <c r="L177" s="74"/>
      <c r="M177" s="74"/>
      <c r="N177" s="52"/>
      <c r="O177" s="52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49"/>
      <c r="AA177" s="15"/>
      <c r="AB177" s="15"/>
      <c r="AC177" s="15"/>
      <c r="AD177" s="15"/>
      <c r="AE177" s="73"/>
      <c r="AF177" s="15"/>
      <c r="AG177" s="74"/>
      <c r="AH177" s="74"/>
      <c r="AI177" s="74"/>
      <c r="AJ177" s="52"/>
      <c r="AK177" s="52"/>
      <c r="AL177" s="52"/>
      <c r="AM177" s="15"/>
      <c r="AN177" s="15"/>
      <c r="AO177" s="98"/>
      <c r="AP177" s="15"/>
      <c r="AQ177" s="15"/>
      <c r="AR177" s="15"/>
      <c r="AS177" s="15"/>
      <c r="AT177" s="15"/>
      <c r="AU177" s="49"/>
      <c r="AV177" s="15"/>
      <c r="AW177" s="15"/>
      <c r="AX177" s="15"/>
      <c r="AY177" s="15"/>
      <c r="AZ177" s="74"/>
      <c r="BA177" s="74"/>
      <c r="BB177" s="74"/>
      <c r="BC177" s="52"/>
      <c r="BD177" s="52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49"/>
      <c r="BP177" s="15"/>
      <c r="BQ177" s="15"/>
      <c r="BR177" s="15"/>
      <c r="BS177" s="15"/>
      <c r="BT177" s="73"/>
      <c r="BU177" s="15"/>
      <c r="BV177" s="74"/>
      <c r="BW177" s="74"/>
      <c r="BX177" s="74"/>
      <c r="BY177" s="52"/>
      <c r="BZ177" s="52"/>
      <c r="CA177" s="52"/>
      <c r="CB177" s="15"/>
      <c r="CC177" s="15"/>
      <c r="CD177" s="98"/>
      <c r="CE177" s="15"/>
      <c r="CF177" s="15"/>
      <c r="CG177" s="15"/>
      <c r="CH177" s="15"/>
      <c r="CI177" s="15"/>
      <c r="CJ177" s="49"/>
      <c r="CK177" s="15"/>
      <c r="CL177" s="15"/>
      <c r="CM177" s="15"/>
      <c r="CN177" s="15"/>
      <c r="CO177" s="74"/>
      <c r="CP177" s="74"/>
      <c r="CQ177" s="74"/>
      <c r="CR177" s="52"/>
      <c r="CS177" s="52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49"/>
      <c r="DE177" s="15"/>
      <c r="DF177" s="15"/>
      <c r="DG177" s="15"/>
      <c r="DH177" s="15"/>
      <c r="DI177" s="73"/>
      <c r="DJ177" s="15"/>
      <c r="DK177" s="74"/>
      <c r="DL177" s="74"/>
      <c r="DM177" s="74"/>
      <c r="DN177" s="52"/>
      <c r="DO177" s="52"/>
      <c r="DP177" s="52"/>
      <c r="DQ177" s="15"/>
      <c r="DR177" s="15"/>
      <c r="DS177" s="98"/>
      <c r="DT177" s="15"/>
      <c r="DU177" s="15"/>
      <c r="DV177" s="15"/>
      <c r="DW177" s="15"/>
      <c r="DX177" s="15"/>
      <c r="DY177" s="49"/>
      <c r="DZ177" s="15"/>
      <c r="EA177" s="15"/>
      <c r="EB177" s="15"/>
      <c r="EC177" s="15"/>
      <c r="ED177" s="74"/>
      <c r="EE177" s="74"/>
      <c r="EF177" s="74"/>
      <c r="EG177" s="52"/>
      <c r="EH177" s="52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49"/>
      <c r="ET177" s="15"/>
      <c r="EU177" s="15"/>
      <c r="EV177" s="15"/>
      <c r="EW177" s="15"/>
      <c r="EX177" s="73"/>
      <c r="EY177" s="15"/>
      <c r="EZ177" s="74"/>
      <c r="FA177" s="74"/>
      <c r="FB177" s="74"/>
      <c r="FC177" s="52"/>
      <c r="FD177" s="52"/>
      <c r="FE177" s="52"/>
      <c r="FF177" s="15"/>
      <c r="FG177" s="15"/>
      <c r="FH177" s="98"/>
      <c r="FI177" s="15"/>
      <c r="FJ177" s="15"/>
      <c r="FK177" s="15"/>
      <c r="FL177" s="15"/>
      <c r="FM177" s="15"/>
      <c r="FN177" s="49"/>
      <c r="FO177" s="15"/>
      <c r="FP177" s="15"/>
      <c r="FQ177" s="15"/>
      <c r="FR177" s="15"/>
      <c r="FS177" s="74"/>
      <c r="FT177" s="74"/>
      <c r="FU177" s="74"/>
      <c r="FV177" s="52"/>
      <c r="FW177" s="52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49"/>
      <c r="GI177" s="15"/>
      <c r="GJ177" s="15"/>
      <c r="GK177" s="15"/>
      <c r="GL177" s="15"/>
      <c r="GM177" s="73"/>
      <c r="GN177" s="15"/>
      <c r="GO177" s="74"/>
      <c r="GP177" s="74"/>
      <c r="GQ177" s="74"/>
      <c r="GR177" s="52"/>
      <c r="GS177" s="52"/>
      <c r="GT177" s="52"/>
      <c r="GU177" s="15"/>
      <c r="GV177" s="15"/>
      <c r="GW177" s="98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</row>
    <row r="178" spans="1:243" ht="15.75" customHeight="1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52"/>
      <c r="AM178" s="15"/>
      <c r="AN178" s="15"/>
      <c r="AO178" s="98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52"/>
      <c r="CB178" s="15"/>
      <c r="CC178" s="15"/>
      <c r="CD178" s="98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52"/>
      <c r="DQ178" s="15"/>
      <c r="DR178" s="15"/>
      <c r="DS178" s="98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52"/>
      <c r="FF178" s="15"/>
      <c r="FG178" s="15"/>
      <c r="FH178" s="98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52"/>
      <c r="GU178" s="15"/>
      <c r="GV178" s="15"/>
      <c r="GW178" s="98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</row>
    <row r="179" spans="1:243" ht="15.75" customHeight="1" x14ac:dyDescent="0.3">
      <c r="A179" s="15"/>
      <c r="B179" s="15"/>
      <c r="C179" s="15"/>
      <c r="D179" s="15"/>
      <c r="E179" s="15"/>
      <c r="F179" s="49"/>
      <c r="G179" s="15"/>
      <c r="H179" s="15"/>
      <c r="I179" s="15"/>
      <c r="J179" s="15"/>
      <c r="K179" s="15"/>
      <c r="L179" s="15"/>
      <c r="M179" s="49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49"/>
      <c r="AA179" s="15"/>
      <c r="AB179" s="15"/>
      <c r="AC179" s="15"/>
      <c r="AD179" s="15"/>
      <c r="AE179" s="15"/>
      <c r="AF179" s="15"/>
      <c r="AG179" s="51"/>
      <c r="AH179" s="15"/>
      <c r="AI179" s="15"/>
      <c r="AJ179" s="15"/>
      <c r="AK179" s="15"/>
      <c r="AL179" s="52"/>
      <c r="AM179" s="15"/>
      <c r="AN179" s="15"/>
      <c r="AO179" s="98"/>
      <c r="AP179" s="15"/>
      <c r="AQ179" s="15"/>
      <c r="AR179" s="15"/>
      <c r="AS179" s="15"/>
      <c r="AT179" s="15"/>
      <c r="AU179" s="49"/>
      <c r="AV179" s="15"/>
      <c r="AW179" s="15"/>
      <c r="AX179" s="15"/>
      <c r="AY179" s="15"/>
      <c r="AZ179" s="15"/>
      <c r="BA179" s="15"/>
      <c r="BB179" s="49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49"/>
      <c r="BP179" s="15"/>
      <c r="BQ179" s="15"/>
      <c r="BR179" s="15"/>
      <c r="BS179" s="15"/>
      <c r="BT179" s="15"/>
      <c r="BU179" s="15"/>
      <c r="BV179" s="51"/>
      <c r="BW179" s="15"/>
      <c r="BX179" s="15"/>
      <c r="BY179" s="15"/>
      <c r="BZ179" s="15"/>
      <c r="CA179" s="52"/>
      <c r="CB179" s="15"/>
      <c r="CC179" s="15"/>
      <c r="CD179" s="98"/>
      <c r="CE179" s="15"/>
      <c r="CF179" s="15"/>
      <c r="CG179" s="15"/>
      <c r="CH179" s="15"/>
      <c r="CI179" s="15"/>
      <c r="CJ179" s="49"/>
      <c r="CK179" s="15"/>
      <c r="CL179" s="15"/>
      <c r="CM179" s="15"/>
      <c r="CN179" s="15"/>
      <c r="CO179" s="15"/>
      <c r="CP179" s="15"/>
      <c r="CQ179" s="49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49"/>
      <c r="DE179" s="15"/>
      <c r="DF179" s="15"/>
      <c r="DG179" s="15"/>
      <c r="DH179" s="15"/>
      <c r="DI179" s="15"/>
      <c r="DJ179" s="15"/>
      <c r="DK179" s="51"/>
      <c r="DL179" s="15"/>
      <c r="DM179" s="15"/>
      <c r="DN179" s="15"/>
      <c r="DO179" s="15"/>
      <c r="DP179" s="52"/>
      <c r="DQ179" s="15"/>
      <c r="DR179" s="15"/>
      <c r="DS179" s="98"/>
      <c r="DT179" s="15"/>
      <c r="DU179" s="15"/>
      <c r="DV179" s="15"/>
      <c r="DW179" s="15"/>
      <c r="DX179" s="15"/>
      <c r="DY179" s="49"/>
      <c r="DZ179" s="15"/>
      <c r="EA179" s="15"/>
      <c r="EB179" s="15"/>
      <c r="EC179" s="15"/>
      <c r="ED179" s="15"/>
      <c r="EE179" s="15"/>
      <c r="EF179" s="49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49"/>
      <c r="ET179" s="15"/>
      <c r="EU179" s="15"/>
      <c r="EV179" s="15"/>
      <c r="EW179" s="15"/>
      <c r="EX179" s="15"/>
      <c r="EY179" s="15"/>
      <c r="EZ179" s="51"/>
      <c r="FA179" s="15"/>
      <c r="FB179" s="15"/>
      <c r="FC179" s="15"/>
      <c r="FD179" s="15"/>
      <c r="FE179" s="52"/>
      <c r="FF179" s="15"/>
      <c r="FG179" s="15"/>
      <c r="FH179" s="98"/>
      <c r="FI179" s="15"/>
      <c r="FJ179" s="15"/>
      <c r="FK179" s="15"/>
      <c r="FL179" s="15"/>
      <c r="FM179" s="15"/>
      <c r="FN179" s="49"/>
      <c r="FO179" s="15"/>
      <c r="FP179" s="15"/>
      <c r="FQ179" s="15"/>
      <c r="FR179" s="15"/>
      <c r="FS179" s="15"/>
      <c r="FT179" s="15"/>
      <c r="FU179" s="49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49"/>
      <c r="GI179" s="15"/>
      <c r="GJ179" s="15"/>
      <c r="GK179" s="15"/>
      <c r="GL179" s="15"/>
      <c r="GM179" s="15"/>
      <c r="GN179" s="15"/>
      <c r="GO179" s="51"/>
      <c r="GP179" s="15"/>
      <c r="GQ179" s="15"/>
      <c r="GR179" s="15"/>
      <c r="GS179" s="15"/>
      <c r="GT179" s="52"/>
      <c r="GU179" s="15"/>
      <c r="GV179" s="15"/>
      <c r="GW179" s="98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</row>
    <row r="180" spans="1:243" ht="15.75" customHeight="1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64"/>
      <c r="L180" s="64"/>
      <c r="M180" s="64"/>
      <c r="N180" s="64"/>
      <c r="O180" s="64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64"/>
      <c r="AH180" s="64"/>
      <c r="AI180" s="64"/>
      <c r="AJ180" s="64"/>
      <c r="AK180" s="64"/>
      <c r="AL180" s="52"/>
      <c r="AM180" s="15"/>
      <c r="AN180" s="15"/>
      <c r="AO180" s="98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64"/>
      <c r="BA180" s="64"/>
      <c r="BB180" s="64"/>
      <c r="BC180" s="64"/>
      <c r="BD180" s="64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64"/>
      <c r="BW180" s="64"/>
      <c r="BX180" s="64"/>
      <c r="BY180" s="64"/>
      <c r="BZ180" s="64"/>
      <c r="CA180" s="52"/>
      <c r="CB180" s="15"/>
      <c r="CC180" s="15"/>
      <c r="CD180" s="98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64"/>
      <c r="CP180" s="64"/>
      <c r="CQ180" s="64"/>
      <c r="CR180" s="64"/>
      <c r="CS180" s="64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64"/>
      <c r="DL180" s="64"/>
      <c r="DM180" s="64"/>
      <c r="DN180" s="64"/>
      <c r="DO180" s="64"/>
      <c r="DP180" s="52"/>
      <c r="DQ180" s="15"/>
      <c r="DR180" s="15"/>
      <c r="DS180" s="98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64"/>
      <c r="EE180" s="64"/>
      <c r="EF180" s="64"/>
      <c r="EG180" s="64"/>
      <c r="EH180" s="64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64"/>
      <c r="FA180" s="64"/>
      <c r="FB180" s="64"/>
      <c r="FC180" s="64"/>
      <c r="FD180" s="64"/>
      <c r="FE180" s="52"/>
      <c r="FF180" s="15"/>
      <c r="FG180" s="15"/>
      <c r="FH180" s="98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64"/>
      <c r="FT180" s="64"/>
      <c r="FU180" s="64"/>
      <c r="FV180" s="64"/>
      <c r="FW180" s="64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64"/>
      <c r="GP180" s="64"/>
      <c r="GQ180" s="64"/>
      <c r="GR180" s="64"/>
      <c r="GS180" s="64"/>
      <c r="GT180" s="52"/>
      <c r="GU180" s="15"/>
      <c r="GV180" s="15"/>
      <c r="GW180" s="98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</row>
    <row r="181" spans="1:243" ht="15.75" customHeight="1" x14ac:dyDescent="0.3">
      <c r="A181" s="15"/>
      <c r="B181" s="15"/>
      <c r="C181" s="15"/>
      <c r="D181" s="15"/>
      <c r="E181" s="15"/>
      <c r="F181" s="49"/>
      <c r="G181" s="15"/>
      <c r="H181" s="15"/>
      <c r="I181" s="15"/>
      <c r="J181" s="15"/>
      <c r="K181" s="64"/>
      <c r="L181" s="64"/>
      <c r="M181" s="64"/>
      <c r="N181" s="64"/>
      <c r="O181" s="64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49"/>
      <c r="AA181" s="15"/>
      <c r="AB181" s="15"/>
      <c r="AC181" s="15"/>
      <c r="AD181" s="15"/>
      <c r="AE181" s="69"/>
      <c r="AF181" s="15"/>
      <c r="AG181" s="64"/>
      <c r="AH181" s="64"/>
      <c r="AI181" s="64"/>
      <c r="AJ181" s="64"/>
      <c r="AK181" s="64"/>
      <c r="AL181" s="52"/>
      <c r="AM181" s="15"/>
      <c r="AN181" s="15"/>
      <c r="AO181" s="98"/>
      <c r="AP181" s="15"/>
      <c r="AQ181" s="15"/>
      <c r="AR181" s="15"/>
      <c r="AS181" s="15"/>
      <c r="AT181" s="15"/>
      <c r="AU181" s="49"/>
      <c r="AV181" s="15"/>
      <c r="AW181" s="15"/>
      <c r="AX181" s="15"/>
      <c r="AY181" s="15"/>
      <c r="AZ181" s="64"/>
      <c r="BA181" s="64"/>
      <c r="BB181" s="64"/>
      <c r="BC181" s="64"/>
      <c r="BD181" s="64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49"/>
      <c r="BP181" s="15"/>
      <c r="BQ181" s="15"/>
      <c r="BR181" s="15"/>
      <c r="BS181" s="15"/>
      <c r="BT181" s="69"/>
      <c r="BU181" s="15"/>
      <c r="BV181" s="64"/>
      <c r="BW181" s="64"/>
      <c r="BX181" s="64"/>
      <c r="BY181" s="64"/>
      <c r="BZ181" s="64"/>
      <c r="CA181" s="52"/>
      <c r="CB181" s="15"/>
      <c r="CC181" s="15"/>
      <c r="CD181" s="98"/>
      <c r="CE181" s="15"/>
      <c r="CF181" s="15"/>
      <c r="CG181" s="15"/>
      <c r="CH181" s="15"/>
      <c r="CI181" s="15"/>
      <c r="CJ181" s="49"/>
      <c r="CK181" s="15"/>
      <c r="CL181" s="15"/>
      <c r="CM181" s="15"/>
      <c r="CN181" s="15"/>
      <c r="CO181" s="64"/>
      <c r="CP181" s="64"/>
      <c r="CQ181" s="64"/>
      <c r="CR181" s="64"/>
      <c r="CS181" s="64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49"/>
      <c r="DE181" s="15"/>
      <c r="DF181" s="15"/>
      <c r="DG181" s="15"/>
      <c r="DH181" s="15"/>
      <c r="DI181" s="69"/>
      <c r="DJ181" s="15"/>
      <c r="DK181" s="64"/>
      <c r="DL181" s="64"/>
      <c r="DM181" s="64"/>
      <c r="DN181" s="64"/>
      <c r="DO181" s="64"/>
      <c r="DP181" s="52"/>
      <c r="DQ181" s="15"/>
      <c r="DR181" s="15"/>
      <c r="DS181" s="98"/>
      <c r="DT181" s="15"/>
      <c r="DU181" s="15"/>
      <c r="DV181" s="15"/>
      <c r="DW181" s="15"/>
      <c r="DX181" s="15"/>
      <c r="DY181" s="49"/>
      <c r="DZ181" s="15"/>
      <c r="EA181" s="15"/>
      <c r="EB181" s="15"/>
      <c r="EC181" s="15"/>
      <c r="ED181" s="64"/>
      <c r="EE181" s="64"/>
      <c r="EF181" s="64"/>
      <c r="EG181" s="64"/>
      <c r="EH181" s="64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49"/>
      <c r="ET181" s="15"/>
      <c r="EU181" s="15"/>
      <c r="EV181" s="15"/>
      <c r="EW181" s="15"/>
      <c r="EX181" s="69"/>
      <c r="EY181" s="15"/>
      <c r="EZ181" s="64"/>
      <c r="FA181" s="64"/>
      <c r="FB181" s="64"/>
      <c r="FC181" s="64"/>
      <c r="FD181" s="64"/>
      <c r="FE181" s="52"/>
      <c r="FF181" s="15"/>
      <c r="FG181" s="15"/>
      <c r="FH181" s="98"/>
      <c r="FI181" s="15"/>
      <c r="FJ181" s="15"/>
      <c r="FK181" s="15"/>
      <c r="FL181" s="15"/>
      <c r="FM181" s="15"/>
      <c r="FN181" s="49"/>
      <c r="FO181" s="15"/>
      <c r="FP181" s="15"/>
      <c r="FQ181" s="15"/>
      <c r="FR181" s="15"/>
      <c r="FS181" s="64"/>
      <c r="FT181" s="64"/>
      <c r="FU181" s="64"/>
      <c r="FV181" s="64"/>
      <c r="FW181" s="64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49"/>
      <c r="GI181" s="15"/>
      <c r="GJ181" s="15"/>
      <c r="GK181" s="15"/>
      <c r="GL181" s="15"/>
      <c r="GM181" s="69"/>
      <c r="GN181" s="15"/>
      <c r="GO181" s="64"/>
      <c r="GP181" s="64"/>
      <c r="GQ181" s="64"/>
      <c r="GR181" s="64"/>
      <c r="GS181" s="64"/>
      <c r="GT181" s="52"/>
      <c r="GU181" s="15"/>
      <c r="GV181" s="15"/>
      <c r="GW181" s="98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</row>
    <row r="182" spans="1:243" ht="15.75" customHeight="1" x14ac:dyDescent="0.3">
      <c r="A182" s="15"/>
      <c r="B182" s="15"/>
      <c r="C182" s="15"/>
      <c r="D182" s="15"/>
      <c r="E182" s="15"/>
      <c r="F182" s="15"/>
      <c r="G182" s="15"/>
      <c r="H182" s="15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15"/>
      <c r="T182" s="15"/>
      <c r="U182" s="15"/>
      <c r="V182" s="15"/>
      <c r="W182" s="15"/>
      <c r="X182" s="15"/>
      <c r="Y182" s="15"/>
      <c r="Z182" s="15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52"/>
      <c r="AM182" s="15"/>
      <c r="AN182" s="15"/>
      <c r="AO182" s="98"/>
      <c r="AP182" s="15"/>
      <c r="AQ182" s="15"/>
      <c r="AR182" s="15"/>
      <c r="AS182" s="15"/>
      <c r="AT182" s="15"/>
      <c r="AU182" s="15"/>
      <c r="AV182" s="15"/>
      <c r="AW182" s="15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15"/>
      <c r="BI182" s="15"/>
      <c r="BJ182" s="15"/>
      <c r="BK182" s="15"/>
      <c r="BL182" s="15"/>
      <c r="BM182" s="15"/>
      <c r="BN182" s="15"/>
      <c r="BO182" s="15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52"/>
      <c r="CB182" s="15"/>
      <c r="CC182" s="15"/>
      <c r="CD182" s="98"/>
      <c r="CE182" s="15"/>
      <c r="CF182" s="15"/>
      <c r="CG182" s="15"/>
      <c r="CH182" s="15"/>
      <c r="CI182" s="15"/>
      <c r="CJ182" s="15"/>
      <c r="CK182" s="15"/>
      <c r="CL182" s="15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15"/>
      <c r="CX182" s="15"/>
      <c r="CY182" s="15"/>
      <c r="CZ182" s="15"/>
      <c r="DA182" s="15"/>
      <c r="DB182" s="15"/>
      <c r="DC182" s="15"/>
      <c r="DD182" s="15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52"/>
      <c r="DQ182" s="15"/>
      <c r="DR182" s="15"/>
      <c r="DS182" s="98"/>
      <c r="DT182" s="15"/>
      <c r="DU182" s="15"/>
      <c r="DV182" s="15"/>
      <c r="DW182" s="15"/>
      <c r="DX182" s="15"/>
      <c r="DY182" s="15"/>
      <c r="DZ182" s="15"/>
      <c r="EA182" s="15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15"/>
      <c r="EM182" s="15"/>
      <c r="EN182" s="15"/>
      <c r="EO182" s="15"/>
      <c r="EP182" s="15"/>
      <c r="EQ182" s="15"/>
      <c r="ER182" s="15"/>
      <c r="ES182" s="15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52"/>
      <c r="FF182" s="15"/>
      <c r="FG182" s="15"/>
      <c r="FH182" s="98"/>
      <c r="FI182" s="15"/>
      <c r="FJ182" s="15"/>
      <c r="FK182" s="15"/>
      <c r="FL182" s="15"/>
      <c r="FM182" s="15"/>
      <c r="FN182" s="15"/>
      <c r="FO182" s="15"/>
      <c r="FP182" s="15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15"/>
      <c r="GB182" s="15"/>
      <c r="GC182" s="15"/>
      <c r="GD182" s="15"/>
      <c r="GE182" s="15"/>
      <c r="GF182" s="15"/>
      <c r="GG182" s="15"/>
      <c r="GH182" s="15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52"/>
      <c r="GU182" s="15"/>
      <c r="GV182" s="15"/>
      <c r="GW182" s="98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</row>
    <row r="183" spans="1:243" ht="15.75" customHeight="1" x14ac:dyDescent="0.3">
      <c r="A183" s="15"/>
      <c r="B183" s="15"/>
      <c r="C183" s="69"/>
      <c r="D183" s="15"/>
      <c r="E183" s="50"/>
      <c r="F183" s="15"/>
      <c r="G183" s="64"/>
      <c r="H183" s="49"/>
      <c r="I183" s="64"/>
      <c r="J183" s="64"/>
      <c r="K183" s="64"/>
      <c r="L183" s="64"/>
      <c r="M183" s="64"/>
      <c r="N183" s="64"/>
      <c r="O183" s="64"/>
      <c r="P183" s="15"/>
      <c r="Q183" s="15"/>
      <c r="R183" s="64"/>
      <c r="S183" s="64"/>
      <c r="T183" s="64"/>
      <c r="U183" s="64"/>
      <c r="V183" s="64"/>
      <c r="W183" s="64"/>
      <c r="X183" s="64"/>
      <c r="Y183" s="50"/>
      <c r="Z183" s="15"/>
      <c r="AA183" s="49"/>
      <c r="AB183" s="15"/>
      <c r="AC183" s="64"/>
      <c r="AD183" s="64"/>
      <c r="AE183" s="64"/>
      <c r="AF183" s="64"/>
      <c r="AG183" s="64"/>
      <c r="AH183" s="64"/>
      <c r="AI183" s="64"/>
      <c r="AJ183" s="15"/>
      <c r="AK183" s="15"/>
      <c r="AL183" s="15"/>
      <c r="AM183" s="15"/>
      <c r="AN183" s="15"/>
      <c r="AO183" s="98"/>
      <c r="AP183" s="15"/>
      <c r="AQ183" s="15"/>
      <c r="AR183" s="69"/>
      <c r="AS183" s="15"/>
      <c r="AT183" s="50"/>
      <c r="AU183" s="15"/>
      <c r="AV183" s="64"/>
      <c r="AW183" s="49"/>
      <c r="AX183" s="64"/>
      <c r="AY183" s="64"/>
      <c r="AZ183" s="64"/>
      <c r="BA183" s="64"/>
      <c r="BB183" s="64"/>
      <c r="BC183" s="64"/>
      <c r="BD183" s="64"/>
      <c r="BE183" s="15"/>
      <c r="BF183" s="15"/>
      <c r="BG183" s="64"/>
      <c r="BH183" s="64"/>
      <c r="BI183" s="64"/>
      <c r="BJ183" s="64"/>
      <c r="BK183" s="64"/>
      <c r="BL183" s="64"/>
      <c r="BM183" s="64"/>
      <c r="BN183" s="50"/>
      <c r="BO183" s="15"/>
      <c r="BP183" s="49"/>
      <c r="BQ183" s="15"/>
      <c r="BR183" s="64"/>
      <c r="BS183" s="64"/>
      <c r="BT183" s="64"/>
      <c r="BU183" s="64"/>
      <c r="BV183" s="64"/>
      <c r="BW183" s="64"/>
      <c r="BX183" s="64"/>
      <c r="BY183" s="15"/>
      <c r="BZ183" s="15"/>
      <c r="CA183" s="15"/>
      <c r="CB183" s="15"/>
      <c r="CC183" s="15"/>
      <c r="CD183" s="98"/>
      <c r="CE183" s="15"/>
      <c r="CF183" s="15"/>
      <c r="CG183" s="69"/>
      <c r="CH183" s="15"/>
      <c r="CI183" s="50"/>
      <c r="CJ183" s="15"/>
      <c r="CK183" s="64"/>
      <c r="CL183" s="49"/>
      <c r="CM183" s="64"/>
      <c r="CN183" s="64"/>
      <c r="CO183" s="64"/>
      <c r="CP183" s="64"/>
      <c r="CQ183" s="64"/>
      <c r="CR183" s="64"/>
      <c r="CS183" s="64"/>
      <c r="CT183" s="15"/>
      <c r="CU183" s="15"/>
      <c r="CV183" s="64"/>
      <c r="CW183" s="64"/>
      <c r="CX183" s="64"/>
      <c r="CY183" s="64"/>
      <c r="CZ183" s="64"/>
      <c r="DA183" s="64"/>
      <c r="DB183" s="64"/>
      <c r="DC183" s="50"/>
      <c r="DD183" s="15"/>
      <c r="DE183" s="49"/>
      <c r="DF183" s="15"/>
      <c r="DG183" s="64"/>
      <c r="DH183" s="64"/>
      <c r="DI183" s="64"/>
      <c r="DJ183" s="64"/>
      <c r="DK183" s="64"/>
      <c r="DL183" s="64"/>
      <c r="DM183" s="64"/>
      <c r="DN183" s="15"/>
      <c r="DO183" s="15"/>
      <c r="DP183" s="15"/>
      <c r="DQ183" s="15"/>
      <c r="DR183" s="15"/>
      <c r="DS183" s="98"/>
      <c r="DT183" s="15"/>
      <c r="DU183" s="15"/>
      <c r="DV183" s="69"/>
      <c r="DW183" s="15"/>
      <c r="DX183" s="50"/>
      <c r="DY183" s="15"/>
      <c r="DZ183" s="64"/>
      <c r="EA183" s="49"/>
      <c r="EB183" s="64"/>
      <c r="EC183" s="64"/>
      <c r="ED183" s="64"/>
      <c r="EE183" s="64"/>
      <c r="EF183" s="64"/>
      <c r="EG183" s="64"/>
      <c r="EH183" s="64"/>
      <c r="EI183" s="15"/>
      <c r="EJ183" s="15"/>
      <c r="EK183" s="64"/>
      <c r="EL183" s="64"/>
      <c r="EM183" s="64"/>
      <c r="EN183" s="64"/>
      <c r="EO183" s="64"/>
      <c r="EP183" s="64"/>
      <c r="EQ183" s="64"/>
      <c r="ER183" s="50"/>
      <c r="ES183" s="15"/>
      <c r="ET183" s="49"/>
      <c r="EU183" s="15"/>
      <c r="EV183" s="64"/>
      <c r="EW183" s="64"/>
      <c r="EX183" s="64"/>
      <c r="EY183" s="64"/>
      <c r="EZ183" s="64"/>
      <c r="FA183" s="64"/>
      <c r="FB183" s="64"/>
      <c r="FC183" s="15"/>
      <c r="FD183" s="15"/>
      <c r="FE183" s="15"/>
      <c r="FF183" s="15"/>
      <c r="FG183" s="15"/>
      <c r="FH183" s="98"/>
      <c r="FI183" s="15"/>
      <c r="FJ183" s="15"/>
      <c r="FK183" s="69"/>
      <c r="FL183" s="15"/>
      <c r="FM183" s="50"/>
      <c r="FN183" s="15"/>
      <c r="FO183" s="64"/>
      <c r="FP183" s="49"/>
      <c r="FQ183" s="64"/>
      <c r="FR183" s="64"/>
      <c r="FS183" s="64"/>
      <c r="FT183" s="64"/>
      <c r="FU183" s="64"/>
      <c r="FV183" s="64"/>
      <c r="FW183" s="64"/>
      <c r="FX183" s="15"/>
      <c r="FY183" s="15"/>
      <c r="FZ183" s="64"/>
      <c r="GA183" s="64"/>
      <c r="GB183" s="64"/>
      <c r="GC183" s="64"/>
      <c r="GD183" s="64"/>
      <c r="GE183" s="64"/>
      <c r="GF183" s="64"/>
      <c r="GG183" s="50"/>
      <c r="GH183" s="15"/>
      <c r="GI183" s="49"/>
      <c r="GJ183" s="15"/>
      <c r="GK183" s="64"/>
      <c r="GL183" s="64"/>
      <c r="GM183" s="64"/>
      <c r="GN183" s="64"/>
      <c r="GO183" s="64"/>
      <c r="GP183" s="64"/>
      <c r="GQ183" s="64"/>
      <c r="GR183" s="15"/>
      <c r="GS183" s="15"/>
      <c r="GT183" s="15"/>
      <c r="GU183" s="15"/>
      <c r="GV183" s="15"/>
      <c r="GW183" s="98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</row>
    <row r="184" spans="1:243" ht="6" customHeight="1" x14ac:dyDescent="0.3">
      <c r="A184" s="15"/>
      <c r="B184" s="15"/>
      <c r="C184" s="15"/>
      <c r="D184" s="15"/>
      <c r="E184" s="15"/>
      <c r="F184" s="15"/>
      <c r="G184" s="15"/>
      <c r="H184" s="15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15"/>
      <c r="U184" s="15"/>
      <c r="V184" s="15"/>
      <c r="W184" s="15"/>
      <c r="X184" s="15"/>
      <c r="Y184" s="15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52"/>
      <c r="AM184" s="15"/>
      <c r="AN184" s="15"/>
      <c r="AO184" s="98"/>
      <c r="AP184" s="15"/>
      <c r="AQ184" s="15"/>
      <c r="AR184" s="15"/>
      <c r="AS184" s="15"/>
      <c r="AT184" s="15"/>
      <c r="AU184" s="15"/>
      <c r="AV184" s="15"/>
      <c r="AW184" s="15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15"/>
      <c r="BJ184" s="15"/>
      <c r="BK184" s="15"/>
      <c r="BL184" s="15"/>
      <c r="BM184" s="15"/>
      <c r="BN184" s="15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52"/>
      <c r="CB184" s="15"/>
      <c r="CC184" s="15"/>
      <c r="CD184" s="98"/>
      <c r="CE184" s="15"/>
      <c r="CF184" s="15"/>
      <c r="CG184" s="15"/>
      <c r="CH184" s="15"/>
      <c r="CI184" s="15"/>
      <c r="CJ184" s="15"/>
      <c r="CK184" s="15"/>
      <c r="CL184" s="15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15"/>
      <c r="CY184" s="15"/>
      <c r="CZ184" s="15"/>
      <c r="DA184" s="15"/>
      <c r="DB184" s="15"/>
      <c r="DC184" s="15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52"/>
      <c r="DQ184" s="15"/>
      <c r="DR184" s="15"/>
      <c r="DS184" s="98"/>
      <c r="DT184" s="15"/>
      <c r="DU184" s="15"/>
      <c r="DV184" s="15"/>
      <c r="DW184" s="15"/>
      <c r="DX184" s="15"/>
      <c r="DY184" s="15"/>
      <c r="DZ184" s="15"/>
      <c r="EA184" s="15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15"/>
      <c r="EN184" s="15"/>
      <c r="EO184" s="15"/>
      <c r="EP184" s="15"/>
      <c r="EQ184" s="15"/>
      <c r="ER184" s="15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52"/>
      <c r="FF184" s="15"/>
      <c r="FG184" s="15"/>
      <c r="FH184" s="98"/>
      <c r="FI184" s="15"/>
      <c r="FJ184" s="15"/>
      <c r="FK184" s="15"/>
      <c r="FL184" s="15"/>
      <c r="FM184" s="15"/>
      <c r="FN184" s="15"/>
      <c r="FO184" s="15"/>
      <c r="FP184" s="15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15"/>
      <c r="GC184" s="15"/>
      <c r="GD184" s="15"/>
      <c r="GE184" s="15"/>
      <c r="GF184" s="15"/>
      <c r="GG184" s="15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52"/>
      <c r="GU184" s="15"/>
      <c r="GV184" s="15"/>
      <c r="GW184" s="98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</row>
    <row r="185" spans="1:243" ht="6.6" customHeight="1" x14ac:dyDescent="0.3">
      <c r="A185" s="15"/>
      <c r="B185" s="15"/>
      <c r="C185" s="15"/>
      <c r="D185" s="15"/>
      <c r="E185" s="15"/>
      <c r="F185" s="15"/>
      <c r="G185" s="15"/>
      <c r="H185" s="15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15"/>
      <c r="U185" s="15"/>
      <c r="V185" s="15"/>
      <c r="W185" s="15"/>
      <c r="X185" s="15"/>
      <c r="Y185" s="15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15"/>
      <c r="AN185" s="15"/>
      <c r="AO185" s="98"/>
      <c r="AP185" s="15"/>
      <c r="AQ185" s="15"/>
      <c r="AR185" s="15"/>
      <c r="AS185" s="15"/>
      <c r="AT185" s="15"/>
      <c r="AU185" s="15"/>
      <c r="AV185" s="15"/>
      <c r="AW185" s="15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15"/>
      <c r="BJ185" s="15"/>
      <c r="BK185" s="15"/>
      <c r="BL185" s="15"/>
      <c r="BM185" s="15"/>
      <c r="BN185" s="15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15"/>
      <c r="CC185" s="15"/>
      <c r="CD185" s="98"/>
      <c r="CE185" s="15"/>
      <c r="CF185" s="15"/>
      <c r="CG185" s="15"/>
      <c r="CH185" s="15"/>
      <c r="CI185" s="15"/>
      <c r="CJ185" s="15"/>
      <c r="CK185" s="15"/>
      <c r="CL185" s="15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15"/>
      <c r="CY185" s="15"/>
      <c r="CZ185" s="15"/>
      <c r="DA185" s="15"/>
      <c r="DB185" s="15"/>
      <c r="DC185" s="15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15"/>
      <c r="DR185" s="15"/>
      <c r="DS185" s="98"/>
      <c r="DT185" s="15"/>
      <c r="DU185" s="15"/>
      <c r="DV185" s="15"/>
      <c r="DW185" s="15"/>
      <c r="DX185" s="15"/>
      <c r="DY185" s="15"/>
      <c r="DZ185" s="15"/>
      <c r="EA185" s="15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15"/>
      <c r="EN185" s="15"/>
      <c r="EO185" s="15"/>
      <c r="EP185" s="15"/>
      <c r="EQ185" s="15"/>
      <c r="ER185" s="15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15"/>
      <c r="FG185" s="15"/>
      <c r="FH185" s="98"/>
      <c r="FI185" s="15"/>
      <c r="FJ185" s="15"/>
      <c r="FK185" s="15"/>
      <c r="FL185" s="15"/>
      <c r="FM185" s="15"/>
      <c r="FN185" s="15"/>
      <c r="FO185" s="15"/>
      <c r="FP185" s="15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15"/>
      <c r="GC185" s="15"/>
      <c r="GD185" s="15"/>
      <c r="GE185" s="15"/>
      <c r="GF185" s="15"/>
      <c r="GG185" s="15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15"/>
      <c r="GV185" s="15"/>
      <c r="GW185" s="98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</row>
    <row r="186" spans="1:243" ht="15.75" customHeight="1" x14ac:dyDescent="0.3">
      <c r="A186" s="15"/>
      <c r="B186" s="22"/>
      <c r="C186" s="22"/>
      <c r="D186" s="155"/>
      <c r="E186" s="15"/>
      <c r="F186" s="15"/>
      <c r="G186" s="70"/>
      <c r="H186" s="71"/>
      <c r="I186" s="15"/>
      <c r="J186" s="15"/>
      <c r="K186" s="15"/>
      <c r="L186" s="70"/>
      <c r="M186" s="15"/>
      <c r="N186" s="12"/>
      <c r="O186" s="48"/>
      <c r="P186" s="64"/>
      <c r="Q186" s="64"/>
      <c r="R186" s="64"/>
      <c r="S186" s="12"/>
      <c r="T186" s="315"/>
      <c r="U186" s="15"/>
      <c r="V186" s="15"/>
      <c r="W186" s="15"/>
      <c r="X186" s="15"/>
      <c r="Y186" s="22"/>
      <c r="Z186" s="70"/>
      <c r="AA186" s="15"/>
      <c r="AB186" s="15"/>
      <c r="AC186" s="71"/>
      <c r="AD186" s="15"/>
      <c r="AE186" s="15"/>
      <c r="AF186" s="70"/>
      <c r="AG186" s="12"/>
      <c r="AH186" s="71"/>
      <c r="AI186" s="15"/>
      <c r="AJ186" s="15"/>
      <c r="AK186" s="15"/>
      <c r="AL186" s="12"/>
      <c r="AM186" s="315"/>
      <c r="AN186" s="15"/>
      <c r="AO186" s="98"/>
      <c r="AP186" s="15"/>
      <c r="AQ186" s="22"/>
      <c r="AR186" s="22"/>
      <c r="AS186" s="155"/>
      <c r="AT186" s="15"/>
      <c r="AU186" s="15"/>
      <c r="AV186" s="70"/>
      <c r="AW186" s="71"/>
      <c r="AX186" s="15"/>
      <c r="AY186" s="15"/>
      <c r="AZ186" s="15"/>
      <c r="BA186" s="70"/>
      <c r="BB186" s="15"/>
      <c r="BC186" s="12"/>
      <c r="BD186" s="48"/>
      <c r="BE186" s="64"/>
      <c r="BF186" s="64"/>
      <c r="BG186" s="64"/>
      <c r="BH186" s="12"/>
      <c r="BI186" s="315"/>
      <c r="BJ186" s="15"/>
      <c r="BK186" s="15"/>
      <c r="BL186" s="15"/>
      <c r="BM186" s="15"/>
      <c r="BN186" s="22"/>
      <c r="BO186" s="70"/>
      <c r="BP186" s="15"/>
      <c r="BQ186" s="15"/>
      <c r="BR186" s="71"/>
      <c r="BS186" s="15"/>
      <c r="BT186" s="15"/>
      <c r="BU186" s="70"/>
      <c r="BV186" s="12"/>
      <c r="BW186" s="71"/>
      <c r="BX186" s="15"/>
      <c r="BY186" s="15"/>
      <c r="BZ186" s="15"/>
      <c r="CA186" s="12"/>
      <c r="CB186" s="315"/>
      <c r="CC186" s="15"/>
      <c r="CD186" s="98"/>
      <c r="CE186" s="15"/>
      <c r="CF186" s="22"/>
      <c r="CG186" s="22"/>
      <c r="CH186" s="155"/>
      <c r="CI186" s="15"/>
      <c r="CJ186" s="15"/>
      <c r="CK186" s="70"/>
      <c r="CL186" s="71"/>
      <c r="CM186" s="15"/>
      <c r="CN186" s="15"/>
      <c r="CO186" s="15"/>
      <c r="CP186" s="70"/>
      <c r="CQ186" s="15"/>
      <c r="CR186" s="12"/>
      <c r="CS186" s="48"/>
      <c r="CT186" s="64"/>
      <c r="CU186" s="64"/>
      <c r="CV186" s="64"/>
      <c r="CW186" s="12"/>
      <c r="CX186" s="315"/>
      <c r="CY186" s="15"/>
      <c r="CZ186" s="15"/>
      <c r="DA186" s="15"/>
      <c r="DB186" s="15"/>
      <c r="DC186" s="22"/>
      <c r="DD186" s="70"/>
      <c r="DE186" s="15"/>
      <c r="DF186" s="15"/>
      <c r="DG186" s="71"/>
      <c r="DH186" s="15"/>
      <c r="DI186" s="15"/>
      <c r="DJ186" s="70"/>
      <c r="DK186" s="12"/>
      <c r="DL186" s="71"/>
      <c r="DM186" s="15"/>
      <c r="DN186" s="15"/>
      <c r="DO186" s="15"/>
      <c r="DP186" s="12"/>
      <c r="DQ186" s="315"/>
      <c r="DR186" s="15"/>
      <c r="DS186" s="98"/>
      <c r="DT186" s="15"/>
      <c r="DU186" s="22"/>
      <c r="DV186" s="22"/>
      <c r="DW186" s="155"/>
      <c r="DX186" s="15"/>
      <c r="DY186" s="15"/>
      <c r="DZ186" s="70"/>
      <c r="EA186" s="71"/>
      <c r="EB186" s="15"/>
      <c r="EC186" s="15"/>
      <c r="ED186" s="15"/>
      <c r="EE186" s="70"/>
      <c r="EF186" s="15"/>
      <c r="EG186" s="12"/>
      <c r="EH186" s="48"/>
      <c r="EI186" s="64"/>
      <c r="EJ186" s="64"/>
      <c r="EK186" s="64"/>
      <c r="EL186" s="12"/>
      <c r="EM186" s="266"/>
      <c r="EN186" s="15"/>
      <c r="EO186" s="15"/>
      <c r="EP186" s="15"/>
      <c r="EQ186" s="15"/>
      <c r="ER186" s="22"/>
      <c r="ES186" s="70"/>
      <c r="ET186" s="15"/>
      <c r="EU186" s="15"/>
      <c r="EV186" s="71"/>
      <c r="EW186" s="15"/>
      <c r="EX186" s="15"/>
      <c r="EY186" s="70"/>
      <c r="EZ186" s="12"/>
      <c r="FA186" s="71"/>
      <c r="FB186" s="15"/>
      <c r="FC186" s="15"/>
      <c r="FD186" s="15"/>
      <c r="FE186" s="12"/>
      <c r="FF186" s="266"/>
      <c r="FG186" s="15"/>
      <c r="FH186" s="98"/>
      <c r="FI186" s="15"/>
      <c r="FJ186" s="22"/>
      <c r="FK186" s="22"/>
      <c r="FL186" s="22"/>
      <c r="FM186" s="15"/>
      <c r="FN186" s="15"/>
      <c r="FO186" s="70"/>
      <c r="FP186" s="71"/>
      <c r="FQ186" s="15"/>
      <c r="FR186" s="15"/>
      <c r="FS186" s="15"/>
      <c r="FT186" s="70"/>
      <c r="FU186" s="12"/>
      <c r="FV186" s="48"/>
      <c r="FW186" s="12"/>
      <c r="FX186" s="64"/>
      <c r="FY186" s="64"/>
      <c r="FZ186" s="64"/>
      <c r="GA186" s="12"/>
      <c r="GB186" s="266"/>
      <c r="GC186" s="15"/>
      <c r="GD186" s="15"/>
      <c r="GE186" s="15"/>
      <c r="GF186" s="15"/>
      <c r="GG186" s="22"/>
      <c r="GH186" s="70"/>
      <c r="GI186" s="15"/>
      <c r="GJ186" s="15"/>
      <c r="GK186" s="71"/>
      <c r="GL186" s="15"/>
      <c r="GM186" s="15"/>
      <c r="GN186" s="70"/>
      <c r="GO186" s="12"/>
      <c r="GP186" s="71"/>
      <c r="GQ186" s="15"/>
      <c r="GR186" s="15"/>
      <c r="GS186" s="15"/>
      <c r="GT186" s="12"/>
      <c r="GU186" s="228"/>
      <c r="GV186" s="15"/>
      <c r="GW186" s="98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</row>
    <row r="187" spans="1:243" ht="15.75" customHeight="1" x14ac:dyDescent="0.3">
      <c r="A187" s="15"/>
      <c r="B187" s="22"/>
      <c r="C187" s="22"/>
      <c r="D187" s="22"/>
      <c r="E187" s="15"/>
      <c r="F187" s="15"/>
      <c r="G187" s="15"/>
      <c r="H187" s="315"/>
      <c r="I187" s="70"/>
      <c r="J187" s="70"/>
      <c r="K187" s="70"/>
      <c r="L187" s="70"/>
      <c r="M187" s="65"/>
      <c r="N187" s="65"/>
      <c r="O187" s="65"/>
      <c r="P187" s="64"/>
      <c r="Q187" s="64"/>
      <c r="R187" s="64"/>
      <c r="S187" s="15"/>
      <c r="T187" s="15"/>
      <c r="U187" s="15"/>
      <c r="V187" s="15"/>
      <c r="W187" s="15"/>
      <c r="X187" s="15"/>
      <c r="Y187" s="22"/>
      <c r="Z187" s="15"/>
      <c r="AA187" s="15"/>
      <c r="AB187" s="15"/>
      <c r="AC187" s="315"/>
      <c r="AD187" s="15"/>
      <c r="AE187" s="15"/>
      <c r="AF187" s="70"/>
      <c r="AG187" s="70"/>
      <c r="AH187" s="70"/>
      <c r="AI187" s="70"/>
      <c r="AJ187" s="65"/>
      <c r="AK187" s="65"/>
      <c r="AL187" s="14"/>
      <c r="AM187" s="15"/>
      <c r="AN187" s="15"/>
      <c r="AO187" s="98"/>
      <c r="AP187" s="15"/>
      <c r="AQ187" s="22"/>
      <c r="AR187" s="22"/>
      <c r="AS187" s="22"/>
      <c r="AT187" s="15"/>
      <c r="AU187" s="15"/>
      <c r="AV187" s="15"/>
      <c r="AW187" s="315"/>
      <c r="AX187" s="70"/>
      <c r="AY187" s="70"/>
      <c r="AZ187" s="70"/>
      <c r="BA187" s="70"/>
      <c r="BB187" s="65"/>
      <c r="BC187" s="65"/>
      <c r="BD187" s="65"/>
      <c r="BE187" s="64"/>
      <c r="BF187" s="64"/>
      <c r="BG187" s="64"/>
      <c r="BH187" s="15"/>
      <c r="BI187" s="15"/>
      <c r="BJ187" s="15"/>
      <c r="BK187" s="15"/>
      <c r="BL187" s="15"/>
      <c r="BM187" s="15"/>
      <c r="BN187" s="22"/>
      <c r="BO187" s="15"/>
      <c r="BP187" s="15"/>
      <c r="BQ187" s="15"/>
      <c r="BR187" s="315"/>
      <c r="BS187" s="15"/>
      <c r="BT187" s="15"/>
      <c r="BU187" s="70"/>
      <c r="BV187" s="70"/>
      <c r="BW187" s="70"/>
      <c r="BX187" s="70"/>
      <c r="BY187" s="65"/>
      <c r="BZ187" s="65"/>
      <c r="CA187" s="14"/>
      <c r="CB187" s="15"/>
      <c r="CC187" s="15"/>
      <c r="CD187" s="98"/>
      <c r="CE187" s="15"/>
      <c r="CF187" s="22"/>
      <c r="CG187" s="22"/>
      <c r="CH187" s="22"/>
      <c r="CI187" s="15"/>
      <c r="CJ187" s="15"/>
      <c r="CK187" s="15"/>
      <c r="CL187" s="315"/>
      <c r="CM187" s="70"/>
      <c r="CN187" s="70"/>
      <c r="CO187" s="70"/>
      <c r="CP187" s="70"/>
      <c r="CQ187" s="65"/>
      <c r="CR187" s="65"/>
      <c r="CS187" s="65"/>
      <c r="CT187" s="64"/>
      <c r="CU187" s="64"/>
      <c r="CV187" s="64"/>
      <c r="CW187" s="15"/>
      <c r="CX187" s="15"/>
      <c r="CY187" s="15"/>
      <c r="CZ187" s="15"/>
      <c r="DA187" s="15"/>
      <c r="DB187" s="15"/>
      <c r="DC187" s="22"/>
      <c r="DD187" s="15"/>
      <c r="DE187" s="15"/>
      <c r="DF187" s="15"/>
      <c r="DG187" s="315"/>
      <c r="DH187" s="15"/>
      <c r="DI187" s="15"/>
      <c r="DJ187" s="70"/>
      <c r="DK187" s="70"/>
      <c r="DL187" s="70"/>
      <c r="DM187" s="70"/>
      <c r="DN187" s="65"/>
      <c r="DO187" s="65"/>
      <c r="DP187" s="14"/>
      <c r="DQ187" s="15"/>
      <c r="DR187" s="15"/>
      <c r="DS187" s="98"/>
      <c r="DT187" s="15"/>
      <c r="DU187" s="22"/>
      <c r="DV187" s="22"/>
      <c r="DW187" s="22"/>
      <c r="DX187" s="15"/>
      <c r="DY187" s="15"/>
      <c r="DZ187" s="15"/>
      <c r="EA187" s="315"/>
      <c r="EB187" s="70"/>
      <c r="EC187" s="70"/>
      <c r="ED187" s="70"/>
      <c r="EE187" s="70"/>
      <c r="EF187" s="65"/>
      <c r="EG187" s="65"/>
      <c r="EH187" s="65"/>
      <c r="EI187" s="64"/>
      <c r="EJ187" s="64"/>
      <c r="EK187" s="64"/>
      <c r="EL187" s="15"/>
      <c r="EM187" s="15"/>
      <c r="EN187" s="15"/>
      <c r="EO187" s="15"/>
      <c r="EP187" s="15"/>
      <c r="EQ187" s="15"/>
      <c r="ER187" s="22"/>
      <c r="ES187" s="15"/>
      <c r="ET187" s="15"/>
      <c r="EU187" s="15"/>
      <c r="EV187" s="266"/>
      <c r="EW187" s="15"/>
      <c r="EX187" s="15"/>
      <c r="EY187" s="70"/>
      <c r="EZ187" s="70"/>
      <c r="FA187" s="70"/>
      <c r="FB187" s="70"/>
      <c r="FC187" s="65"/>
      <c r="FD187" s="65"/>
      <c r="FE187" s="14"/>
      <c r="FF187" s="15"/>
      <c r="FG187" s="15"/>
      <c r="FH187" s="98"/>
      <c r="FI187" s="15"/>
      <c r="FJ187" s="22"/>
      <c r="FK187" s="22"/>
      <c r="FL187" s="22"/>
      <c r="FM187" s="15"/>
      <c r="FN187" s="15"/>
      <c r="FO187" s="15"/>
      <c r="FP187" s="266"/>
      <c r="FQ187" s="70"/>
      <c r="FR187" s="70"/>
      <c r="FS187" s="70"/>
      <c r="FT187" s="70"/>
      <c r="FU187" s="65"/>
      <c r="FV187" s="65"/>
      <c r="FW187" s="65"/>
      <c r="FX187" s="64"/>
      <c r="FY187" s="64"/>
      <c r="FZ187" s="64"/>
      <c r="GA187" s="15"/>
      <c r="GB187" s="15"/>
      <c r="GC187" s="15"/>
      <c r="GD187" s="15"/>
      <c r="GE187" s="15"/>
      <c r="GF187" s="15"/>
      <c r="GG187" s="22"/>
      <c r="GH187" s="15"/>
      <c r="GI187" s="15"/>
      <c r="GJ187" s="15"/>
      <c r="GK187" s="228"/>
      <c r="GL187" s="15"/>
      <c r="GM187" s="15"/>
      <c r="GN187" s="70"/>
      <c r="GO187" s="70"/>
      <c r="GP187" s="70"/>
      <c r="GQ187" s="70"/>
      <c r="GR187" s="65"/>
      <c r="GS187" s="65"/>
      <c r="GT187" s="14"/>
      <c r="GU187" s="15"/>
      <c r="GV187" s="15"/>
      <c r="GW187" s="98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</row>
    <row r="188" spans="1:243" ht="15.75" customHeight="1" x14ac:dyDescent="0.3">
      <c r="A188" s="15"/>
      <c r="B188" s="15"/>
      <c r="C188" s="15"/>
      <c r="D188" s="15"/>
      <c r="E188" s="15"/>
      <c r="F188" s="15"/>
      <c r="G188" s="15"/>
      <c r="H188" s="70"/>
      <c r="I188" s="70"/>
      <c r="J188" s="70"/>
      <c r="K188" s="70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70"/>
      <c r="AH188" s="70"/>
      <c r="AI188" s="15"/>
      <c r="AJ188" s="15"/>
      <c r="AK188" s="12"/>
      <c r="AL188" s="13"/>
      <c r="AM188" s="15"/>
      <c r="AN188" s="15"/>
      <c r="AO188" s="98"/>
      <c r="AP188" s="15"/>
      <c r="AQ188" s="15"/>
      <c r="AR188" s="15"/>
      <c r="AS188" s="15"/>
      <c r="AT188" s="15"/>
      <c r="AU188" s="15"/>
      <c r="AV188" s="15"/>
      <c r="AW188" s="70"/>
      <c r="AX188" s="70"/>
      <c r="AY188" s="70"/>
      <c r="AZ188" s="70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70"/>
      <c r="BW188" s="70"/>
      <c r="BX188" s="15"/>
      <c r="BY188" s="15"/>
      <c r="BZ188" s="12"/>
      <c r="CA188" s="13"/>
      <c r="CB188" s="15"/>
      <c r="CC188" s="15"/>
      <c r="CD188" s="98"/>
      <c r="CE188" s="15"/>
      <c r="CF188" s="15"/>
      <c r="CG188" s="15"/>
      <c r="CH188" s="15"/>
      <c r="CI188" s="15"/>
      <c r="CJ188" s="15"/>
      <c r="CK188" s="15"/>
      <c r="CL188" s="70"/>
      <c r="CM188" s="70"/>
      <c r="CN188" s="70"/>
      <c r="CO188" s="70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70"/>
      <c r="DL188" s="70"/>
      <c r="DM188" s="15"/>
      <c r="DN188" s="15"/>
      <c r="DO188" s="12"/>
      <c r="DP188" s="13"/>
      <c r="DQ188" s="15"/>
      <c r="DR188" s="15"/>
      <c r="DS188" s="98"/>
      <c r="DT188" s="15"/>
      <c r="DU188" s="15"/>
      <c r="DV188" s="15"/>
      <c r="DW188" s="15"/>
      <c r="DX188" s="15"/>
      <c r="DY188" s="15"/>
      <c r="DZ188" s="15"/>
      <c r="EA188" s="70"/>
      <c r="EB188" s="70"/>
      <c r="EC188" s="70"/>
      <c r="ED188" s="70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70"/>
      <c r="FA188" s="70"/>
      <c r="FB188" s="15"/>
      <c r="FC188" s="15"/>
      <c r="FD188" s="12"/>
      <c r="FE188" s="13"/>
      <c r="FF188" s="15"/>
      <c r="FG188" s="15"/>
      <c r="FH188" s="98"/>
      <c r="FI188" s="15"/>
      <c r="FJ188" s="15"/>
      <c r="FK188" s="15"/>
      <c r="FL188" s="15"/>
      <c r="FM188" s="15"/>
      <c r="FN188" s="15"/>
      <c r="FO188" s="15"/>
      <c r="FP188" s="70"/>
      <c r="FQ188" s="70"/>
      <c r="FR188" s="70"/>
      <c r="FS188" s="70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70"/>
      <c r="GP188" s="70"/>
      <c r="GQ188" s="15"/>
      <c r="GR188" s="15"/>
      <c r="GS188" s="12"/>
      <c r="GT188" s="13"/>
      <c r="GU188" s="15"/>
      <c r="GV188" s="15"/>
      <c r="GW188" s="98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</row>
    <row r="189" spans="1:243" ht="15.75" customHeight="1" x14ac:dyDescent="0.3">
      <c r="A189" s="15"/>
      <c r="B189" s="72"/>
      <c r="C189" s="73"/>
      <c r="D189" s="72"/>
      <c r="E189" s="56"/>
      <c r="F189" s="92"/>
      <c r="G189" s="92"/>
      <c r="H189" s="53"/>
      <c r="I189" s="53"/>
      <c r="J189" s="53"/>
      <c r="K189" s="15"/>
      <c r="L189" s="73"/>
      <c r="M189" s="15"/>
      <c r="N189" s="56"/>
      <c r="O189" s="56"/>
      <c r="P189" s="56"/>
      <c r="Q189" s="56"/>
      <c r="R189" s="56"/>
      <c r="S189" s="53"/>
      <c r="T189" s="15"/>
      <c r="U189" s="15"/>
      <c r="V189" s="15"/>
      <c r="W189" s="15"/>
      <c r="X189" s="72"/>
      <c r="Y189" s="56"/>
      <c r="Z189" s="53"/>
      <c r="AA189" s="53"/>
      <c r="AB189" s="53"/>
      <c r="AC189" s="53"/>
      <c r="AD189" s="53"/>
      <c r="AE189" s="73"/>
      <c r="AF189" s="15"/>
      <c r="AG189" s="53"/>
      <c r="AH189" s="53"/>
      <c r="AI189" s="53"/>
      <c r="AJ189" s="53"/>
      <c r="AK189" s="53"/>
      <c r="AL189" s="13"/>
      <c r="AM189" s="15"/>
      <c r="AN189" s="15"/>
      <c r="AO189" s="98"/>
      <c r="AP189" s="15"/>
      <c r="AQ189" s="72"/>
      <c r="AR189" s="73"/>
      <c r="AS189" s="72"/>
      <c r="AT189" s="56"/>
      <c r="AU189" s="92"/>
      <c r="AV189" s="92"/>
      <c r="AW189" s="53"/>
      <c r="AX189" s="53"/>
      <c r="AY189" s="53"/>
      <c r="AZ189" s="15"/>
      <c r="BA189" s="73"/>
      <c r="BB189" s="15"/>
      <c r="BC189" s="56"/>
      <c r="BD189" s="56"/>
      <c r="BE189" s="56"/>
      <c r="BF189" s="56"/>
      <c r="BG189" s="56"/>
      <c r="BH189" s="53"/>
      <c r="BI189" s="15"/>
      <c r="BJ189" s="15"/>
      <c r="BK189" s="15"/>
      <c r="BL189" s="15"/>
      <c r="BM189" s="72"/>
      <c r="BN189" s="56"/>
      <c r="BO189" s="53"/>
      <c r="BP189" s="53"/>
      <c r="BQ189" s="53"/>
      <c r="BR189" s="53"/>
      <c r="BS189" s="53"/>
      <c r="BT189" s="73"/>
      <c r="BU189" s="15"/>
      <c r="BV189" s="53"/>
      <c r="BW189" s="53"/>
      <c r="BX189" s="53"/>
      <c r="BY189" s="53"/>
      <c r="BZ189" s="53"/>
      <c r="CA189" s="13"/>
      <c r="CB189" s="15"/>
      <c r="CC189" s="15"/>
      <c r="CD189" s="98"/>
      <c r="CE189" s="15"/>
      <c r="CF189" s="72"/>
      <c r="CG189" s="73"/>
      <c r="CH189" s="72"/>
      <c r="CI189" s="56"/>
      <c r="CJ189" s="92"/>
      <c r="CK189" s="92"/>
      <c r="CL189" s="53"/>
      <c r="CM189" s="53"/>
      <c r="CN189" s="53"/>
      <c r="CO189" s="15"/>
      <c r="CP189" s="73"/>
      <c r="CQ189" s="15"/>
      <c r="CR189" s="56"/>
      <c r="CS189" s="56"/>
      <c r="CT189" s="56"/>
      <c r="CU189" s="56"/>
      <c r="CV189" s="56"/>
      <c r="CW189" s="53"/>
      <c r="CX189" s="15"/>
      <c r="CY189" s="15"/>
      <c r="CZ189" s="15"/>
      <c r="DA189" s="15"/>
      <c r="DB189" s="72"/>
      <c r="DC189" s="56"/>
      <c r="DD189" s="53"/>
      <c r="DE189" s="53"/>
      <c r="DF189" s="53"/>
      <c r="DG189" s="53"/>
      <c r="DH189" s="53"/>
      <c r="DI189" s="73"/>
      <c r="DJ189" s="15"/>
      <c r="DK189" s="53"/>
      <c r="DL189" s="53"/>
      <c r="DM189" s="53"/>
      <c r="DN189" s="53"/>
      <c r="DO189" s="53"/>
      <c r="DP189" s="13"/>
      <c r="DQ189" s="15"/>
      <c r="DR189" s="15"/>
      <c r="DS189" s="98"/>
      <c r="DT189" s="15"/>
      <c r="DU189" s="72"/>
      <c r="DV189" s="73"/>
      <c r="DW189" s="72"/>
      <c r="DX189" s="56"/>
      <c r="DY189" s="92"/>
      <c r="DZ189" s="92"/>
      <c r="EA189" s="53"/>
      <c r="EB189" s="53"/>
      <c r="EC189" s="53"/>
      <c r="ED189" s="15"/>
      <c r="EE189" s="73"/>
      <c r="EF189" s="15"/>
      <c r="EG189" s="56"/>
      <c r="EH189" s="56"/>
      <c r="EI189" s="56"/>
      <c r="EJ189" s="56"/>
      <c r="EK189" s="56"/>
      <c r="EL189" s="53"/>
      <c r="EM189" s="15"/>
      <c r="EN189" s="15"/>
      <c r="EO189" s="15"/>
      <c r="EP189" s="15"/>
      <c r="EQ189" s="72"/>
      <c r="ER189" s="56"/>
      <c r="ES189" s="53"/>
      <c r="ET189" s="53"/>
      <c r="EU189" s="53"/>
      <c r="EV189" s="53"/>
      <c r="EW189" s="53"/>
      <c r="EX189" s="73"/>
      <c r="EY189" s="15"/>
      <c r="EZ189" s="53"/>
      <c r="FA189" s="53"/>
      <c r="FB189" s="53"/>
      <c r="FC189" s="53"/>
      <c r="FD189" s="53"/>
      <c r="FE189" s="13"/>
      <c r="FF189" s="15"/>
      <c r="FG189" s="15"/>
      <c r="FH189" s="98"/>
      <c r="FI189" s="15"/>
      <c r="FJ189" s="72"/>
      <c r="FK189" s="73"/>
      <c r="FL189" s="72"/>
      <c r="FM189" s="56"/>
      <c r="FN189" s="92"/>
      <c r="FO189" s="92"/>
      <c r="FP189" s="53"/>
      <c r="FQ189" s="53"/>
      <c r="FR189" s="53"/>
      <c r="FS189" s="15"/>
      <c r="FT189" s="73"/>
      <c r="FU189" s="15"/>
      <c r="FV189" s="56"/>
      <c r="FW189" s="56"/>
      <c r="FX189" s="56"/>
      <c r="FY189" s="56"/>
      <c r="FZ189" s="56"/>
      <c r="GA189" s="53"/>
      <c r="GB189" s="15"/>
      <c r="GC189" s="15"/>
      <c r="GD189" s="15"/>
      <c r="GE189" s="15"/>
      <c r="GF189" s="72"/>
      <c r="GG189" s="56"/>
      <c r="GH189" s="53"/>
      <c r="GI189" s="53"/>
      <c r="GJ189" s="53"/>
      <c r="GK189" s="53"/>
      <c r="GL189" s="53"/>
      <c r="GM189" s="73"/>
      <c r="GN189" s="15"/>
      <c r="GO189" s="53"/>
      <c r="GP189" s="53"/>
      <c r="GQ189" s="53"/>
      <c r="GR189" s="53"/>
      <c r="GS189" s="53"/>
      <c r="GT189" s="13"/>
      <c r="GU189" s="15"/>
      <c r="GV189" s="15"/>
      <c r="GW189" s="98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</row>
    <row r="190" spans="1:243" ht="15.75" customHeight="1" x14ac:dyDescent="0.3">
      <c r="A190" s="15"/>
      <c r="B190" s="15"/>
      <c r="C190" s="69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2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98"/>
      <c r="AP190" s="15"/>
      <c r="AQ190" s="15"/>
      <c r="AR190" s="69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2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98"/>
      <c r="CE190" s="15"/>
      <c r="CF190" s="15"/>
      <c r="CG190" s="69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2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98"/>
      <c r="DT190" s="15"/>
      <c r="DU190" s="15"/>
      <c r="DV190" s="69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2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98"/>
      <c r="FI190" s="15"/>
      <c r="FJ190" s="15"/>
      <c r="FK190" s="69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2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98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</row>
    <row r="191" spans="1:243" ht="15.75" customHeight="1" x14ac:dyDescent="0.3">
      <c r="A191" s="15"/>
      <c r="B191" s="72"/>
      <c r="C191" s="73"/>
      <c r="D191" s="72"/>
      <c r="E191" s="74"/>
      <c r="F191" s="15"/>
      <c r="G191" s="15"/>
      <c r="H191" s="73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72"/>
      <c r="Y191" s="74"/>
      <c r="Z191" s="15"/>
      <c r="AA191" s="15"/>
      <c r="AB191" s="73"/>
      <c r="AC191" s="15"/>
      <c r="AD191" s="15"/>
      <c r="AE191" s="15"/>
      <c r="AF191" s="15"/>
      <c r="AG191" s="15"/>
      <c r="AH191" s="15"/>
      <c r="AI191" s="15"/>
      <c r="AJ191" s="15"/>
      <c r="AK191" s="15"/>
      <c r="AL191" s="13"/>
      <c r="AM191" s="15"/>
      <c r="AN191" s="15"/>
      <c r="AO191" s="98"/>
      <c r="AP191" s="15"/>
      <c r="AQ191" s="72"/>
      <c r="AR191" s="73"/>
      <c r="AS191" s="72"/>
      <c r="AT191" s="74"/>
      <c r="AU191" s="15"/>
      <c r="AV191" s="15"/>
      <c r="AW191" s="73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72"/>
      <c r="BN191" s="74"/>
      <c r="BO191" s="15"/>
      <c r="BP191" s="15"/>
      <c r="BQ191" s="73"/>
      <c r="BR191" s="15"/>
      <c r="BS191" s="15"/>
      <c r="BT191" s="15"/>
      <c r="BU191" s="15"/>
      <c r="BV191" s="15"/>
      <c r="BW191" s="15"/>
      <c r="BX191" s="15"/>
      <c r="BY191" s="15"/>
      <c r="BZ191" s="15"/>
      <c r="CA191" s="13"/>
      <c r="CB191" s="15"/>
      <c r="CC191" s="15"/>
      <c r="CD191" s="98"/>
      <c r="CE191" s="15"/>
      <c r="CF191" s="72"/>
      <c r="CG191" s="73"/>
      <c r="CH191" s="72"/>
      <c r="CI191" s="74"/>
      <c r="CJ191" s="15"/>
      <c r="CK191" s="15"/>
      <c r="CL191" s="73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72"/>
      <c r="DC191" s="74"/>
      <c r="DD191" s="15"/>
      <c r="DE191" s="15"/>
      <c r="DF191" s="73"/>
      <c r="DG191" s="15"/>
      <c r="DH191" s="15"/>
      <c r="DI191" s="15"/>
      <c r="DJ191" s="15"/>
      <c r="DK191" s="15"/>
      <c r="DL191" s="15"/>
      <c r="DM191" s="15"/>
      <c r="DN191" s="15"/>
      <c r="DO191" s="15"/>
      <c r="DP191" s="13"/>
      <c r="DQ191" s="15"/>
      <c r="DR191" s="15"/>
      <c r="DS191" s="98"/>
      <c r="DT191" s="15"/>
      <c r="DU191" s="72"/>
      <c r="DV191" s="73"/>
      <c r="DW191" s="72"/>
      <c r="DX191" s="74"/>
      <c r="DY191" s="15"/>
      <c r="DZ191" s="15"/>
      <c r="EA191" s="73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72"/>
      <c r="ER191" s="74"/>
      <c r="ES191" s="15"/>
      <c r="ET191" s="15"/>
      <c r="EU191" s="73"/>
      <c r="EV191" s="15"/>
      <c r="EW191" s="15"/>
      <c r="EX191" s="15"/>
      <c r="EY191" s="15"/>
      <c r="EZ191" s="15"/>
      <c r="FA191" s="15"/>
      <c r="FB191" s="15"/>
      <c r="FC191" s="15"/>
      <c r="FD191" s="15"/>
      <c r="FE191" s="13"/>
      <c r="FF191" s="15"/>
      <c r="FG191" s="15"/>
      <c r="FH191" s="98"/>
      <c r="FI191" s="15"/>
      <c r="FJ191" s="72"/>
      <c r="FK191" s="73"/>
      <c r="FL191" s="72"/>
      <c r="FM191" s="74"/>
      <c r="FN191" s="15"/>
      <c r="FO191" s="15"/>
      <c r="FP191" s="73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72"/>
      <c r="GG191" s="74"/>
      <c r="GH191" s="15"/>
      <c r="GI191" s="15"/>
      <c r="GJ191" s="73"/>
      <c r="GK191" s="15"/>
      <c r="GL191" s="15"/>
      <c r="GM191" s="15"/>
      <c r="GN191" s="15"/>
      <c r="GO191" s="15"/>
      <c r="GP191" s="15"/>
      <c r="GQ191" s="15"/>
      <c r="GR191" s="15"/>
      <c r="GS191" s="15"/>
      <c r="GT191" s="13"/>
      <c r="GU191" s="15"/>
      <c r="GV191" s="15"/>
      <c r="GW191" s="98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</row>
    <row r="192" spans="1:243" ht="15.75" customHeight="1" x14ac:dyDescent="0.3">
      <c r="A192" s="15"/>
      <c r="B192" s="72"/>
      <c r="C192" s="73"/>
      <c r="D192" s="72"/>
      <c r="E192" s="74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72"/>
      <c r="Y192" s="74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98"/>
      <c r="AP192" s="15"/>
      <c r="AQ192" s="72"/>
      <c r="AR192" s="73"/>
      <c r="AS192" s="72"/>
      <c r="AT192" s="74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72"/>
      <c r="BN192" s="74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98"/>
      <c r="CE192" s="15"/>
      <c r="CF192" s="72"/>
      <c r="CG192" s="73"/>
      <c r="CH192" s="72"/>
      <c r="CI192" s="74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72"/>
      <c r="DC192" s="74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98"/>
      <c r="DT192" s="15"/>
      <c r="DU192" s="72"/>
      <c r="DV192" s="73"/>
      <c r="DW192" s="72"/>
      <c r="DX192" s="74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72"/>
      <c r="ER192" s="74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98"/>
      <c r="FI192" s="15"/>
      <c r="FJ192" s="72"/>
      <c r="FK192" s="73"/>
      <c r="FL192" s="72"/>
      <c r="FM192" s="74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72"/>
      <c r="GG192" s="74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98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</row>
    <row r="193" spans="1:243" ht="15.75" customHeight="1" x14ac:dyDescent="0.3">
      <c r="A193" s="15"/>
      <c r="B193" s="75"/>
      <c r="C193" s="69"/>
      <c r="D193" s="75"/>
      <c r="E193" s="76"/>
      <c r="F193" s="15"/>
      <c r="G193" s="15"/>
      <c r="H193" s="73"/>
      <c r="I193" s="74"/>
      <c r="J193" s="74"/>
      <c r="K193" s="74"/>
      <c r="L193" s="74"/>
      <c r="M193" s="48"/>
      <c r="N193" s="48"/>
      <c r="O193" s="48"/>
      <c r="P193" s="15"/>
      <c r="Q193" s="15"/>
      <c r="R193" s="15"/>
      <c r="S193" s="15"/>
      <c r="T193" s="15"/>
      <c r="U193" s="15"/>
      <c r="V193" s="15"/>
      <c r="W193" s="15"/>
      <c r="X193" s="75"/>
      <c r="Y193" s="76"/>
      <c r="Z193" s="15"/>
      <c r="AA193" s="15"/>
      <c r="AB193" s="73"/>
      <c r="AC193" s="15"/>
      <c r="AD193" s="74"/>
      <c r="AE193" s="15"/>
      <c r="AF193" s="15"/>
      <c r="AG193" s="15"/>
      <c r="AH193" s="74"/>
      <c r="AI193" s="74"/>
      <c r="AJ193" s="48"/>
      <c r="AK193" s="48"/>
      <c r="AL193" s="48"/>
      <c r="AM193" s="15"/>
      <c r="AN193" s="15"/>
      <c r="AO193" s="98"/>
      <c r="AP193" s="15"/>
      <c r="AQ193" s="75"/>
      <c r="AR193" s="69"/>
      <c r="AS193" s="75"/>
      <c r="AT193" s="76"/>
      <c r="AU193" s="15"/>
      <c r="AV193" s="15"/>
      <c r="AW193" s="73"/>
      <c r="AX193" s="74"/>
      <c r="AY193" s="74"/>
      <c r="AZ193" s="74"/>
      <c r="BA193" s="74"/>
      <c r="BB193" s="48"/>
      <c r="BC193" s="48"/>
      <c r="BD193" s="48"/>
      <c r="BE193" s="15"/>
      <c r="BF193" s="15"/>
      <c r="BG193" s="15"/>
      <c r="BH193" s="15"/>
      <c r="BI193" s="15"/>
      <c r="BJ193" s="15"/>
      <c r="BK193" s="15"/>
      <c r="BL193" s="15"/>
      <c r="BM193" s="75"/>
      <c r="BN193" s="76"/>
      <c r="BO193" s="15"/>
      <c r="BP193" s="15"/>
      <c r="BQ193" s="73"/>
      <c r="BR193" s="15"/>
      <c r="BS193" s="74"/>
      <c r="BT193" s="15"/>
      <c r="BU193" s="15"/>
      <c r="BV193" s="15"/>
      <c r="BW193" s="74"/>
      <c r="BX193" s="74"/>
      <c r="BY193" s="48"/>
      <c r="BZ193" s="48"/>
      <c r="CA193" s="48"/>
      <c r="CB193" s="15"/>
      <c r="CC193" s="15"/>
      <c r="CD193" s="98"/>
      <c r="CE193" s="15"/>
      <c r="CF193" s="75"/>
      <c r="CG193" s="69"/>
      <c r="CH193" s="75"/>
      <c r="CI193" s="76"/>
      <c r="CJ193" s="15"/>
      <c r="CK193" s="15"/>
      <c r="CL193" s="73"/>
      <c r="CM193" s="74"/>
      <c r="CN193" s="74"/>
      <c r="CO193" s="74"/>
      <c r="CP193" s="74"/>
      <c r="CQ193" s="48"/>
      <c r="CR193" s="48"/>
      <c r="CS193" s="48"/>
      <c r="CT193" s="15"/>
      <c r="CU193" s="15"/>
      <c r="CV193" s="15"/>
      <c r="CW193" s="15"/>
      <c r="CX193" s="15"/>
      <c r="CY193" s="15"/>
      <c r="CZ193" s="15"/>
      <c r="DA193" s="15"/>
      <c r="DB193" s="75"/>
      <c r="DC193" s="76"/>
      <c r="DD193" s="15"/>
      <c r="DE193" s="15"/>
      <c r="DF193" s="73"/>
      <c r="DG193" s="15"/>
      <c r="DH193" s="74"/>
      <c r="DI193" s="15"/>
      <c r="DJ193" s="15"/>
      <c r="DK193" s="15"/>
      <c r="DL193" s="74"/>
      <c r="DM193" s="74"/>
      <c r="DN193" s="48"/>
      <c r="DO193" s="48"/>
      <c r="DP193" s="48"/>
      <c r="DQ193" s="15"/>
      <c r="DR193" s="15"/>
      <c r="DS193" s="98"/>
      <c r="DT193" s="15"/>
      <c r="DU193" s="75"/>
      <c r="DV193" s="69"/>
      <c r="DW193" s="75"/>
      <c r="DX193" s="76"/>
      <c r="DY193" s="15"/>
      <c r="DZ193" s="15"/>
      <c r="EA193" s="73"/>
      <c r="EB193" s="74"/>
      <c r="EC193" s="74"/>
      <c r="ED193" s="74"/>
      <c r="EE193" s="74"/>
      <c r="EF193" s="48"/>
      <c r="EG193" s="48"/>
      <c r="EH193" s="48"/>
      <c r="EI193" s="15"/>
      <c r="EJ193" s="15"/>
      <c r="EK193" s="15"/>
      <c r="EL193" s="15"/>
      <c r="EM193" s="15"/>
      <c r="EN193" s="15"/>
      <c r="EO193" s="15"/>
      <c r="EP193" s="15"/>
      <c r="EQ193" s="75"/>
      <c r="ER193" s="76"/>
      <c r="ES193" s="15"/>
      <c r="ET193" s="15"/>
      <c r="EU193" s="73"/>
      <c r="EV193" s="15"/>
      <c r="EW193" s="74"/>
      <c r="EX193" s="15"/>
      <c r="EY193" s="15"/>
      <c r="EZ193" s="15"/>
      <c r="FA193" s="74"/>
      <c r="FB193" s="74"/>
      <c r="FC193" s="48"/>
      <c r="FD193" s="48"/>
      <c r="FE193" s="48"/>
      <c r="FF193" s="15"/>
      <c r="FG193" s="15"/>
      <c r="FH193" s="98"/>
      <c r="FI193" s="15"/>
      <c r="FJ193" s="75"/>
      <c r="FK193" s="69"/>
      <c r="FL193" s="75"/>
      <c r="FM193" s="76"/>
      <c r="FN193" s="15"/>
      <c r="FO193" s="15"/>
      <c r="FP193" s="73"/>
      <c r="FQ193" s="74"/>
      <c r="FR193" s="74"/>
      <c r="FS193" s="74"/>
      <c r="FT193" s="74"/>
      <c r="FU193" s="48"/>
      <c r="FV193" s="48"/>
      <c r="FW193" s="48"/>
      <c r="FX193" s="15"/>
      <c r="FY193" s="15"/>
      <c r="FZ193" s="15"/>
      <c r="GA193" s="15"/>
      <c r="GB193" s="15"/>
      <c r="GC193" s="15"/>
      <c r="GD193" s="15"/>
      <c r="GE193" s="15"/>
      <c r="GF193" s="75"/>
      <c r="GG193" s="76"/>
      <c r="GH193" s="15"/>
      <c r="GI193" s="15"/>
      <c r="GJ193" s="73"/>
      <c r="GK193" s="15"/>
      <c r="GL193" s="74"/>
      <c r="GM193" s="15"/>
      <c r="GN193" s="15"/>
      <c r="GO193" s="15"/>
      <c r="GP193" s="74"/>
      <c r="GQ193" s="74"/>
      <c r="GR193" s="48"/>
      <c r="GS193" s="48"/>
      <c r="GT193" s="48"/>
      <c r="GU193" s="15"/>
      <c r="GV193" s="15"/>
      <c r="GW193" s="98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</row>
    <row r="194" spans="1:243" ht="15.75" customHeight="1" x14ac:dyDescent="0.3">
      <c r="A194" s="15"/>
      <c r="B194" s="72"/>
      <c r="C194" s="73"/>
      <c r="D194" s="72"/>
      <c r="E194" s="74"/>
      <c r="F194" s="15"/>
      <c r="G194" s="15"/>
      <c r="H194" s="73"/>
      <c r="I194" s="74"/>
      <c r="J194" s="74"/>
      <c r="K194" s="74"/>
      <c r="L194" s="74"/>
      <c r="M194" s="52"/>
      <c r="N194" s="52"/>
      <c r="O194" s="52"/>
      <c r="P194" s="15"/>
      <c r="Q194" s="15"/>
      <c r="R194" s="15"/>
      <c r="S194" s="15"/>
      <c r="T194" s="15"/>
      <c r="U194" s="15"/>
      <c r="V194" s="15"/>
      <c r="W194" s="15"/>
      <c r="X194" s="72"/>
      <c r="Y194" s="74"/>
      <c r="Z194" s="15"/>
      <c r="AA194" s="15"/>
      <c r="AB194" s="73"/>
      <c r="AC194" s="15"/>
      <c r="AD194" s="74"/>
      <c r="AE194" s="15"/>
      <c r="AF194" s="15"/>
      <c r="AG194" s="15"/>
      <c r="AH194" s="74"/>
      <c r="AI194" s="74"/>
      <c r="AJ194" s="52"/>
      <c r="AK194" s="52"/>
      <c r="AL194" s="52"/>
      <c r="AM194" s="15"/>
      <c r="AN194" s="15"/>
      <c r="AO194" s="98"/>
      <c r="AP194" s="15"/>
      <c r="AQ194" s="72"/>
      <c r="AR194" s="73"/>
      <c r="AS194" s="72"/>
      <c r="AT194" s="74"/>
      <c r="AU194" s="15"/>
      <c r="AV194" s="15"/>
      <c r="AW194" s="73"/>
      <c r="AX194" s="74"/>
      <c r="AY194" s="74"/>
      <c r="AZ194" s="74"/>
      <c r="BA194" s="74"/>
      <c r="BB194" s="52"/>
      <c r="BC194" s="52"/>
      <c r="BD194" s="52"/>
      <c r="BE194" s="15"/>
      <c r="BF194" s="15"/>
      <c r="BG194" s="15"/>
      <c r="BH194" s="15"/>
      <c r="BI194" s="15"/>
      <c r="BJ194" s="15"/>
      <c r="BK194" s="15"/>
      <c r="BL194" s="15"/>
      <c r="BM194" s="72"/>
      <c r="BN194" s="74"/>
      <c r="BO194" s="15"/>
      <c r="BP194" s="15"/>
      <c r="BQ194" s="73"/>
      <c r="BR194" s="15"/>
      <c r="BS194" s="74"/>
      <c r="BT194" s="15"/>
      <c r="BU194" s="15"/>
      <c r="BV194" s="15"/>
      <c r="BW194" s="74"/>
      <c r="BX194" s="74"/>
      <c r="BY194" s="52"/>
      <c r="BZ194" s="52"/>
      <c r="CA194" s="52"/>
      <c r="CB194" s="15"/>
      <c r="CC194" s="15"/>
      <c r="CD194" s="98"/>
      <c r="CE194" s="15"/>
      <c r="CF194" s="72"/>
      <c r="CG194" s="73"/>
      <c r="CH194" s="72"/>
      <c r="CI194" s="74"/>
      <c r="CJ194" s="15"/>
      <c r="CK194" s="15"/>
      <c r="CL194" s="73"/>
      <c r="CM194" s="74"/>
      <c r="CN194" s="74"/>
      <c r="CO194" s="74"/>
      <c r="CP194" s="74"/>
      <c r="CQ194" s="52"/>
      <c r="CR194" s="52"/>
      <c r="CS194" s="52"/>
      <c r="CT194" s="15"/>
      <c r="CU194" s="15"/>
      <c r="CV194" s="15"/>
      <c r="CW194" s="15"/>
      <c r="CX194" s="15"/>
      <c r="CY194" s="15"/>
      <c r="CZ194" s="15"/>
      <c r="DA194" s="15"/>
      <c r="DB194" s="72"/>
      <c r="DC194" s="74"/>
      <c r="DD194" s="15"/>
      <c r="DE194" s="15"/>
      <c r="DF194" s="73"/>
      <c r="DG194" s="15"/>
      <c r="DH194" s="74"/>
      <c r="DI194" s="15"/>
      <c r="DJ194" s="15"/>
      <c r="DK194" s="15"/>
      <c r="DL194" s="74"/>
      <c r="DM194" s="74"/>
      <c r="DN194" s="52"/>
      <c r="DO194" s="52"/>
      <c r="DP194" s="52"/>
      <c r="DQ194" s="15"/>
      <c r="DR194" s="15"/>
      <c r="DS194" s="98"/>
      <c r="DT194" s="15"/>
      <c r="DU194" s="72"/>
      <c r="DV194" s="73"/>
      <c r="DW194" s="72"/>
      <c r="DX194" s="74"/>
      <c r="DY194" s="15"/>
      <c r="DZ194" s="15"/>
      <c r="EA194" s="73"/>
      <c r="EB194" s="74"/>
      <c r="EC194" s="74"/>
      <c r="ED194" s="74"/>
      <c r="EE194" s="74"/>
      <c r="EF194" s="52"/>
      <c r="EG194" s="52"/>
      <c r="EH194" s="52"/>
      <c r="EI194" s="15"/>
      <c r="EJ194" s="15"/>
      <c r="EK194" s="15"/>
      <c r="EL194" s="15"/>
      <c r="EM194" s="15"/>
      <c r="EN194" s="15"/>
      <c r="EO194" s="15"/>
      <c r="EP194" s="15"/>
      <c r="EQ194" s="72"/>
      <c r="ER194" s="74"/>
      <c r="ES194" s="15"/>
      <c r="ET194" s="15"/>
      <c r="EU194" s="73"/>
      <c r="EV194" s="15"/>
      <c r="EW194" s="74"/>
      <c r="EX194" s="15"/>
      <c r="EY194" s="15"/>
      <c r="EZ194" s="15"/>
      <c r="FA194" s="74"/>
      <c r="FB194" s="74"/>
      <c r="FC194" s="52"/>
      <c r="FD194" s="52"/>
      <c r="FE194" s="52"/>
      <c r="FF194" s="15"/>
      <c r="FG194" s="15"/>
      <c r="FH194" s="98"/>
      <c r="FI194" s="15"/>
      <c r="FJ194" s="72"/>
      <c r="FK194" s="73"/>
      <c r="FL194" s="72"/>
      <c r="FM194" s="74"/>
      <c r="FN194" s="15"/>
      <c r="FO194" s="15"/>
      <c r="FP194" s="73"/>
      <c r="FQ194" s="74"/>
      <c r="FR194" s="74"/>
      <c r="FS194" s="74"/>
      <c r="FT194" s="74"/>
      <c r="FU194" s="52"/>
      <c r="FV194" s="52"/>
      <c r="FW194" s="52"/>
      <c r="FX194" s="15"/>
      <c r="FY194" s="15"/>
      <c r="FZ194" s="15"/>
      <c r="GA194" s="15"/>
      <c r="GB194" s="15"/>
      <c r="GC194" s="15"/>
      <c r="GD194" s="15"/>
      <c r="GE194" s="15"/>
      <c r="GF194" s="72"/>
      <c r="GG194" s="74"/>
      <c r="GH194" s="15"/>
      <c r="GI194" s="15"/>
      <c r="GJ194" s="73"/>
      <c r="GK194" s="15"/>
      <c r="GL194" s="74"/>
      <c r="GM194" s="15"/>
      <c r="GN194" s="15"/>
      <c r="GO194" s="15"/>
      <c r="GP194" s="74"/>
      <c r="GQ194" s="74"/>
      <c r="GR194" s="52"/>
      <c r="GS194" s="52"/>
      <c r="GT194" s="52"/>
      <c r="GU194" s="15"/>
      <c r="GV194" s="15"/>
      <c r="GW194" s="98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</row>
    <row r="195" spans="1:243" ht="15.75" customHeight="1" x14ac:dyDescent="0.3">
      <c r="A195" s="15"/>
      <c r="B195" s="72"/>
      <c r="C195" s="73"/>
      <c r="D195" s="72"/>
      <c r="E195" s="74"/>
      <c r="F195" s="15"/>
      <c r="G195" s="15"/>
      <c r="H195" s="69"/>
      <c r="I195" s="76"/>
      <c r="J195" s="76"/>
      <c r="K195" s="76"/>
      <c r="L195" s="76"/>
      <c r="M195" s="70"/>
      <c r="N195" s="70"/>
      <c r="O195" s="70"/>
      <c r="P195" s="15"/>
      <c r="Q195" s="15"/>
      <c r="R195" s="15"/>
      <c r="S195" s="15"/>
      <c r="T195" s="15"/>
      <c r="U195" s="15"/>
      <c r="V195" s="15"/>
      <c r="W195" s="15"/>
      <c r="X195" s="72"/>
      <c r="Y195" s="74"/>
      <c r="Z195" s="15"/>
      <c r="AA195" s="15"/>
      <c r="AB195" s="69"/>
      <c r="AC195" s="15"/>
      <c r="AD195" s="76"/>
      <c r="AE195" s="15"/>
      <c r="AF195" s="15"/>
      <c r="AG195" s="15"/>
      <c r="AH195" s="76"/>
      <c r="AI195" s="76"/>
      <c r="AJ195" s="70"/>
      <c r="AK195" s="70"/>
      <c r="AL195" s="70"/>
      <c r="AM195" s="15"/>
      <c r="AN195" s="15"/>
      <c r="AO195" s="98"/>
      <c r="AP195" s="15"/>
      <c r="AQ195" s="72"/>
      <c r="AR195" s="73"/>
      <c r="AS195" s="72"/>
      <c r="AT195" s="74"/>
      <c r="AU195" s="15"/>
      <c r="AV195" s="15"/>
      <c r="AW195" s="69"/>
      <c r="AX195" s="76"/>
      <c r="AY195" s="76"/>
      <c r="AZ195" s="76"/>
      <c r="BA195" s="76"/>
      <c r="BB195" s="70"/>
      <c r="BC195" s="70"/>
      <c r="BD195" s="70"/>
      <c r="BE195" s="15"/>
      <c r="BF195" s="15"/>
      <c r="BG195" s="15"/>
      <c r="BH195" s="15"/>
      <c r="BI195" s="15"/>
      <c r="BJ195" s="15"/>
      <c r="BK195" s="15"/>
      <c r="BL195" s="15"/>
      <c r="BM195" s="72"/>
      <c r="BN195" s="74"/>
      <c r="BO195" s="15"/>
      <c r="BP195" s="15"/>
      <c r="BQ195" s="69"/>
      <c r="BR195" s="15"/>
      <c r="BS195" s="76"/>
      <c r="BT195" s="15"/>
      <c r="BU195" s="15"/>
      <c r="BV195" s="15"/>
      <c r="BW195" s="76"/>
      <c r="BX195" s="76"/>
      <c r="BY195" s="70"/>
      <c r="BZ195" s="70"/>
      <c r="CA195" s="70"/>
      <c r="CB195" s="15"/>
      <c r="CC195" s="15"/>
      <c r="CD195" s="98"/>
      <c r="CE195" s="15"/>
      <c r="CF195" s="72"/>
      <c r="CG195" s="73"/>
      <c r="CH195" s="72"/>
      <c r="CI195" s="74"/>
      <c r="CJ195" s="15"/>
      <c r="CK195" s="15"/>
      <c r="CL195" s="69"/>
      <c r="CM195" s="76"/>
      <c r="CN195" s="76"/>
      <c r="CO195" s="76"/>
      <c r="CP195" s="76"/>
      <c r="CQ195" s="70"/>
      <c r="CR195" s="70"/>
      <c r="CS195" s="70"/>
      <c r="CT195" s="15"/>
      <c r="CU195" s="15"/>
      <c r="CV195" s="15"/>
      <c r="CW195" s="15"/>
      <c r="CX195" s="15"/>
      <c r="CY195" s="15"/>
      <c r="CZ195" s="15"/>
      <c r="DA195" s="15"/>
      <c r="DB195" s="72"/>
      <c r="DC195" s="74"/>
      <c r="DD195" s="15"/>
      <c r="DE195" s="15"/>
      <c r="DF195" s="69"/>
      <c r="DG195" s="15"/>
      <c r="DH195" s="76"/>
      <c r="DI195" s="15"/>
      <c r="DJ195" s="15"/>
      <c r="DK195" s="15"/>
      <c r="DL195" s="76"/>
      <c r="DM195" s="76"/>
      <c r="DN195" s="70"/>
      <c r="DO195" s="70"/>
      <c r="DP195" s="70"/>
      <c r="DQ195" s="15"/>
      <c r="DR195" s="15"/>
      <c r="DS195" s="98"/>
      <c r="DT195" s="15"/>
      <c r="DU195" s="72"/>
      <c r="DV195" s="73"/>
      <c r="DW195" s="72"/>
      <c r="DX195" s="74"/>
      <c r="DY195" s="15"/>
      <c r="DZ195" s="15"/>
      <c r="EA195" s="69"/>
      <c r="EB195" s="76"/>
      <c r="EC195" s="76"/>
      <c r="ED195" s="76"/>
      <c r="EE195" s="76"/>
      <c r="EF195" s="70"/>
      <c r="EG195" s="70"/>
      <c r="EH195" s="70"/>
      <c r="EI195" s="15"/>
      <c r="EJ195" s="15"/>
      <c r="EK195" s="15"/>
      <c r="EL195" s="15"/>
      <c r="EM195" s="15"/>
      <c r="EN195" s="15"/>
      <c r="EO195" s="15"/>
      <c r="EP195" s="15"/>
      <c r="EQ195" s="72"/>
      <c r="ER195" s="74"/>
      <c r="ES195" s="15"/>
      <c r="ET195" s="15"/>
      <c r="EU195" s="69"/>
      <c r="EV195" s="15"/>
      <c r="EW195" s="76"/>
      <c r="EX195" s="15"/>
      <c r="EY195" s="15"/>
      <c r="EZ195" s="15"/>
      <c r="FA195" s="76"/>
      <c r="FB195" s="76"/>
      <c r="FC195" s="70"/>
      <c r="FD195" s="70"/>
      <c r="FE195" s="70"/>
      <c r="FF195" s="15"/>
      <c r="FG195" s="15"/>
      <c r="FH195" s="98"/>
      <c r="FI195" s="15"/>
      <c r="FJ195" s="72"/>
      <c r="FK195" s="73"/>
      <c r="FL195" s="72"/>
      <c r="FM195" s="74"/>
      <c r="FN195" s="15"/>
      <c r="FO195" s="15"/>
      <c r="FP195" s="69"/>
      <c r="FQ195" s="76"/>
      <c r="FR195" s="76"/>
      <c r="FS195" s="76"/>
      <c r="FT195" s="76"/>
      <c r="FU195" s="70"/>
      <c r="FV195" s="70"/>
      <c r="FW195" s="70"/>
      <c r="FX195" s="15"/>
      <c r="FY195" s="15"/>
      <c r="FZ195" s="15"/>
      <c r="GA195" s="15"/>
      <c r="GB195" s="15"/>
      <c r="GC195" s="15"/>
      <c r="GD195" s="15"/>
      <c r="GE195" s="15"/>
      <c r="GF195" s="72"/>
      <c r="GG195" s="74"/>
      <c r="GH195" s="15"/>
      <c r="GI195" s="15"/>
      <c r="GJ195" s="69"/>
      <c r="GK195" s="15"/>
      <c r="GL195" s="76"/>
      <c r="GM195" s="15"/>
      <c r="GN195" s="15"/>
      <c r="GO195" s="15"/>
      <c r="GP195" s="76"/>
      <c r="GQ195" s="76"/>
      <c r="GR195" s="70"/>
      <c r="GS195" s="70"/>
      <c r="GT195" s="70"/>
      <c r="GU195" s="15"/>
      <c r="GV195" s="15"/>
      <c r="GW195" s="98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</row>
    <row r="196" spans="1:243" ht="15.75" customHeight="1" x14ac:dyDescent="0.3">
      <c r="A196" s="15"/>
      <c r="B196" s="75"/>
      <c r="C196" s="69"/>
      <c r="D196" s="75"/>
      <c r="E196" s="76"/>
      <c r="F196" s="15"/>
      <c r="G196" s="15"/>
      <c r="H196" s="73"/>
      <c r="I196" s="74"/>
      <c r="J196" s="74"/>
      <c r="K196" s="74"/>
      <c r="L196" s="74"/>
      <c r="M196" s="52"/>
      <c r="N196" s="52"/>
      <c r="O196" s="52"/>
      <c r="P196" s="15"/>
      <c r="Q196" s="15"/>
      <c r="R196" s="15"/>
      <c r="S196" s="15"/>
      <c r="T196" s="15"/>
      <c r="U196" s="15"/>
      <c r="V196" s="15"/>
      <c r="W196" s="15"/>
      <c r="X196" s="75"/>
      <c r="Y196" s="76"/>
      <c r="Z196" s="15"/>
      <c r="AA196" s="15"/>
      <c r="AB196" s="73"/>
      <c r="AC196" s="15"/>
      <c r="AD196" s="74"/>
      <c r="AE196" s="15"/>
      <c r="AF196" s="15"/>
      <c r="AG196" s="15"/>
      <c r="AH196" s="74"/>
      <c r="AI196" s="74"/>
      <c r="AJ196" s="52"/>
      <c r="AK196" s="52"/>
      <c r="AL196" s="52"/>
      <c r="AM196" s="15"/>
      <c r="AN196" s="15"/>
      <c r="AO196" s="98"/>
      <c r="AP196" s="15"/>
      <c r="AQ196" s="75"/>
      <c r="AR196" s="69"/>
      <c r="AS196" s="75"/>
      <c r="AT196" s="76"/>
      <c r="AU196" s="15"/>
      <c r="AV196" s="15"/>
      <c r="AW196" s="73"/>
      <c r="AX196" s="74"/>
      <c r="AY196" s="74"/>
      <c r="AZ196" s="74"/>
      <c r="BA196" s="74"/>
      <c r="BB196" s="52"/>
      <c r="BC196" s="52"/>
      <c r="BD196" s="52"/>
      <c r="BE196" s="15"/>
      <c r="BF196" s="15"/>
      <c r="BG196" s="15"/>
      <c r="BH196" s="15"/>
      <c r="BI196" s="15"/>
      <c r="BJ196" s="15"/>
      <c r="BK196" s="15"/>
      <c r="BL196" s="15"/>
      <c r="BM196" s="75"/>
      <c r="BN196" s="76"/>
      <c r="BO196" s="15"/>
      <c r="BP196" s="15"/>
      <c r="BQ196" s="73"/>
      <c r="BR196" s="15"/>
      <c r="BS196" s="74"/>
      <c r="BT196" s="15"/>
      <c r="BU196" s="15"/>
      <c r="BV196" s="15"/>
      <c r="BW196" s="74"/>
      <c r="BX196" s="74"/>
      <c r="BY196" s="52"/>
      <c r="BZ196" s="52"/>
      <c r="CA196" s="52"/>
      <c r="CB196" s="15"/>
      <c r="CC196" s="15"/>
      <c r="CD196" s="98"/>
      <c r="CE196" s="15"/>
      <c r="CF196" s="75"/>
      <c r="CG196" s="69"/>
      <c r="CH196" s="75"/>
      <c r="CI196" s="76"/>
      <c r="CJ196" s="15"/>
      <c r="CK196" s="15"/>
      <c r="CL196" s="73"/>
      <c r="CM196" s="74"/>
      <c r="CN196" s="74"/>
      <c r="CO196" s="74"/>
      <c r="CP196" s="74"/>
      <c r="CQ196" s="52"/>
      <c r="CR196" s="52"/>
      <c r="CS196" s="52"/>
      <c r="CT196" s="15"/>
      <c r="CU196" s="15"/>
      <c r="CV196" s="15"/>
      <c r="CW196" s="15"/>
      <c r="CX196" s="15"/>
      <c r="CY196" s="15"/>
      <c r="CZ196" s="15"/>
      <c r="DA196" s="15"/>
      <c r="DB196" s="75"/>
      <c r="DC196" s="76"/>
      <c r="DD196" s="15"/>
      <c r="DE196" s="15"/>
      <c r="DF196" s="73"/>
      <c r="DG196" s="15"/>
      <c r="DH196" s="74"/>
      <c r="DI196" s="15"/>
      <c r="DJ196" s="15"/>
      <c r="DK196" s="15"/>
      <c r="DL196" s="74"/>
      <c r="DM196" s="74"/>
      <c r="DN196" s="52"/>
      <c r="DO196" s="52"/>
      <c r="DP196" s="52"/>
      <c r="DQ196" s="15"/>
      <c r="DR196" s="15"/>
      <c r="DS196" s="98"/>
      <c r="DT196" s="15"/>
      <c r="DU196" s="75"/>
      <c r="DV196" s="69"/>
      <c r="DW196" s="75"/>
      <c r="DX196" s="76"/>
      <c r="DY196" s="15"/>
      <c r="DZ196" s="15"/>
      <c r="EA196" s="73"/>
      <c r="EB196" s="74"/>
      <c r="EC196" s="74"/>
      <c r="ED196" s="74"/>
      <c r="EE196" s="74"/>
      <c r="EF196" s="52"/>
      <c r="EG196" s="52"/>
      <c r="EH196" s="52"/>
      <c r="EI196" s="15"/>
      <c r="EJ196" s="15"/>
      <c r="EK196" s="15"/>
      <c r="EL196" s="15"/>
      <c r="EM196" s="15"/>
      <c r="EN196" s="15"/>
      <c r="EO196" s="15"/>
      <c r="EP196" s="15"/>
      <c r="EQ196" s="75"/>
      <c r="ER196" s="76"/>
      <c r="ES196" s="15"/>
      <c r="ET196" s="15"/>
      <c r="EU196" s="73"/>
      <c r="EV196" s="15"/>
      <c r="EW196" s="74"/>
      <c r="EX196" s="15"/>
      <c r="EY196" s="15"/>
      <c r="EZ196" s="15"/>
      <c r="FA196" s="74"/>
      <c r="FB196" s="74"/>
      <c r="FC196" s="52"/>
      <c r="FD196" s="52"/>
      <c r="FE196" s="52"/>
      <c r="FF196" s="15"/>
      <c r="FG196" s="15"/>
      <c r="FH196" s="98"/>
      <c r="FI196" s="15"/>
      <c r="FJ196" s="75"/>
      <c r="FK196" s="69"/>
      <c r="FL196" s="75"/>
      <c r="FM196" s="76"/>
      <c r="FN196" s="15"/>
      <c r="FO196" s="15"/>
      <c r="FP196" s="73"/>
      <c r="FQ196" s="74"/>
      <c r="FR196" s="74"/>
      <c r="FS196" s="74"/>
      <c r="FT196" s="74"/>
      <c r="FU196" s="52"/>
      <c r="FV196" s="52"/>
      <c r="FW196" s="52"/>
      <c r="FX196" s="15"/>
      <c r="FY196" s="15"/>
      <c r="FZ196" s="15"/>
      <c r="GA196" s="15"/>
      <c r="GB196" s="15"/>
      <c r="GC196" s="15"/>
      <c r="GD196" s="15"/>
      <c r="GE196" s="15"/>
      <c r="GF196" s="75"/>
      <c r="GG196" s="76"/>
      <c r="GH196" s="15"/>
      <c r="GI196" s="15"/>
      <c r="GJ196" s="73"/>
      <c r="GK196" s="15"/>
      <c r="GL196" s="74"/>
      <c r="GM196" s="15"/>
      <c r="GN196" s="15"/>
      <c r="GO196" s="15"/>
      <c r="GP196" s="74"/>
      <c r="GQ196" s="74"/>
      <c r="GR196" s="52"/>
      <c r="GS196" s="52"/>
      <c r="GT196" s="52"/>
      <c r="GU196" s="15"/>
      <c r="GV196" s="15"/>
      <c r="GW196" s="98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</row>
    <row r="197" spans="1:243" ht="15.75" customHeight="1" x14ac:dyDescent="0.3">
      <c r="A197" s="15"/>
      <c r="B197" s="72"/>
      <c r="C197" s="73"/>
      <c r="D197" s="72"/>
      <c r="E197" s="74"/>
      <c r="F197" s="15"/>
      <c r="G197" s="15"/>
      <c r="H197" s="73"/>
      <c r="I197" s="74"/>
      <c r="J197" s="74"/>
      <c r="K197" s="74"/>
      <c r="L197" s="74"/>
      <c r="M197" s="52"/>
      <c r="N197" s="52"/>
      <c r="O197" s="52"/>
      <c r="P197" s="15"/>
      <c r="Q197" s="15"/>
      <c r="R197" s="15"/>
      <c r="S197" s="15"/>
      <c r="T197" s="15"/>
      <c r="U197" s="15"/>
      <c r="V197" s="15"/>
      <c r="W197" s="15"/>
      <c r="X197" s="72"/>
      <c r="Y197" s="74"/>
      <c r="Z197" s="15"/>
      <c r="AA197" s="15"/>
      <c r="AB197" s="73"/>
      <c r="AC197" s="15"/>
      <c r="AD197" s="74"/>
      <c r="AE197" s="15"/>
      <c r="AF197" s="15"/>
      <c r="AG197" s="15"/>
      <c r="AH197" s="74"/>
      <c r="AI197" s="74"/>
      <c r="AJ197" s="52"/>
      <c r="AK197" s="52"/>
      <c r="AL197" s="52"/>
      <c r="AM197" s="15"/>
      <c r="AN197" s="15"/>
      <c r="AO197" s="98"/>
      <c r="AP197" s="15"/>
      <c r="AQ197" s="72"/>
      <c r="AR197" s="73"/>
      <c r="AS197" s="72"/>
      <c r="AT197" s="74"/>
      <c r="AU197" s="15"/>
      <c r="AV197" s="15"/>
      <c r="AW197" s="73"/>
      <c r="AX197" s="74"/>
      <c r="AY197" s="74"/>
      <c r="AZ197" s="74"/>
      <c r="BA197" s="74"/>
      <c r="BB197" s="52"/>
      <c r="BC197" s="52"/>
      <c r="BD197" s="52"/>
      <c r="BE197" s="15"/>
      <c r="BF197" s="15"/>
      <c r="BG197" s="15"/>
      <c r="BH197" s="15"/>
      <c r="BI197" s="15"/>
      <c r="BJ197" s="15"/>
      <c r="BK197" s="15"/>
      <c r="BL197" s="15"/>
      <c r="BM197" s="72"/>
      <c r="BN197" s="74"/>
      <c r="BO197" s="15"/>
      <c r="BP197" s="15"/>
      <c r="BQ197" s="73"/>
      <c r="BR197" s="15"/>
      <c r="BS197" s="74"/>
      <c r="BT197" s="15"/>
      <c r="BU197" s="15"/>
      <c r="BV197" s="15"/>
      <c r="BW197" s="74"/>
      <c r="BX197" s="74"/>
      <c r="BY197" s="52"/>
      <c r="BZ197" s="52"/>
      <c r="CA197" s="52"/>
      <c r="CB197" s="15"/>
      <c r="CC197" s="15"/>
      <c r="CD197" s="98"/>
      <c r="CE197" s="15"/>
      <c r="CF197" s="72"/>
      <c r="CG197" s="73"/>
      <c r="CH197" s="72"/>
      <c r="CI197" s="74"/>
      <c r="CJ197" s="15"/>
      <c r="CK197" s="15"/>
      <c r="CL197" s="73"/>
      <c r="CM197" s="74"/>
      <c r="CN197" s="74"/>
      <c r="CO197" s="74"/>
      <c r="CP197" s="74"/>
      <c r="CQ197" s="52"/>
      <c r="CR197" s="52"/>
      <c r="CS197" s="52"/>
      <c r="CT197" s="15"/>
      <c r="CU197" s="15"/>
      <c r="CV197" s="15"/>
      <c r="CW197" s="15"/>
      <c r="CX197" s="15"/>
      <c r="CY197" s="15"/>
      <c r="CZ197" s="15"/>
      <c r="DA197" s="15"/>
      <c r="DB197" s="72"/>
      <c r="DC197" s="74"/>
      <c r="DD197" s="15"/>
      <c r="DE197" s="15"/>
      <c r="DF197" s="73"/>
      <c r="DG197" s="15"/>
      <c r="DH197" s="74"/>
      <c r="DI197" s="15"/>
      <c r="DJ197" s="15"/>
      <c r="DK197" s="15"/>
      <c r="DL197" s="74"/>
      <c r="DM197" s="74"/>
      <c r="DN197" s="52"/>
      <c r="DO197" s="52"/>
      <c r="DP197" s="52"/>
      <c r="DQ197" s="15"/>
      <c r="DR197" s="15"/>
      <c r="DS197" s="98"/>
      <c r="DT197" s="15"/>
      <c r="DU197" s="72"/>
      <c r="DV197" s="73"/>
      <c r="DW197" s="72"/>
      <c r="DX197" s="74"/>
      <c r="DY197" s="15"/>
      <c r="DZ197" s="15"/>
      <c r="EA197" s="73"/>
      <c r="EB197" s="74"/>
      <c r="EC197" s="74"/>
      <c r="ED197" s="74"/>
      <c r="EE197" s="74"/>
      <c r="EF197" s="52"/>
      <c r="EG197" s="52"/>
      <c r="EH197" s="52"/>
      <c r="EI197" s="15"/>
      <c r="EJ197" s="15"/>
      <c r="EK197" s="15"/>
      <c r="EL197" s="15"/>
      <c r="EM197" s="15"/>
      <c r="EN197" s="15"/>
      <c r="EO197" s="15"/>
      <c r="EP197" s="15"/>
      <c r="EQ197" s="72"/>
      <c r="ER197" s="74"/>
      <c r="ES197" s="15"/>
      <c r="ET197" s="15"/>
      <c r="EU197" s="73"/>
      <c r="EV197" s="15"/>
      <c r="EW197" s="74"/>
      <c r="EX197" s="15"/>
      <c r="EY197" s="15"/>
      <c r="EZ197" s="15"/>
      <c r="FA197" s="74"/>
      <c r="FB197" s="74"/>
      <c r="FC197" s="52"/>
      <c r="FD197" s="52"/>
      <c r="FE197" s="52"/>
      <c r="FF197" s="15"/>
      <c r="FG197" s="15"/>
      <c r="FH197" s="98"/>
      <c r="FI197" s="15"/>
      <c r="FJ197" s="72"/>
      <c r="FK197" s="73"/>
      <c r="FL197" s="72"/>
      <c r="FM197" s="74"/>
      <c r="FN197" s="15"/>
      <c r="FO197" s="15"/>
      <c r="FP197" s="73"/>
      <c r="FQ197" s="74"/>
      <c r="FR197" s="74"/>
      <c r="FS197" s="74"/>
      <c r="FT197" s="74"/>
      <c r="FU197" s="52"/>
      <c r="FV197" s="52"/>
      <c r="FW197" s="52"/>
      <c r="FX197" s="15"/>
      <c r="FY197" s="15"/>
      <c r="FZ197" s="15"/>
      <c r="GA197" s="15"/>
      <c r="GB197" s="15"/>
      <c r="GC197" s="15"/>
      <c r="GD197" s="15"/>
      <c r="GE197" s="15"/>
      <c r="GF197" s="72"/>
      <c r="GG197" s="74"/>
      <c r="GH197" s="15"/>
      <c r="GI197" s="15"/>
      <c r="GJ197" s="73"/>
      <c r="GK197" s="15"/>
      <c r="GL197" s="74"/>
      <c r="GM197" s="15"/>
      <c r="GN197" s="15"/>
      <c r="GO197" s="15"/>
      <c r="GP197" s="74"/>
      <c r="GQ197" s="74"/>
      <c r="GR197" s="52"/>
      <c r="GS197" s="52"/>
      <c r="GT197" s="52"/>
      <c r="GU197" s="15"/>
      <c r="GV197" s="15"/>
      <c r="GW197" s="98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</row>
    <row r="198" spans="1:243" ht="15.75" customHeight="1" x14ac:dyDescent="0.3">
      <c r="A198" s="15"/>
      <c r="B198" s="72"/>
      <c r="C198" s="73"/>
      <c r="D198" s="72"/>
      <c r="E198" s="74"/>
      <c r="F198" s="15"/>
      <c r="G198" s="15"/>
      <c r="H198" s="69"/>
      <c r="I198" s="76"/>
      <c r="J198" s="76"/>
      <c r="K198" s="76"/>
      <c r="L198" s="76"/>
      <c r="M198" s="70"/>
      <c r="N198" s="70"/>
      <c r="O198" s="70"/>
      <c r="P198" s="15"/>
      <c r="Q198" s="15"/>
      <c r="R198" s="15"/>
      <c r="S198" s="15"/>
      <c r="T198" s="15"/>
      <c r="U198" s="15"/>
      <c r="V198" s="15"/>
      <c r="W198" s="15"/>
      <c r="X198" s="72"/>
      <c r="Y198" s="74"/>
      <c r="Z198" s="15"/>
      <c r="AA198" s="15"/>
      <c r="AB198" s="69"/>
      <c r="AC198" s="15"/>
      <c r="AD198" s="76"/>
      <c r="AE198" s="15"/>
      <c r="AF198" s="15"/>
      <c r="AG198" s="15"/>
      <c r="AH198" s="76"/>
      <c r="AI198" s="76"/>
      <c r="AJ198" s="70"/>
      <c r="AK198" s="70"/>
      <c r="AL198" s="70"/>
      <c r="AM198" s="15"/>
      <c r="AN198" s="15"/>
      <c r="AO198" s="98"/>
      <c r="AP198" s="15"/>
      <c r="AQ198" s="72"/>
      <c r="AR198" s="73"/>
      <c r="AS198" s="72"/>
      <c r="AT198" s="74"/>
      <c r="AU198" s="15"/>
      <c r="AV198" s="15"/>
      <c r="AW198" s="69"/>
      <c r="AX198" s="76"/>
      <c r="AY198" s="76"/>
      <c r="AZ198" s="76"/>
      <c r="BA198" s="76"/>
      <c r="BB198" s="70"/>
      <c r="BC198" s="70"/>
      <c r="BD198" s="70"/>
      <c r="BE198" s="15"/>
      <c r="BF198" s="15"/>
      <c r="BG198" s="15"/>
      <c r="BH198" s="15"/>
      <c r="BI198" s="15"/>
      <c r="BJ198" s="15"/>
      <c r="BK198" s="15"/>
      <c r="BL198" s="15"/>
      <c r="BM198" s="72"/>
      <c r="BN198" s="74"/>
      <c r="BO198" s="15"/>
      <c r="BP198" s="15"/>
      <c r="BQ198" s="69"/>
      <c r="BR198" s="15"/>
      <c r="BS198" s="76"/>
      <c r="BT198" s="15"/>
      <c r="BU198" s="15"/>
      <c r="BV198" s="15"/>
      <c r="BW198" s="76"/>
      <c r="BX198" s="76"/>
      <c r="BY198" s="70"/>
      <c r="BZ198" s="70"/>
      <c r="CA198" s="70"/>
      <c r="CB198" s="15"/>
      <c r="CC198" s="15"/>
      <c r="CD198" s="98"/>
      <c r="CE198" s="15"/>
      <c r="CF198" s="72"/>
      <c r="CG198" s="73"/>
      <c r="CH198" s="72"/>
      <c r="CI198" s="74"/>
      <c r="CJ198" s="15"/>
      <c r="CK198" s="15"/>
      <c r="CL198" s="69"/>
      <c r="CM198" s="76"/>
      <c r="CN198" s="76"/>
      <c r="CO198" s="76"/>
      <c r="CP198" s="76"/>
      <c r="CQ198" s="70"/>
      <c r="CR198" s="70"/>
      <c r="CS198" s="70"/>
      <c r="CT198" s="15"/>
      <c r="CU198" s="15"/>
      <c r="CV198" s="15"/>
      <c r="CW198" s="15"/>
      <c r="CX198" s="15"/>
      <c r="CY198" s="15"/>
      <c r="CZ198" s="15"/>
      <c r="DA198" s="15"/>
      <c r="DB198" s="72"/>
      <c r="DC198" s="74"/>
      <c r="DD198" s="15"/>
      <c r="DE198" s="15"/>
      <c r="DF198" s="69"/>
      <c r="DG198" s="15"/>
      <c r="DH198" s="76"/>
      <c r="DI198" s="15"/>
      <c r="DJ198" s="15"/>
      <c r="DK198" s="15"/>
      <c r="DL198" s="76"/>
      <c r="DM198" s="76"/>
      <c r="DN198" s="70"/>
      <c r="DO198" s="70"/>
      <c r="DP198" s="70"/>
      <c r="DQ198" s="15"/>
      <c r="DR198" s="15"/>
      <c r="DS198" s="98"/>
      <c r="DT198" s="15"/>
      <c r="DU198" s="72"/>
      <c r="DV198" s="73"/>
      <c r="DW198" s="72"/>
      <c r="DX198" s="74"/>
      <c r="DY198" s="15"/>
      <c r="DZ198" s="15"/>
      <c r="EA198" s="69"/>
      <c r="EB198" s="76"/>
      <c r="EC198" s="76"/>
      <c r="ED198" s="76"/>
      <c r="EE198" s="76"/>
      <c r="EF198" s="70"/>
      <c r="EG198" s="70"/>
      <c r="EH198" s="70"/>
      <c r="EI198" s="15"/>
      <c r="EJ198" s="15"/>
      <c r="EK198" s="15"/>
      <c r="EL198" s="15"/>
      <c r="EM198" s="15"/>
      <c r="EN198" s="15"/>
      <c r="EO198" s="15"/>
      <c r="EP198" s="15"/>
      <c r="EQ198" s="72"/>
      <c r="ER198" s="74"/>
      <c r="ES198" s="15"/>
      <c r="ET198" s="15"/>
      <c r="EU198" s="69"/>
      <c r="EV198" s="15"/>
      <c r="EW198" s="76"/>
      <c r="EX198" s="15"/>
      <c r="EY198" s="15"/>
      <c r="EZ198" s="15"/>
      <c r="FA198" s="76"/>
      <c r="FB198" s="76"/>
      <c r="FC198" s="70"/>
      <c r="FD198" s="70"/>
      <c r="FE198" s="70"/>
      <c r="FF198" s="15"/>
      <c r="FG198" s="15"/>
      <c r="FH198" s="98"/>
      <c r="FI198" s="15"/>
      <c r="FJ198" s="15"/>
      <c r="FK198" s="15"/>
      <c r="FL198" s="15"/>
      <c r="FM198" s="15"/>
      <c r="FN198" s="15"/>
      <c r="FO198" s="15"/>
      <c r="FP198" s="73"/>
      <c r="FQ198" s="74"/>
      <c r="FR198" s="74"/>
      <c r="FS198" s="74"/>
      <c r="FT198" s="74"/>
      <c r="FU198" s="52"/>
      <c r="FV198" s="52"/>
      <c r="FW198" s="52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73"/>
      <c r="GN198" s="15"/>
      <c r="GO198" s="74"/>
      <c r="GP198" s="74"/>
      <c r="GQ198" s="74"/>
      <c r="GR198" s="52"/>
      <c r="GS198" s="52"/>
      <c r="GT198" s="52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</row>
    <row r="199" spans="1:243" ht="15.75" customHeight="1" x14ac:dyDescent="0.3">
      <c r="A199" s="15"/>
      <c r="B199" s="15"/>
      <c r="C199" s="15"/>
      <c r="D199" s="15"/>
      <c r="E199" s="15"/>
      <c r="F199" s="15"/>
      <c r="G199" s="15"/>
      <c r="H199" s="73"/>
      <c r="I199" s="74"/>
      <c r="J199" s="74"/>
      <c r="K199" s="74"/>
      <c r="L199" s="74"/>
      <c r="M199" s="52"/>
      <c r="N199" s="52"/>
      <c r="O199" s="52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73"/>
      <c r="AF199" s="15"/>
      <c r="AG199" s="74"/>
      <c r="AH199" s="74"/>
      <c r="AI199" s="74"/>
      <c r="AJ199" s="52"/>
      <c r="AK199" s="52"/>
      <c r="AL199" s="52"/>
      <c r="AM199" s="15"/>
      <c r="AN199" s="15"/>
      <c r="AO199" s="98"/>
      <c r="AP199" s="15"/>
      <c r="AQ199" s="15"/>
      <c r="AR199" s="15"/>
      <c r="AS199" s="15"/>
      <c r="AT199" s="15"/>
      <c r="AU199" s="15"/>
      <c r="AV199" s="15"/>
      <c r="AW199" s="73"/>
      <c r="AX199" s="74"/>
      <c r="AY199" s="74"/>
      <c r="AZ199" s="74"/>
      <c r="BA199" s="74"/>
      <c r="BB199" s="52"/>
      <c r="BC199" s="52"/>
      <c r="BD199" s="52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73"/>
      <c r="BU199" s="15"/>
      <c r="BV199" s="74"/>
      <c r="BW199" s="74"/>
      <c r="BX199" s="74"/>
      <c r="BY199" s="52"/>
      <c r="BZ199" s="52"/>
      <c r="CA199" s="52"/>
      <c r="CB199" s="15"/>
      <c r="CC199" s="15"/>
      <c r="CD199" s="98"/>
      <c r="CE199" s="15"/>
      <c r="CF199" s="15"/>
      <c r="CG199" s="15"/>
      <c r="CH199" s="15"/>
      <c r="CI199" s="15"/>
      <c r="CJ199" s="15"/>
      <c r="CK199" s="15"/>
      <c r="CL199" s="73"/>
      <c r="CM199" s="74"/>
      <c r="CN199" s="74"/>
      <c r="CO199" s="74"/>
      <c r="CP199" s="74"/>
      <c r="CQ199" s="52"/>
      <c r="CR199" s="52"/>
      <c r="CS199" s="52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73"/>
      <c r="DJ199" s="15"/>
      <c r="DK199" s="74"/>
      <c r="DL199" s="74"/>
      <c r="DM199" s="74"/>
      <c r="DN199" s="52"/>
      <c r="DO199" s="52"/>
      <c r="DP199" s="52"/>
      <c r="DQ199" s="15"/>
      <c r="DR199" s="15"/>
      <c r="DS199" s="98"/>
      <c r="DT199" s="15"/>
      <c r="DU199" s="15"/>
      <c r="DV199" s="15"/>
      <c r="DW199" s="15"/>
      <c r="DX199" s="15"/>
      <c r="DY199" s="15"/>
      <c r="DZ199" s="15"/>
      <c r="EA199" s="73"/>
      <c r="EB199" s="74"/>
      <c r="EC199" s="74"/>
      <c r="ED199" s="74"/>
      <c r="EE199" s="74"/>
      <c r="EF199" s="52"/>
      <c r="EG199" s="52"/>
      <c r="EH199" s="52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73"/>
      <c r="EY199" s="15"/>
      <c r="EZ199" s="74"/>
      <c r="FA199" s="74"/>
      <c r="FB199" s="74"/>
      <c r="FC199" s="52"/>
      <c r="FD199" s="52"/>
      <c r="FE199" s="52"/>
      <c r="FF199" s="15"/>
      <c r="FG199" s="15"/>
      <c r="FH199" s="98"/>
      <c r="FI199" s="15"/>
      <c r="FJ199" s="15"/>
      <c r="FK199" s="15"/>
      <c r="FL199" s="15"/>
      <c r="FM199" s="15"/>
      <c r="FN199" s="49"/>
      <c r="FO199" s="15"/>
      <c r="FP199" s="15"/>
      <c r="FQ199" s="15"/>
      <c r="FR199" s="15"/>
      <c r="FS199" s="74"/>
      <c r="FT199" s="74"/>
      <c r="FU199" s="74"/>
      <c r="FV199" s="52"/>
      <c r="FW199" s="52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49"/>
      <c r="GI199" s="15"/>
      <c r="GJ199" s="15"/>
      <c r="GK199" s="15"/>
      <c r="GL199" s="15"/>
      <c r="GM199" s="73"/>
      <c r="GN199" s="15"/>
      <c r="GO199" s="74"/>
      <c r="GP199" s="74"/>
      <c r="GQ199" s="74"/>
      <c r="GR199" s="52"/>
      <c r="GS199" s="52"/>
      <c r="GT199" s="52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</row>
    <row r="200" spans="1:243" ht="15.75" customHeight="1" x14ac:dyDescent="0.3">
      <c r="A200" s="15"/>
      <c r="B200" s="15"/>
      <c r="C200" s="15"/>
      <c r="D200" s="15"/>
      <c r="E200" s="15"/>
      <c r="F200" s="49"/>
      <c r="G200" s="15"/>
      <c r="H200" s="15"/>
      <c r="I200" s="15"/>
      <c r="J200" s="15"/>
      <c r="K200" s="74"/>
      <c r="L200" s="74"/>
      <c r="M200" s="74"/>
      <c r="N200" s="52"/>
      <c r="O200" s="52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49"/>
      <c r="AA200" s="15"/>
      <c r="AB200" s="15"/>
      <c r="AC200" s="15"/>
      <c r="AD200" s="15"/>
      <c r="AE200" s="73"/>
      <c r="AF200" s="15"/>
      <c r="AG200" s="74"/>
      <c r="AH200" s="74"/>
      <c r="AI200" s="74"/>
      <c r="AJ200" s="52"/>
      <c r="AK200" s="52"/>
      <c r="AL200" s="52"/>
      <c r="AM200" s="15"/>
      <c r="AN200" s="15"/>
      <c r="AO200" s="98"/>
      <c r="AP200" s="15"/>
      <c r="AQ200" s="15"/>
      <c r="AR200" s="15"/>
      <c r="AS200" s="15"/>
      <c r="AT200" s="15"/>
      <c r="AU200" s="49"/>
      <c r="AV200" s="15"/>
      <c r="AW200" s="15"/>
      <c r="AX200" s="15"/>
      <c r="AY200" s="15"/>
      <c r="AZ200" s="74"/>
      <c r="BA200" s="74"/>
      <c r="BB200" s="74"/>
      <c r="BC200" s="52"/>
      <c r="BD200" s="52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49"/>
      <c r="BP200" s="15"/>
      <c r="BQ200" s="15"/>
      <c r="BR200" s="15"/>
      <c r="BS200" s="15"/>
      <c r="BT200" s="73"/>
      <c r="BU200" s="15"/>
      <c r="BV200" s="74"/>
      <c r="BW200" s="74"/>
      <c r="BX200" s="74"/>
      <c r="BY200" s="52"/>
      <c r="BZ200" s="52"/>
      <c r="CA200" s="52"/>
      <c r="CB200" s="15"/>
      <c r="CC200" s="15"/>
      <c r="CD200" s="98"/>
      <c r="CE200" s="15"/>
      <c r="CF200" s="15"/>
      <c r="CG200" s="15"/>
      <c r="CH200" s="15"/>
      <c r="CI200" s="15"/>
      <c r="CJ200" s="49"/>
      <c r="CK200" s="15"/>
      <c r="CL200" s="15"/>
      <c r="CM200" s="15"/>
      <c r="CN200" s="15"/>
      <c r="CO200" s="74"/>
      <c r="CP200" s="74"/>
      <c r="CQ200" s="74"/>
      <c r="CR200" s="52"/>
      <c r="CS200" s="52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49"/>
      <c r="DE200" s="15"/>
      <c r="DF200" s="15"/>
      <c r="DG200" s="15"/>
      <c r="DH200" s="15"/>
      <c r="DI200" s="73"/>
      <c r="DJ200" s="15"/>
      <c r="DK200" s="74"/>
      <c r="DL200" s="74"/>
      <c r="DM200" s="74"/>
      <c r="DN200" s="52"/>
      <c r="DO200" s="52"/>
      <c r="DP200" s="52"/>
      <c r="DQ200" s="15"/>
      <c r="DR200" s="15"/>
      <c r="DS200" s="98"/>
      <c r="DT200" s="15"/>
      <c r="DU200" s="15"/>
      <c r="DV200" s="15"/>
      <c r="DW200" s="15"/>
      <c r="DX200" s="15"/>
      <c r="DY200" s="49"/>
      <c r="DZ200" s="15"/>
      <c r="EA200" s="15"/>
      <c r="EB200" s="15"/>
      <c r="EC200" s="15"/>
      <c r="ED200" s="74"/>
      <c r="EE200" s="74"/>
      <c r="EF200" s="74"/>
      <c r="EG200" s="52"/>
      <c r="EH200" s="52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49"/>
      <c r="ET200" s="15"/>
      <c r="EU200" s="15"/>
      <c r="EV200" s="15"/>
      <c r="EW200" s="15"/>
      <c r="EX200" s="73"/>
      <c r="EY200" s="15"/>
      <c r="EZ200" s="74"/>
      <c r="FA200" s="74"/>
      <c r="FB200" s="74"/>
      <c r="FC200" s="52"/>
      <c r="FD200" s="52"/>
      <c r="FE200" s="52"/>
      <c r="FF200" s="15"/>
      <c r="FG200" s="15"/>
      <c r="FH200" s="98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52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</row>
    <row r="201" spans="1:243" ht="15.75" customHeight="1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52"/>
      <c r="AM201" s="15"/>
      <c r="AN201" s="15"/>
      <c r="AO201" s="98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52"/>
      <c r="CB201" s="15"/>
      <c r="CC201" s="15"/>
      <c r="CD201" s="98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52"/>
      <c r="DQ201" s="15"/>
      <c r="DR201" s="15"/>
      <c r="DS201" s="98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52"/>
      <c r="FF201" s="15"/>
      <c r="FG201" s="15"/>
      <c r="FH201" s="98"/>
      <c r="FI201" s="15"/>
      <c r="FJ201" s="15"/>
      <c r="FK201" s="15"/>
      <c r="FL201" s="15"/>
      <c r="FM201" s="15"/>
      <c r="FN201" s="49"/>
      <c r="FO201" s="15"/>
      <c r="FP201" s="15"/>
      <c r="FQ201" s="15"/>
      <c r="FR201" s="15"/>
      <c r="FS201" s="15"/>
      <c r="FT201" s="15"/>
      <c r="FU201" s="49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49"/>
      <c r="GI201" s="15"/>
      <c r="GJ201" s="15"/>
      <c r="GK201" s="15"/>
      <c r="GL201" s="15"/>
      <c r="GM201" s="15"/>
      <c r="GN201" s="15"/>
      <c r="GO201" s="51"/>
      <c r="GP201" s="15"/>
      <c r="GQ201" s="15"/>
      <c r="GR201" s="15"/>
      <c r="GS201" s="15"/>
      <c r="GT201" s="52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</row>
    <row r="202" spans="1:243" ht="15.75" customHeight="1" x14ac:dyDescent="0.3">
      <c r="A202" s="15"/>
      <c r="B202" s="15"/>
      <c r="C202" s="15"/>
      <c r="D202" s="15"/>
      <c r="E202" s="15"/>
      <c r="F202" s="49"/>
      <c r="G202" s="15"/>
      <c r="H202" s="15"/>
      <c r="I202" s="15"/>
      <c r="J202" s="15"/>
      <c r="K202" s="15"/>
      <c r="L202" s="15"/>
      <c r="M202" s="49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49"/>
      <c r="AA202" s="15"/>
      <c r="AB202" s="15"/>
      <c r="AC202" s="15"/>
      <c r="AD202" s="15"/>
      <c r="AE202" s="15"/>
      <c r="AF202" s="15"/>
      <c r="AG202" s="51"/>
      <c r="AH202" s="15"/>
      <c r="AI202" s="15"/>
      <c r="AJ202" s="15"/>
      <c r="AK202" s="15"/>
      <c r="AL202" s="52"/>
      <c r="AM202" s="15"/>
      <c r="AN202" s="15"/>
      <c r="AO202" s="98"/>
      <c r="AP202" s="15"/>
      <c r="AQ202" s="15"/>
      <c r="AR202" s="15"/>
      <c r="AS202" s="15"/>
      <c r="AT202" s="15"/>
      <c r="AU202" s="49"/>
      <c r="AV202" s="15"/>
      <c r="AW202" s="15"/>
      <c r="AX202" s="15"/>
      <c r="AY202" s="15"/>
      <c r="AZ202" s="15"/>
      <c r="BA202" s="15"/>
      <c r="BB202" s="49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49"/>
      <c r="BP202" s="15"/>
      <c r="BQ202" s="15"/>
      <c r="BR202" s="15"/>
      <c r="BS202" s="15"/>
      <c r="BT202" s="15"/>
      <c r="BU202" s="15"/>
      <c r="BV202" s="51"/>
      <c r="BW202" s="15"/>
      <c r="BX202" s="15"/>
      <c r="BY202" s="15"/>
      <c r="BZ202" s="15"/>
      <c r="CA202" s="52"/>
      <c r="CB202" s="15"/>
      <c r="CC202" s="15"/>
      <c r="CD202" s="98"/>
      <c r="CE202" s="15"/>
      <c r="CF202" s="15"/>
      <c r="CG202" s="15"/>
      <c r="CH202" s="15"/>
      <c r="CI202" s="15"/>
      <c r="CJ202" s="49"/>
      <c r="CK202" s="15"/>
      <c r="CL202" s="15"/>
      <c r="CM202" s="15"/>
      <c r="CN202" s="15"/>
      <c r="CO202" s="15"/>
      <c r="CP202" s="15"/>
      <c r="CQ202" s="49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49"/>
      <c r="DE202" s="15"/>
      <c r="DF202" s="15"/>
      <c r="DG202" s="15"/>
      <c r="DH202" s="15"/>
      <c r="DI202" s="15"/>
      <c r="DJ202" s="15"/>
      <c r="DK202" s="51"/>
      <c r="DL202" s="15"/>
      <c r="DM202" s="15"/>
      <c r="DN202" s="15"/>
      <c r="DO202" s="15"/>
      <c r="DP202" s="52"/>
      <c r="DQ202" s="15"/>
      <c r="DR202" s="15"/>
      <c r="DS202" s="98"/>
      <c r="DT202" s="15"/>
      <c r="DU202" s="15"/>
      <c r="DV202" s="15"/>
      <c r="DW202" s="15"/>
      <c r="DX202" s="15"/>
      <c r="DY202" s="49"/>
      <c r="DZ202" s="15"/>
      <c r="EA202" s="15"/>
      <c r="EB202" s="15"/>
      <c r="EC202" s="15"/>
      <c r="ED202" s="15"/>
      <c r="EE202" s="15"/>
      <c r="EF202" s="49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49"/>
      <c r="ET202" s="15"/>
      <c r="EU202" s="15"/>
      <c r="EV202" s="15"/>
      <c r="EW202" s="15"/>
      <c r="EX202" s="15"/>
      <c r="EY202" s="15"/>
      <c r="EZ202" s="51"/>
      <c r="FA202" s="15"/>
      <c r="FB202" s="15"/>
      <c r="FC202" s="15"/>
      <c r="FD202" s="15"/>
      <c r="FE202" s="52"/>
      <c r="FF202" s="15"/>
      <c r="FG202" s="15"/>
      <c r="FH202" s="98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64"/>
      <c r="FT202" s="64"/>
      <c r="FU202" s="64"/>
      <c r="FV202" s="64"/>
      <c r="FW202" s="64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64"/>
      <c r="GP202" s="64"/>
      <c r="GQ202" s="64"/>
      <c r="GR202" s="64"/>
      <c r="GS202" s="64"/>
      <c r="GT202" s="52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</row>
    <row r="203" spans="1:243" ht="15.75" customHeight="1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64"/>
      <c r="L203" s="64"/>
      <c r="M203" s="64"/>
      <c r="N203" s="64"/>
      <c r="O203" s="64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64"/>
      <c r="AH203" s="64"/>
      <c r="AI203" s="64"/>
      <c r="AJ203" s="64"/>
      <c r="AK203" s="64"/>
      <c r="AL203" s="52"/>
      <c r="AM203" s="15"/>
      <c r="AN203" s="15"/>
      <c r="AO203" s="98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64"/>
      <c r="BA203" s="64"/>
      <c r="BB203" s="64"/>
      <c r="BC203" s="64"/>
      <c r="BD203" s="64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64"/>
      <c r="BW203" s="64"/>
      <c r="BX203" s="64"/>
      <c r="BY203" s="64"/>
      <c r="BZ203" s="64"/>
      <c r="CA203" s="52"/>
      <c r="CB203" s="15"/>
      <c r="CC203" s="15"/>
      <c r="CD203" s="98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64"/>
      <c r="CP203" s="64"/>
      <c r="CQ203" s="64"/>
      <c r="CR203" s="64"/>
      <c r="CS203" s="64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64"/>
      <c r="DL203" s="64"/>
      <c r="DM203" s="64"/>
      <c r="DN203" s="64"/>
      <c r="DO203" s="64"/>
      <c r="DP203" s="52"/>
      <c r="DQ203" s="15"/>
      <c r="DR203" s="15"/>
      <c r="DS203" s="98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64"/>
      <c r="EE203" s="64"/>
      <c r="EF203" s="64"/>
      <c r="EG203" s="64"/>
      <c r="EH203" s="64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64"/>
      <c r="FA203" s="64"/>
      <c r="FB203" s="64"/>
      <c r="FC203" s="64"/>
      <c r="FD203" s="64"/>
      <c r="FE203" s="52"/>
      <c r="FF203" s="15"/>
      <c r="FG203" s="15"/>
      <c r="FH203" s="98"/>
      <c r="FI203" s="15"/>
      <c r="FJ203" s="15"/>
      <c r="FK203" s="15"/>
      <c r="FL203" s="15"/>
      <c r="FM203" s="15"/>
      <c r="FN203" s="49"/>
      <c r="FO203" s="15"/>
      <c r="FP203" s="15"/>
      <c r="FQ203" s="15"/>
      <c r="FR203" s="15"/>
      <c r="FS203" s="64"/>
      <c r="FT203" s="64"/>
      <c r="FU203" s="64"/>
      <c r="FV203" s="64"/>
      <c r="FW203" s="64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49"/>
      <c r="GI203" s="15"/>
      <c r="GJ203" s="15"/>
      <c r="GK203" s="15"/>
      <c r="GL203" s="15"/>
      <c r="GM203" s="69"/>
      <c r="GN203" s="15"/>
      <c r="GO203" s="64"/>
      <c r="GP203" s="64"/>
      <c r="GQ203" s="64"/>
      <c r="GR203" s="64"/>
      <c r="GS203" s="64"/>
      <c r="GT203" s="52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</row>
    <row r="204" spans="1:243" ht="15.75" customHeight="1" x14ac:dyDescent="0.3">
      <c r="A204" s="15"/>
      <c r="B204" s="15"/>
      <c r="C204" s="15"/>
      <c r="D204" s="15"/>
      <c r="E204" s="15"/>
      <c r="F204" s="49"/>
      <c r="G204" s="15"/>
      <c r="H204" s="15"/>
      <c r="I204" s="15"/>
      <c r="J204" s="15"/>
      <c r="K204" s="64"/>
      <c r="L204" s="64"/>
      <c r="M204" s="64"/>
      <c r="N204" s="64"/>
      <c r="O204" s="64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49"/>
      <c r="AA204" s="15"/>
      <c r="AB204" s="15"/>
      <c r="AC204" s="15"/>
      <c r="AD204" s="15"/>
      <c r="AE204" s="69"/>
      <c r="AF204" s="15"/>
      <c r="AG204" s="64"/>
      <c r="AH204" s="64"/>
      <c r="AI204" s="64"/>
      <c r="AJ204" s="64"/>
      <c r="AK204" s="64"/>
      <c r="AL204" s="52"/>
      <c r="AM204" s="15"/>
      <c r="AN204" s="15"/>
      <c r="AO204" s="98"/>
      <c r="AP204" s="15"/>
      <c r="AQ204" s="15"/>
      <c r="AR204" s="15"/>
      <c r="AS204" s="15"/>
      <c r="AT204" s="15"/>
      <c r="AU204" s="49"/>
      <c r="AV204" s="15"/>
      <c r="AW204" s="15"/>
      <c r="AX204" s="15"/>
      <c r="AY204" s="15"/>
      <c r="AZ204" s="64"/>
      <c r="BA204" s="64"/>
      <c r="BB204" s="64"/>
      <c r="BC204" s="64"/>
      <c r="BD204" s="64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49"/>
      <c r="BP204" s="15"/>
      <c r="BQ204" s="15"/>
      <c r="BR204" s="15"/>
      <c r="BS204" s="15"/>
      <c r="BT204" s="69"/>
      <c r="BU204" s="15"/>
      <c r="BV204" s="64"/>
      <c r="BW204" s="64"/>
      <c r="BX204" s="64"/>
      <c r="BY204" s="64"/>
      <c r="BZ204" s="64"/>
      <c r="CA204" s="52"/>
      <c r="CB204" s="15"/>
      <c r="CC204" s="15"/>
      <c r="CD204" s="98"/>
      <c r="CE204" s="15"/>
      <c r="CF204" s="15"/>
      <c r="CG204" s="15"/>
      <c r="CH204" s="15"/>
      <c r="CI204" s="15"/>
      <c r="CJ204" s="49"/>
      <c r="CK204" s="15"/>
      <c r="CL204" s="15"/>
      <c r="CM204" s="15"/>
      <c r="CN204" s="15"/>
      <c r="CO204" s="64"/>
      <c r="CP204" s="64"/>
      <c r="CQ204" s="64"/>
      <c r="CR204" s="64"/>
      <c r="CS204" s="64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49"/>
      <c r="DE204" s="15"/>
      <c r="DF204" s="15"/>
      <c r="DG204" s="15"/>
      <c r="DH204" s="15"/>
      <c r="DI204" s="69"/>
      <c r="DJ204" s="15"/>
      <c r="DK204" s="64"/>
      <c r="DL204" s="64"/>
      <c r="DM204" s="64"/>
      <c r="DN204" s="64"/>
      <c r="DO204" s="64"/>
      <c r="DP204" s="52"/>
      <c r="DQ204" s="15"/>
      <c r="DR204" s="15"/>
      <c r="DS204" s="98"/>
      <c r="DT204" s="15"/>
      <c r="DU204" s="15"/>
      <c r="DV204" s="15"/>
      <c r="DW204" s="15"/>
      <c r="DX204" s="15"/>
      <c r="DY204" s="49"/>
      <c r="DZ204" s="15"/>
      <c r="EA204" s="15"/>
      <c r="EB204" s="15"/>
      <c r="EC204" s="15"/>
      <c r="ED204" s="64"/>
      <c r="EE204" s="64"/>
      <c r="EF204" s="64"/>
      <c r="EG204" s="64"/>
      <c r="EH204" s="64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49"/>
      <c r="ET204" s="15"/>
      <c r="EU204" s="15"/>
      <c r="EV204" s="15"/>
      <c r="EW204" s="15"/>
      <c r="EX204" s="69"/>
      <c r="EY204" s="15"/>
      <c r="EZ204" s="64"/>
      <c r="FA204" s="64"/>
      <c r="FB204" s="64"/>
      <c r="FC204" s="64"/>
      <c r="FD204" s="64"/>
      <c r="FE204" s="52"/>
      <c r="FF204" s="15"/>
      <c r="FG204" s="15"/>
      <c r="FH204" s="98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77"/>
      <c r="FT204" s="15"/>
      <c r="FU204" s="15"/>
      <c r="FV204" s="15"/>
      <c r="FW204" s="41"/>
      <c r="FX204" s="41"/>
      <c r="FY204" s="41"/>
      <c r="FZ204" s="41"/>
      <c r="GA204" s="41"/>
      <c r="GB204" s="41"/>
      <c r="GC204" s="41"/>
      <c r="GD204" s="41"/>
      <c r="GE204" s="41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40"/>
      <c r="GR204" s="42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</row>
    <row r="205" spans="1:243" ht="15.75" customHeight="1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77"/>
      <c r="L205" s="15"/>
      <c r="M205" s="15"/>
      <c r="N205" s="15"/>
      <c r="O205" s="41"/>
      <c r="P205" s="41"/>
      <c r="Q205" s="41"/>
      <c r="R205" s="41"/>
      <c r="S205" s="41"/>
      <c r="T205" s="41"/>
      <c r="U205" s="41"/>
      <c r="V205" s="41"/>
      <c r="W205" s="41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40"/>
      <c r="AJ205" s="42"/>
      <c r="AK205" s="15"/>
      <c r="AL205" s="15"/>
      <c r="AM205" s="15"/>
      <c r="AN205" s="15"/>
      <c r="AO205" s="98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77"/>
      <c r="BA205" s="15"/>
      <c r="BB205" s="15"/>
      <c r="BC205" s="15"/>
      <c r="BD205" s="41"/>
      <c r="BE205" s="41"/>
      <c r="BF205" s="41"/>
      <c r="BG205" s="41"/>
      <c r="BH205" s="41"/>
      <c r="BI205" s="41"/>
      <c r="BJ205" s="41"/>
      <c r="BK205" s="41"/>
      <c r="BL205" s="41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40"/>
      <c r="BY205" s="42"/>
      <c r="BZ205" s="15"/>
      <c r="CA205" s="15"/>
      <c r="CB205" s="15"/>
      <c r="CC205" s="15"/>
      <c r="CD205" s="98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77"/>
      <c r="CP205" s="15"/>
      <c r="CQ205" s="15"/>
      <c r="CR205" s="15"/>
      <c r="CS205" s="41"/>
      <c r="CT205" s="41"/>
      <c r="CU205" s="41"/>
      <c r="CV205" s="41"/>
      <c r="CW205" s="41"/>
      <c r="CX205" s="41"/>
      <c r="CY205" s="41"/>
      <c r="CZ205" s="41"/>
      <c r="DA205" s="41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40"/>
      <c r="DN205" s="42"/>
      <c r="DO205" s="15"/>
      <c r="DP205" s="15"/>
      <c r="DQ205" s="15"/>
      <c r="DR205" s="15"/>
      <c r="DS205" s="98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77"/>
      <c r="EE205" s="15"/>
      <c r="EF205" s="15"/>
      <c r="EG205" s="15"/>
      <c r="EH205" s="41"/>
      <c r="EI205" s="41"/>
      <c r="EJ205" s="41"/>
      <c r="EK205" s="41"/>
      <c r="EL205" s="41"/>
      <c r="EM205" s="41"/>
      <c r="EN205" s="41"/>
      <c r="EO205" s="41"/>
      <c r="EP205" s="41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40"/>
      <c r="FC205" s="42"/>
      <c r="FD205" s="15"/>
      <c r="FE205" s="15"/>
      <c r="FF205" s="15"/>
      <c r="FG205" s="15"/>
      <c r="FH205" s="98"/>
      <c r="FI205" s="15"/>
      <c r="FJ205" s="15"/>
      <c r="FK205" s="69"/>
      <c r="FL205" s="15"/>
      <c r="FM205" s="50"/>
      <c r="FN205" s="15"/>
      <c r="FO205" s="64"/>
      <c r="FP205" s="49"/>
      <c r="FQ205" s="64"/>
      <c r="FR205" s="64"/>
      <c r="FS205" s="64"/>
      <c r="FT205" s="64"/>
      <c r="FU205" s="64"/>
      <c r="FV205" s="64"/>
      <c r="FW205" s="64"/>
      <c r="FX205" s="15"/>
      <c r="FY205" s="15"/>
      <c r="FZ205" s="64"/>
      <c r="GA205" s="64"/>
      <c r="GB205" s="64"/>
      <c r="GC205" s="64"/>
      <c r="GD205" s="64"/>
      <c r="GE205" s="64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40"/>
      <c r="GR205" s="42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</row>
    <row r="206" spans="1:243" ht="15.75" customHeight="1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77"/>
      <c r="FT206" s="15"/>
      <c r="FU206" s="15"/>
      <c r="FV206" s="15"/>
      <c r="FW206" s="41"/>
      <c r="FX206" s="41"/>
      <c r="FY206" s="41"/>
      <c r="FZ206" s="41"/>
      <c r="GA206" s="41"/>
      <c r="GB206" s="41"/>
      <c r="GC206" s="41"/>
      <c r="GD206" s="41"/>
      <c r="GE206" s="41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40"/>
      <c r="GR206" s="42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</row>
    <row r="207" spans="1:243" ht="15.75" customHeight="1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77"/>
      <c r="FT207" s="15"/>
      <c r="FU207" s="15"/>
      <c r="FV207" s="15"/>
      <c r="FW207" s="41"/>
      <c r="FX207" s="41"/>
      <c r="FY207" s="41"/>
      <c r="FZ207" s="41"/>
      <c r="GA207" s="41"/>
      <c r="GB207" s="41"/>
      <c r="GC207" s="41"/>
      <c r="GD207" s="41"/>
      <c r="GE207" s="41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40"/>
      <c r="GR207" s="42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</row>
    <row r="208" spans="1:243" ht="15.75" customHeight="1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77"/>
      <c r="FT208" s="15"/>
      <c r="FU208" s="15"/>
      <c r="FV208" s="15"/>
      <c r="FW208" s="41"/>
      <c r="FX208" s="41"/>
      <c r="FY208" s="41"/>
      <c r="FZ208" s="41"/>
      <c r="GA208" s="41"/>
      <c r="GB208" s="41"/>
      <c r="GC208" s="41"/>
      <c r="GD208" s="41"/>
      <c r="GE208" s="41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40"/>
      <c r="GR208" s="42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</row>
    <row r="209" spans="1:243" x14ac:dyDescent="0.2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</row>
    <row r="210" spans="1:243" x14ac:dyDescent="0.2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</row>
    <row r="211" spans="1:243" x14ac:dyDescent="0.2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</row>
    <row r="212" spans="1:243" x14ac:dyDescent="0.2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</row>
    <row r="213" spans="1:243" x14ac:dyDescent="0.2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</row>
    <row r="214" spans="1:243" x14ac:dyDescent="0.2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</row>
    <row r="215" spans="1:243" x14ac:dyDescent="0.2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</row>
    <row r="216" spans="1:243" x14ac:dyDescent="0.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</row>
    <row r="217" spans="1:243" x14ac:dyDescent="0.2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</row>
    <row r="218" spans="1:243" x14ac:dyDescent="0.2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</row>
    <row r="219" spans="1:243" x14ac:dyDescent="0.2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</row>
    <row r="220" spans="1:243" x14ac:dyDescent="0.2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</row>
    <row r="221" spans="1:243" x14ac:dyDescent="0.2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</row>
    <row r="222" spans="1:243" x14ac:dyDescent="0.2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</row>
    <row r="223" spans="1:243" x14ac:dyDescent="0.2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</row>
    <row r="224" spans="1:243" x14ac:dyDescent="0.2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</row>
    <row r="225" spans="1:243" x14ac:dyDescent="0.2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</row>
    <row r="226" spans="1:243" x14ac:dyDescent="0.2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</row>
    <row r="227" spans="1:243" x14ac:dyDescent="0.2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</row>
    <row r="228" spans="1:243" x14ac:dyDescent="0.2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</row>
    <row r="229" spans="1:243" x14ac:dyDescent="0.2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</row>
    <row r="230" spans="1:243" x14ac:dyDescent="0.2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</row>
    <row r="231" spans="1:243" x14ac:dyDescent="0.2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</row>
    <row r="232" spans="1:243" x14ac:dyDescent="0.2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</row>
    <row r="233" spans="1:243" x14ac:dyDescent="0.2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</row>
    <row r="234" spans="1:243" x14ac:dyDescent="0.2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</row>
    <row r="235" spans="1:243" x14ac:dyDescent="0.2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</row>
    <row r="236" spans="1:243" x14ac:dyDescent="0.2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</row>
    <row r="237" spans="1:243" x14ac:dyDescent="0.2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</row>
    <row r="238" spans="1:243" x14ac:dyDescent="0.2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</row>
    <row r="239" spans="1:243" x14ac:dyDescent="0.2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</row>
    <row r="240" spans="1:243" x14ac:dyDescent="0.2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</row>
    <row r="241" spans="1:243" x14ac:dyDescent="0.2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</row>
    <row r="242" spans="1:243" x14ac:dyDescent="0.2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</row>
    <row r="243" spans="1:243" x14ac:dyDescent="0.2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</row>
    <row r="244" spans="1:243" x14ac:dyDescent="0.2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</row>
    <row r="245" spans="1:243" x14ac:dyDescent="0.2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</row>
    <row r="246" spans="1:243" x14ac:dyDescent="0.2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</row>
    <row r="247" spans="1:243" x14ac:dyDescent="0.2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</row>
    <row r="248" spans="1:243" x14ac:dyDescent="0.2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</row>
    <row r="249" spans="1:243" x14ac:dyDescent="0.2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</row>
    <row r="250" spans="1:243" x14ac:dyDescent="0.2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</row>
    <row r="251" spans="1:243" x14ac:dyDescent="0.2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</row>
    <row r="252" spans="1:243" x14ac:dyDescent="0.2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</row>
    <row r="253" spans="1:243" x14ac:dyDescent="0.2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</row>
    <row r="254" spans="1:243" x14ac:dyDescent="0.2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</row>
    <row r="255" spans="1:243" x14ac:dyDescent="0.2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</row>
    <row r="256" spans="1:243" x14ac:dyDescent="0.2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</row>
    <row r="257" spans="1:243" x14ac:dyDescent="0.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</row>
    <row r="258" spans="1:243" x14ac:dyDescent="0.2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</row>
    <row r="259" spans="1:243" x14ac:dyDescent="0.2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</row>
    <row r="260" spans="1:243" x14ac:dyDescent="0.2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</row>
    <row r="261" spans="1:243" x14ac:dyDescent="0.2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</row>
    <row r="262" spans="1:243" x14ac:dyDescent="0.2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</row>
    <row r="263" spans="1:243" x14ac:dyDescent="0.2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</row>
    <row r="264" spans="1:243" x14ac:dyDescent="0.2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</row>
    <row r="265" spans="1:243" x14ac:dyDescent="0.2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</row>
    <row r="266" spans="1:243" x14ac:dyDescent="0.2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</row>
    <row r="267" spans="1:243" x14ac:dyDescent="0.2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</row>
    <row r="268" spans="1:243" x14ac:dyDescent="0.2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</row>
    <row r="269" spans="1:243" x14ac:dyDescent="0.2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</row>
    <row r="270" spans="1:243" x14ac:dyDescent="0.2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</row>
    <row r="271" spans="1:243" x14ac:dyDescent="0.2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</row>
    <row r="272" spans="1:243" x14ac:dyDescent="0.2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</row>
    <row r="273" spans="1:243" x14ac:dyDescent="0.2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</row>
    <row r="274" spans="1:243" x14ac:dyDescent="0.2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</row>
    <row r="275" spans="1:243" x14ac:dyDescent="0.2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</row>
    <row r="276" spans="1:243" x14ac:dyDescent="0.2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</row>
    <row r="277" spans="1:243" x14ac:dyDescent="0.2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</row>
    <row r="278" spans="1:243" x14ac:dyDescent="0.2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</row>
    <row r="279" spans="1:243" x14ac:dyDescent="0.2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</row>
    <row r="280" spans="1:243" x14ac:dyDescent="0.2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</row>
    <row r="281" spans="1:243" x14ac:dyDescent="0.2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</row>
    <row r="282" spans="1:243" x14ac:dyDescent="0.2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</row>
    <row r="283" spans="1:243" x14ac:dyDescent="0.2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</row>
    <row r="284" spans="1:243" x14ac:dyDescent="0.2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</row>
    <row r="285" spans="1:243" x14ac:dyDescent="0.2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</row>
    <row r="286" spans="1:243" x14ac:dyDescent="0.2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</row>
    <row r="287" spans="1:243" x14ac:dyDescent="0.2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</row>
    <row r="288" spans="1:243" x14ac:dyDescent="0.2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</row>
    <row r="289" spans="1:243" x14ac:dyDescent="0.2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</row>
    <row r="290" spans="1:243" x14ac:dyDescent="0.2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</row>
    <row r="291" spans="1:243" x14ac:dyDescent="0.2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</row>
    <row r="292" spans="1:243" x14ac:dyDescent="0.2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</row>
    <row r="293" spans="1:243" x14ac:dyDescent="0.2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</row>
    <row r="294" spans="1:243" x14ac:dyDescent="0.2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</row>
    <row r="295" spans="1:243" x14ac:dyDescent="0.2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</row>
    <row r="296" spans="1:243" x14ac:dyDescent="0.2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</row>
    <row r="297" spans="1:243" x14ac:dyDescent="0.2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</row>
    <row r="298" spans="1:243" x14ac:dyDescent="0.2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</row>
    <row r="299" spans="1:243" x14ac:dyDescent="0.2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</row>
    <row r="300" spans="1:243" x14ac:dyDescent="0.2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</row>
    <row r="301" spans="1:243" x14ac:dyDescent="0.2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</row>
    <row r="302" spans="1:243" x14ac:dyDescent="0.2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</row>
    <row r="303" spans="1:243" x14ac:dyDescent="0.2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</row>
    <row r="304" spans="1:243" x14ac:dyDescent="0.2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</row>
    <row r="305" spans="1:232" x14ac:dyDescent="0.2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</row>
    <row r="306" spans="1:232" x14ac:dyDescent="0.2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</row>
    <row r="307" spans="1:232" x14ac:dyDescent="0.2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</row>
    <row r="308" spans="1:232" x14ac:dyDescent="0.2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</row>
    <row r="309" spans="1:232" x14ac:dyDescent="0.2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</row>
    <row r="310" spans="1:232" x14ac:dyDescent="0.2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</row>
    <row r="311" spans="1:232" x14ac:dyDescent="0.2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</row>
    <row r="312" spans="1:232" x14ac:dyDescent="0.2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</row>
    <row r="313" spans="1:232" x14ac:dyDescent="0.2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</row>
    <row r="314" spans="1:232" x14ac:dyDescent="0.2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</row>
    <row r="315" spans="1:232" x14ac:dyDescent="0.2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</row>
    <row r="316" spans="1:232" x14ac:dyDescent="0.2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</row>
    <row r="317" spans="1:232" x14ac:dyDescent="0.2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</row>
    <row r="318" spans="1:232" x14ac:dyDescent="0.2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</row>
    <row r="319" spans="1:232" x14ac:dyDescent="0.2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</row>
    <row r="320" spans="1:232" x14ac:dyDescent="0.2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</row>
    <row r="321" spans="1:232" x14ac:dyDescent="0.2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</row>
    <row r="322" spans="1:232" x14ac:dyDescent="0.2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</row>
    <row r="323" spans="1:232" x14ac:dyDescent="0.2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</row>
    <row r="324" spans="1:232" x14ac:dyDescent="0.2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</row>
    <row r="325" spans="1:232" x14ac:dyDescent="0.2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</row>
    <row r="326" spans="1:232" x14ac:dyDescent="0.2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</row>
    <row r="327" spans="1:232" x14ac:dyDescent="0.2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</row>
    <row r="328" spans="1:232" x14ac:dyDescent="0.2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</row>
    <row r="329" spans="1:232" x14ac:dyDescent="0.2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</row>
    <row r="330" spans="1:232" x14ac:dyDescent="0.2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</row>
    <row r="331" spans="1:232" x14ac:dyDescent="0.2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</row>
    <row r="332" spans="1:232" x14ac:dyDescent="0.2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</row>
    <row r="333" spans="1:232" x14ac:dyDescent="0.2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</row>
    <row r="334" spans="1:232" x14ac:dyDescent="0.2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</row>
    <row r="335" spans="1:232" x14ac:dyDescent="0.2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</row>
    <row r="336" spans="1:232" x14ac:dyDescent="0.2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</row>
    <row r="337" spans="1:232" x14ac:dyDescent="0.2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</row>
    <row r="338" spans="1:232" x14ac:dyDescent="0.2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</row>
    <row r="339" spans="1:232" x14ac:dyDescent="0.2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</row>
    <row r="340" spans="1:232" x14ac:dyDescent="0.2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</row>
    <row r="341" spans="1:232" x14ac:dyDescent="0.2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</row>
    <row r="342" spans="1:232" x14ac:dyDescent="0.2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</row>
    <row r="343" spans="1:232" x14ac:dyDescent="0.2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</row>
    <row r="344" spans="1:232" x14ac:dyDescent="0.2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</row>
    <row r="345" spans="1:232" x14ac:dyDescent="0.2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</row>
    <row r="346" spans="1:232" x14ac:dyDescent="0.2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</row>
    <row r="347" spans="1:232" x14ac:dyDescent="0.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</row>
    <row r="348" spans="1:232" x14ac:dyDescent="0.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</row>
    <row r="349" spans="1:232" x14ac:dyDescent="0.2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</row>
    <row r="350" spans="1:232" x14ac:dyDescent="0.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</row>
    <row r="351" spans="1:232" x14ac:dyDescent="0.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</row>
    <row r="352" spans="1:232" x14ac:dyDescent="0.2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</row>
    <row r="353" spans="1:232" x14ac:dyDescent="0.2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</row>
    <row r="354" spans="1:232" x14ac:dyDescent="0.2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</row>
    <row r="355" spans="1:232" x14ac:dyDescent="0.2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</row>
    <row r="356" spans="1:232" x14ac:dyDescent="0.2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</row>
    <row r="357" spans="1:232" x14ac:dyDescent="0.2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</row>
    <row r="358" spans="1:232" x14ac:dyDescent="0.2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</row>
    <row r="359" spans="1:232" x14ac:dyDescent="0.2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</row>
    <row r="360" spans="1:232" x14ac:dyDescent="0.2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</row>
    <row r="361" spans="1:232" x14ac:dyDescent="0.2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</row>
    <row r="362" spans="1:232" x14ac:dyDescent="0.2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</row>
    <row r="363" spans="1:232" x14ac:dyDescent="0.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</row>
    <row r="364" spans="1:232" x14ac:dyDescent="0.2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</row>
    <row r="365" spans="1:232" x14ac:dyDescent="0.2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</row>
    <row r="366" spans="1:232" x14ac:dyDescent="0.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</row>
    <row r="367" spans="1:232" x14ac:dyDescent="0.2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</row>
    <row r="368" spans="1:232" x14ac:dyDescent="0.2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</row>
    <row r="369" spans="1:232" x14ac:dyDescent="0.2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</row>
    <row r="370" spans="1:232" x14ac:dyDescent="0.2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</row>
    <row r="371" spans="1:232" x14ac:dyDescent="0.2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</row>
    <row r="372" spans="1:232" x14ac:dyDescent="0.2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</row>
    <row r="373" spans="1:232" x14ac:dyDescent="0.2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</row>
    <row r="374" spans="1:232" x14ac:dyDescent="0.2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</row>
    <row r="375" spans="1:232" x14ac:dyDescent="0.2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</row>
    <row r="376" spans="1:232" x14ac:dyDescent="0.2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</row>
    <row r="377" spans="1:232" x14ac:dyDescent="0.2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</row>
    <row r="378" spans="1:232" x14ac:dyDescent="0.2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</row>
    <row r="379" spans="1:232" x14ac:dyDescent="0.2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</row>
    <row r="380" spans="1:232" x14ac:dyDescent="0.2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</row>
    <row r="381" spans="1:232" x14ac:dyDescent="0.2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</row>
    <row r="382" spans="1:232" x14ac:dyDescent="0.2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</row>
    <row r="383" spans="1:232" x14ac:dyDescent="0.2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</row>
    <row r="384" spans="1:232" x14ac:dyDescent="0.2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</row>
    <row r="385" spans="1:232" x14ac:dyDescent="0.2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</row>
    <row r="386" spans="1:232" x14ac:dyDescent="0.2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</row>
    <row r="387" spans="1:232" x14ac:dyDescent="0.2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</row>
    <row r="388" spans="1:232" x14ac:dyDescent="0.2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</row>
    <row r="389" spans="1:232" x14ac:dyDescent="0.2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</row>
    <row r="390" spans="1:232" x14ac:dyDescent="0.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</row>
    <row r="391" spans="1:232" x14ac:dyDescent="0.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</row>
    <row r="392" spans="1:232" x14ac:dyDescent="0.2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</row>
    <row r="393" spans="1:232" x14ac:dyDescent="0.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</row>
    <row r="394" spans="1:232" x14ac:dyDescent="0.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</row>
    <row r="395" spans="1:232" x14ac:dyDescent="0.2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</row>
    <row r="396" spans="1:232" x14ac:dyDescent="0.2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</row>
    <row r="397" spans="1:232" x14ac:dyDescent="0.2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</row>
    <row r="398" spans="1:232" x14ac:dyDescent="0.2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</row>
    <row r="399" spans="1:232" x14ac:dyDescent="0.2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</row>
    <row r="400" spans="1:232" x14ac:dyDescent="0.2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</row>
    <row r="401" spans="1:204" x14ac:dyDescent="0.2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</row>
    <row r="402" spans="1:204" x14ac:dyDescent="0.2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</row>
    <row r="403" spans="1:204" x14ac:dyDescent="0.2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</row>
    <row r="404" spans="1:204" x14ac:dyDescent="0.2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</row>
    <row r="405" spans="1:204" x14ac:dyDescent="0.2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</row>
    <row r="406" spans="1:204" x14ac:dyDescent="0.2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</row>
    <row r="407" spans="1:204" x14ac:dyDescent="0.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</row>
    <row r="408" spans="1:204" x14ac:dyDescent="0.2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</row>
    <row r="409" spans="1:204" x14ac:dyDescent="0.2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</row>
    <row r="410" spans="1:204" x14ac:dyDescent="0.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</row>
    <row r="411" spans="1:204" x14ac:dyDescent="0.2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</row>
    <row r="412" spans="1:204" x14ac:dyDescent="0.2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</row>
    <row r="413" spans="1:204" x14ac:dyDescent="0.2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</row>
    <row r="414" spans="1:204" x14ac:dyDescent="0.2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</row>
    <row r="415" spans="1:204" x14ac:dyDescent="0.2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</row>
    <row r="416" spans="1:204" x14ac:dyDescent="0.2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</row>
    <row r="417" spans="1:204" x14ac:dyDescent="0.2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</row>
    <row r="418" spans="1:204" x14ac:dyDescent="0.2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</row>
    <row r="419" spans="1:204" x14ac:dyDescent="0.2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</row>
    <row r="420" spans="1:204" x14ac:dyDescent="0.2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</row>
    <row r="421" spans="1:204" x14ac:dyDescent="0.2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</row>
    <row r="422" spans="1:204" x14ac:dyDescent="0.2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</row>
    <row r="423" spans="1:204" x14ac:dyDescent="0.2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</row>
    <row r="424" spans="1:204" x14ac:dyDescent="0.2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</row>
    <row r="425" spans="1:204" x14ac:dyDescent="0.2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</row>
    <row r="426" spans="1:204" x14ac:dyDescent="0.2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</row>
    <row r="427" spans="1:204" x14ac:dyDescent="0.2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</row>
    <row r="428" spans="1:204" x14ac:dyDescent="0.2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</row>
    <row r="429" spans="1:204" x14ac:dyDescent="0.2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</row>
    <row r="430" spans="1:204" x14ac:dyDescent="0.2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</row>
    <row r="431" spans="1:204" x14ac:dyDescent="0.2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</row>
    <row r="432" spans="1:204" x14ac:dyDescent="0.2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</row>
    <row r="433" spans="1:204" x14ac:dyDescent="0.2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</row>
    <row r="434" spans="1:204" x14ac:dyDescent="0.2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</row>
    <row r="435" spans="1:204" x14ac:dyDescent="0.2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</row>
    <row r="436" spans="1:204" x14ac:dyDescent="0.2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</row>
    <row r="437" spans="1:204" x14ac:dyDescent="0.2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</row>
    <row r="438" spans="1:204" x14ac:dyDescent="0.2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</row>
    <row r="439" spans="1:204" x14ac:dyDescent="0.2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</row>
    <row r="440" spans="1:204" x14ac:dyDescent="0.2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</row>
    <row r="441" spans="1:204" x14ac:dyDescent="0.2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</row>
    <row r="442" spans="1:204" x14ac:dyDescent="0.2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</row>
    <row r="443" spans="1:204" x14ac:dyDescent="0.2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</row>
    <row r="444" spans="1:204" x14ac:dyDescent="0.2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</row>
    <row r="445" spans="1:204" x14ac:dyDescent="0.2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</row>
    <row r="446" spans="1:204" x14ac:dyDescent="0.2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</row>
    <row r="447" spans="1:204" x14ac:dyDescent="0.2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</row>
    <row r="448" spans="1:204" x14ac:dyDescent="0.2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</row>
    <row r="449" spans="1:204" x14ac:dyDescent="0.2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</row>
    <row r="450" spans="1:204" x14ac:dyDescent="0.2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</row>
    <row r="451" spans="1:204" x14ac:dyDescent="0.2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</row>
    <row r="452" spans="1:204" x14ac:dyDescent="0.2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</row>
    <row r="453" spans="1:204" x14ac:dyDescent="0.2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</row>
    <row r="454" spans="1:204" x14ac:dyDescent="0.2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</row>
    <row r="455" spans="1:204" x14ac:dyDescent="0.2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</row>
    <row r="456" spans="1:204" x14ac:dyDescent="0.2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</row>
    <row r="457" spans="1:204" x14ac:dyDescent="0.2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</row>
    <row r="458" spans="1:204" x14ac:dyDescent="0.2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</row>
    <row r="459" spans="1:204" x14ac:dyDescent="0.2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</row>
    <row r="460" spans="1:204" x14ac:dyDescent="0.2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</row>
    <row r="461" spans="1:204" x14ac:dyDescent="0.2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</row>
    <row r="462" spans="1:204" x14ac:dyDescent="0.2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</row>
    <row r="463" spans="1:204" x14ac:dyDescent="0.2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</row>
    <row r="464" spans="1:204" x14ac:dyDescent="0.2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</row>
    <row r="465" spans="1:204" x14ac:dyDescent="0.2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</row>
    <row r="466" spans="1:204" x14ac:dyDescent="0.2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</row>
    <row r="467" spans="1:204" x14ac:dyDescent="0.2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</row>
    <row r="468" spans="1:204" x14ac:dyDescent="0.2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</row>
    <row r="469" spans="1:204" x14ac:dyDescent="0.2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</row>
    <row r="470" spans="1:204" x14ac:dyDescent="0.2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</row>
    <row r="471" spans="1:204" x14ac:dyDescent="0.2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</row>
    <row r="472" spans="1:204" x14ac:dyDescent="0.2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</row>
    <row r="473" spans="1:204" x14ac:dyDescent="0.2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</row>
    <row r="474" spans="1:204" x14ac:dyDescent="0.2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</row>
    <row r="475" spans="1:204" x14ac:dyDescent="0.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</row>
    <row r="476" spans="1:204" x14ac:dyDescent="0.2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</row>
    <row r="477" spans="1:204" x14ac:dyDescent="0.2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</row>
    <row r="478" spans="1:204" x14ac:dyDescent="0.2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</row>
    <row r="479" spans="1:204" x14ac:dyDescent="0.2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</row>
    <row r="480" spans="1:204" x14ac:dyDescent="0.2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</row>
    <row r="481" spans="1:204" x14ac:dyDescent="0.2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</row>
    <row r="482" spans="1:204" x14ac:dyDescent="0.2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</row>
    <row r="483" spans="1:204" x14ac:dyDescent="0.2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</row>
    <row r="484" spans="1:204" x14ac:dyDescent="0.2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</row>
    <row r="485" spans="1:204" x14ac:dyDescent="0.2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</row>
    <row r="486" spans="1:204" x14ac:dyDescent="0.2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</row>
    <row r="487" spans="1:204" x14ac:dyDescent="0.2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</row>
    <row r="488" spans="1:204" x14ac:dyDescent="0.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</row>
    <row r="489" spans="1:204" x14ac:dyDescent="0.2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</row>
    <row r="490" spans="1:204" x14ac:dyDescent="0.2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</row>
    <row r="491" spans="1:204" x14ac:dyDescent="0.2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</row>
    <row r="492" spans="1:204" x14ac:dyDescent="0.2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</row>
    <row r="493" spans="1:204" x14ac:dyDescent="0.2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</row>
    <row r="494" spans="1:204" x14ac:dyDescent="0.2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</row>
    <row r="495" spans="1:204" x14ac:dyDescent="0.2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</row>
    <row r="496" spans="1:204" x14ac:dyDescent="0.2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</row>
    <row r="497" spans="1:204" x14ac:dyDescent="0.2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</row>
    <row r="498" spans="1:204" x14ac:dyDescent="0.2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</row>
    <row r="499" spans="1:204" x14ac:dyDescent="0.2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</row>
    <row r="500" spans="1:204" x14ac:dyDescent="0.2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</row>
    <row r="501" spans="1:204" x14ac:dyDescent="0.2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</row>
    <row r="502" spans="1:204" x14ac:dyDescent="0.2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</row>
    <row r="503" spans="1:204" x14ac:dyDescent="0.2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</row>
    <row r="504" spans="1:204" x14ac:dyDescent="0.2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</row>
    <row r="505" spans="1:204" x14ac:dyDescent="0.2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</row>
    <row r="506" spans="1:204" x14ac:dyDescent="0.2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</row>
    <row r="507" spans="1:204" x14ac:dyDescent="0.2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</row>
    <row r="508" spans="1:204" x14ac:dyDescent="0.2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</row>
    <row r="509" spans="1:204" x14ac:dyDescent="0.2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</row>
    <row r="510" spans="1:204" x14ac:dyDescent="0.2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</row>
    <row r="511" spans="1:204" x14ac:dyDescent="0.2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</row>
    <row r="512" spans="1:204" x14ac:dyDescent="0.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</row>
    <row r="513" spans="1:204" x14ac:dyDescent="0.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</row>
    <row r="514" spans="1:204" x14ac:dyDescent="0.2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</row>
    <row r="515" spans="1:204" x14ac:dyDescent="0.2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</row>
    <row r="516" spans="1:204" x14ac:dyDescent="0.2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</row>
    <row r="517" spans="1:204" x14ac:dyDescent="0.2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</row>
    <row r="518" spans="1:204" x14ac:dyDescent="0.2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</row>
    <row r="519" spans="1:204" x14ac:dyDescent="0.2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</row>
    <row r="520" spans="1:204" x14ac:dyDescent="0.2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</row>
    <row r="521" spans="1:204" x14ac:dyDescent="0.2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</row>
    <row r="522" spans="1:204" x14ac:dyDescent="0.2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</row>
    <row r="523" spans="1:204" x14ac:dyDescent="0.2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</row>
    <row r="524" spans="1:204" x14ac:dyDescent="0.2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</row>
    <row r="525" spans="1:204" x14ac:dyDescent="0.2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</row>
    <row r="526" spans="1:204" x14ac:dyDescent="0.2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</row>
    <row r="527" spans="1:204" x14ac:dyDescent="0.2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</row>
    <row r="528" spans="1:204" x14ac:dyDescent="0.2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</row>
    <row r="529" spans="1:204" x14ac:dyDescent="0.2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</row>
    <row r="530" spans="1:204" x14ac:dyDescent="0.2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</row>
    <row r="531" spans="1:204" x14ac:dyDescent="0.2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</row>
    <row r="532" spans="1:204" x14ac:dyDescent="0.2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</row>
    <row r="533" spans="1:204" x14ac:dyDescent="0.2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</row>
    <row r="534" spans="1:204" x14ac:dyDescent="0.2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</row>
    <row r="535" spans="1:204" x14ac:dyDescent="0.2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</row>
    <row r="536" spans="1:204" x14ac:dyDescent="0.2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</row>
    <row r="537" spans="1:204" x14ac:dyDescent="0.2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</row>
    <row r="538" spans="1:204" x14ac:dyDescent="0.2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</row>
    <row r="539" spans="1:204" x14ac:dyDescent="0.2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</row>
    <row r="540" spans="1:204" x14ac:dyDescent="0.2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</row>
    <row r="541" spans="1:204" x14ac:dyDescent="0.2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</row>
    <row r="542" spans="1:204" x14ac:dyDescent="0.2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</row>
    <row r="543" spans="1:204" x14ac:dyDescent="0.2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</row>
    <row r="544" spans="1:204" x14ac:dyDescent="0.2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</row>
    <row r="545" spans="1:204" x14ac:dyDescent="0.2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</row>
    <row r="546" spans="1:204" x14ac:dyDescent="0.2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</row>
    <row r="547" spans="1:204" x14ac:dyDescent="0.2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</row>
    <row r="548" spans="1:204" x14ac:dyDescent="0.2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</row>
    <row r="549" spans="1:204" x14ac:dyDescent="0.2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</row>
    <row r="550" spans="1:204" x14ac:dyDescent="0.2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</row>
    <row r="551" spans="1:204" x14ac:dyDescent="0.2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</row>
    <row r="552" spans="1:204" x14ac:dyDescent="0.2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</row>
    <row r="553" spans="1:204" x14ac:dyDescent="0.2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</row>
    <row r="554" spans="1:204" x14ac:dyDescent="0.2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</row>
    <row r="555" spans="1:204" x14ac:dyDescent="0.2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</row>
    <row r="556" spans="1:204" x14ac:dyDescent="0.2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</row>
    <row r="557" spans="1:204" x14ac:dyDescent="0.2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</row>
    <row r="558" spans="1:204" x14ac:dyDescent="0.2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</row>
    <row r="559" spans="1:204" x14ac:dyDescent="0.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</row>
    <row r="560" spans="1:204" x14ac:dyDescent="0.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</row>
    <row r="561" spans="1:204" x14ac:dyDescent="0.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</row>
    <row r="562" spans="1:204" x14ac:dyDescent="0.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</row>
    <row r="563" spans="1:204" x14ac:dyDescent="0.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</row>
    <row r="564" spans="1:204" x14ac:dyDescent="0.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</row>
    <row r="565" spans="1:204" x14ac:dyDescent="0.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</row>
    <row r="566" spans="1:204" x14ac:dyDescent="0.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</row>
    <row r="567" spans="1:204" x14ac:dyDescent="0.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</row>
    <row r="568" spans="1:204" x14ac:dyDescent="0.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</row>
    <row r="569" spans="1:204" x14ac:dyDescent="0.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</row>
    <row r="570" spans="1:204" x14ac:dyDescent="0.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</row>
    <row r="571" spans="1:204" x14ac:dyDescent="0.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</row>
    <row r="572" spans="1:204" x14ac:dyDescent="0.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</row>
    <row r="573" spans="1:204" x14ac:dyDescent="0.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</row>
    <row r="574" spans="1:204" x14ac:dyDescent="0.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</row>
    <row r="575" spans="1:204" x14ac:dyDescent="0.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</row>
    <row r="576" spans="1:204" x14ac:dyDescent="0.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</row>
    <row r="577" spans="1:204" x14ac:dyDescent="0.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</row>
    <row r="578" spans="1:204" x14ac:dyDescent="0.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</row>
    <row r="579" spans="1:204" x14ac:dyDescent="0.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</row>
    <row r="580" spans="1:204" x14ac:dyDescent="0.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</row>
    <row r="581" spans="1:204" x14ac:dyDescent="0.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</row>
    <row r="582" spans="1:204" x14ac:dyDescent="0.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</row>
    <row r="583" spans="1:204" x14ac:dyDescent="0.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</row>
    <row r="584" spans="1:204" x14ac:dyDescent="0.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</row>
    <row r="585" spans="1:204" x14ac:dyDescent="0.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</row>
    <row r="586" spans="1:204" x14ac:dyDescent="0.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</row>
    <row r="587" spans="1:204" x14ac:dyDescent="0.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</row>
    <row r="588" spans="1:204" x14ac:dyDescent="0.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</row>
    <row r="589" spans="1:204" x14ac:dyDescent="0.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</row>
    <row r="590" spans="1:204" x14ac:dyDescent="0.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</row>
    <row r="591" spans="1:204" x14ac:dyDescent="0.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</row>
    <row r="592" spans="1:204" x14ac:dyDescent="0.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</row>
    <row r="593" spans="1:204" x14ac:dyDescent="0.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</row>
    <row r="594" spans="1:204" x14ac:dyDescent="0.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</row>
    <row r="595" spans="1:204" x14ac:dyDescent="0.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</row>
    <row r="596" spans="1:204" x14ac:dyDescent="0.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</row>
    <row r="597" spans="1:204" x14ac:dyDescent="0.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</row>
    <row r="598" spans="1:204" x14ac:dyDescent="0.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</row>
    <row r="599" spans="1:204" x14ac:dyDescent="0.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</row>
    <row r="600" spans="1:204" x14ac:dyDescent="0.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</row>
    <row r="601" spans="1:204" x14ac:dyDescent="0.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</row>
    <row r="602" spans="1:204" x14ac:dyDescent="0.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</row>
    <row r="603" spans="1:204" x14ac:dyDescent="0.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</row>
    <row r="604" spans="1:204" x14ac:dyDescent="0.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</row>
    <row r="605" spans="1:204" x14ac:dyDescent="0.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</row>
    <row r="606" spans="1:204" x14ac:dyDescent="0.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</row>
    <row r="607" spans="1:204" x14ac:dyDescent="0.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</row>
    <row r="608" spans="1:204" x14ac:dyDescent="0.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</row>
    <row r="609" spans="1:204" x14ac:dyDescent="0.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</row>
    <row r="610" spans="1:204" x14ac:dyDescent="0.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</row>
    <row r="611" spans="1:204" x14ac:dyDescent="0.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</row>
    <row r="612" spans="1:204" x14ac:dyDescent="0.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</row>
    <row r="613" spans="1:204" x14ac:dyDescent="0.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</row>
    <row r="614" spans="1:204" x14ac:dyDescent="0.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</row>
    <row r="615" spans="1:204" x14ac:dyDescent="0.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</row>
    <row r="616" spans="1:204" x14ac:dyDescent="0.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</row>
    <row r="617" spans="1:204" x14ac:dyDescent="0.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</row>
    <row r="618" spans="1:204" x14ac:dyDescent="0.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</row>
    <row r="619" spans="1:204" x14ac:dyDescent="0.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</row>
    <row r="620" spans="1:204" x14ac:dyDescent="0.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</row>
    <row r="621" spans="1:204" x14ac:dyDescent="0.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</row>
    <row r="622" spans="1:204" x14ac:dyDescent="0.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</row>
    <row r="623" spans="1:204" x14ac:dyDescent="0.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</row>
    <row r="624" spans="1:204" x14ac:dyDescent="0.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</row>
    <row r="625" spans="1:204" x14ac:dyDescent="0.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</row>
    <row r="626" spans="1:204" x14ac:dyDescent="0.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</row>
    <row r="627" spans="1:204" x14ac:dyDescent="0.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</row>
    <row r="628" spans="1:204" x14ac:dyDescent="0.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</row>
    <row r="629" spans="1:204" x14ac:dyDescent="0.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</row>
    <row r="630" spans="1:204" x14ac:dyDescent="0.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</row>
    <row r="631" spans="1:204" x14ac:dyDescent="0.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</row>
    <row r="632" spans="1:204" x14ac:dyDescent="0.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</row>
    <row r="633" spans="1:204" x14ac:dyDescent="0.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</row>
    <row r="634" spans="1:204" x14ac:dyDescent="0.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</row>
    <row r="635" spans="1:204" x14ac:dyDescent="0.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</row>
  </sheetData>
  <mergeCells count="242">
    <mergeCell ref="BX24:BZ24"/>
    <mergeCell ref="CA25:CC25"/>
    <mergeCell ref="BT25:BW25"/>
    <mergeCell ref="BX25:BZ25"/>
    <mergeCell ref="AR26:AW26"/>
    <mergeCell ref="AY26:BD26"/>
    <mergeCell ref="BE26:BG26"/>
    <mergeCell ref="BH26:BJ26"/>
    <mergeCell ref="AR25:AW25"/>
    <mergeCell ref="AY25:BD25"/>
    <mergeCell ref="BE25:BG25"/>
    <mergeCell ref="BH25:BJ25"/>
    <mergeCell ref="BM25:BR25"/>
    <mergeCell ref="AY21:BD21"/>
    <mergeCell ref="BE21:BG21"/>
    <mergeCell ref="BH21:BJ21"/>
    <mergeCell ref="BM21:BR21"/>
    <mergeCell ref="BT21:BW21"/>
    <mergeCell ref="AR20:AW20"/>
    <mergeCell ref="AY20:BD20"/>
    <mergeCell ref="BE20:BG20"/>
    <mergeCell ref="AR24:AW24"/>
    <mergeCell ref="AY24:BD24"/>
    <mergeCell ref="BE24:BG24"/>
    <mergeCell ref="BH24:BJ24"/>
    <mergeCell ref="BM24:BR24"/>
    <mergeCell ref="BT24:BW24"/>
    <mergeCell ref="AR23:AW23"/>
    <mergeCell ref="AY23:BD23"/>
    <mergeCell ref="BE23:BG23"/>
    <mergeCell ref="BH23:BJ23"/>
    <mergeCell ref="BM23:BR23"/>
    <mergeCell ref="BT23:BW23"/>
    <mergeCell ref="AR22:AW22"/>
    <mergeCell ref="AY22:BD22"/>
    <mergeCell ref="BE22:BG22"/>
    <mergeCell ref="BH22:BJ22"/>
    <mergeCell ref="BM22:BR22"/>
    <mergeCell ref="BT22:BW22"/>
    <mergeCell ref="BS7:BS8"/>
    <mergeCell ref="BW7:BW8"/>
    <mergeCell ref="AR8:AW8"/>
    <mergeCell ref="AX15:AZ16"/>
    <mergeCell ref="BP15:BR16"/>
    <mergeCell ref="BS15:BS16"/>
    <mergeCell ref="BW15:BW16"/>
    <mergeCell ref="AR11:AW11"/>
    <mergeCell ref="AX11:AZ12"/>
    <mergeCell ref="BJ11:BL12"/>
    <mergeCell ref="BS11:BS12"/>
    <mergeCell ref="BW11:BW12"/>
    <mergeCell ref="AR12:AW12"/>
    <mergeCell ref="BS3:BS4"/>
    <mergeCell ref="BT3:BV4"/>
    <mergeCell ref="BW3:BW4"/>
    <mergeCell ref="AX5:AZ6"/>
    <mergeCell ref="BA5:BC6"/>
    <mergeCell ref="BS5:BS6"/>
    <mergeCell ref="BW5:BW6"/>
    <mergeCell ref="AX3:AZ4"/>
    <mergeCell ref="BA3:BC4"/>
    <mergeCell ref="BD3:BF4"/>
    <mergeCell ref="BG3:BI4"/>
    <mergeCell ref="BJ3:BL4"/>
    <mergeCell ref="BM3:BO4"/>
    <mergeCell ref="S20:U20"/>
    <mergeCell ref="X20:AC20"/>
    <mergeCell ref="AE20:AH20"/>
    <mergeCell ref="AI20:AK20"/>
    <mergeCell ref="P22:R22"/>
    <mergeCell ref="S22:U22"/>
    <mergeCell ref="X22:AC22"/>
    <mergeCell ref="BP3:BR4"/>
    <mergeCell ref="AR9:AW9"/>
    <mergeCell ref="AX9:AZ10"/>
    <mergeCell ref="BG9:BI10"/>
    <mergeCell ref="AR10:AW10"/>
    <mergeCell ref="AR7:AW7"/>
    <mergeCell ref="AX7:AZ8"/>
    <mergeCell ref="BD7:BF8"/>
    <mergeCell ref="BE18:BG18"/>
    <mergeCell ref="BH18:BJ18"/>
    <mergeCell ref="AR19:AW19"/>
    <mergeCell ref="AY19:BD19"/>
    <mergeCell ref="BE19:BG19"/>
    <mergeCell ref="BH19:BJ19"/>
    <mergeCell ref="BM19:BR19"/>
    <mergeCell ref="AE22:AH22"/>
    <mergeCell ref="AR21:AW21"/>
    <mergeCell ref="C25:H25"/>
    <mergeCell ref="J25:O25"/>
    <mergeCell ref="P25:R25"/>
    <mergeCell ref="S25:U25"/>
    <mergeCell ref="X25:AC25"/>
    <mergeCell ref="AE25:AH25"/>
    <mergeCell ref="AL25:AN25"/>
    <mergeCell ref="C23:H23"/>
    <mergeCell ref="J23:O23"/>
    <mergeCell ref="P23:R23"/>
    <mergeCell ref="S23:U23"/>
    <mergeCell ref="X23:AC23"/>
    <mergeCell ref="AE23:AH23"/>
    <mergeCell ref="C26:H26"/>
    <mergeCell ref="J26:O26"/>
    <mergeCell ref="P26:R26"/>
    <mergeCell ref="AI23:AK23"/>
    <mergeCell ref="AL24:AN24"/>
    <mergeCell ref="C21:H21"/>
    <mergeCell ref="J21:O21"/>
    <mergeCell ref="P21:R21"/>
    <mergeCell ref="S21:U21"/>
    <mergeCell ref="X21:AC21"/>
    <mergeCell ref="AE21:AH21"/>
    <mergeCell ref="AL23:AN23"/>
    <mergeCell ref="C24:H24"/>
    <mergeCell ref="J24:O24"/>
    <mergeCell ref="P24:R24"/>
    <mergeCell ref="S24:U24"/>
    <mergeCell ref="X24:AC24"/>
    <mergeCell ref="AE24:AH24"/>
    <mergeCell ref="AI24:AK24"/>
    <mergeCell ref="AI25:AK25"/>
    <mergeCell ref="S26:U26"/>
    <mergeCell ref="AL21:AN21"/>
    <mergeCell ref="C22:H22"/>
    <mergeCell ref="J22:O22"/>
    <mergeCell ref="AL20:AN20"/>
    <mergeCell ref="AL22:AN22"/>
    <mergeCell ref="AI22:AK22"/>
    <mergeCell ref="C12:H12"/>
    <mergeCell ref="P18:R18"/>
    <mergeCell ref="S18:U18"/>
    <mergeCell ref="AI18:AK18"/>
    <mergeCell ref="C19:H19"/>
    <mergeCell ref="J19:O19"/>
    <mergeCell ref="P19:R19"/>
    <mergeCell ref="S19:U19"/>
    <mergeCell ref="X19:AC19"/>
    <mergeCell ref="AE19:AH19"/>
    <mergeCell ref="AI19:AK19"/>
    <mergeCell ref="AL18:AN18"/>
    <mergeCell ref="AI21:AK21"/>
    <mergeCell ref="I15:K16"/>
    <mergeCell ref="AA15:AC16"/>
    <mergeCell ref="AD15:AD16"/>
    <mergeCell ref="AH15:AH16"/>
    <mergeCell ref="AL19:AN19"/>
    <mergeCell ref="C20:H20"/>
    <mergeCell ref="J20:O20"/>
    <mergeCell ref="P20:R20"/>
    <mergeCell ref="R9:T10"/>
    <mergeCell ref="AD9:AD10"/>
    <mergeCell ref="AH9:AH10"/>
    <mergeCell ref="C10:H10"/>
    <mergeCell ref="AE3:AG4"/>
    <mergeCell ref="AH3:AH4"/>
    <mergeCell ref="I5:K6"/>
    <mergeCell ref="L5:N6"/>
    <mergeCell ref="AD5:AD6"/>
    <mergeCell ref="AH5:AH6"/>
    <mergeCell ref="I3:K4"/>
    <mergeCell ref="C11:H11"/>
    <mergeCell ref="O3:Q4"/>
    <mergeCell ref="R3:T4"/>
    <mergeCell ref="U3:W4"/>
    <mergeCell ref="X3:Z4"/>
    <mergeCell ref="I13:K14"/>
    <mergeCell ref="X13:Z14"/>
    <mergeCell ref="AD13:AD14"/>
    <mergeCell ref="AH13:AH14"/>
    <mergeCell ref="L3:N4"/>
    <mergeCell ref="I11:K12"/>
    <mergeCell ref="U11:W12"/>
    <mergeCell ref="AD11:AD12"/>
    <mergeCell ref="AH11:AH12"/>
    <mergeCell ref="C7:H7"/>
    <mergeCell ref="I7:K8"/>
    <mergeCell ref="O7:Q8"/>
    <mergeCell ref="AA3:AC4"/>
    <mergeCell ref="AD3:AD4"/>
    <mergeCell ref="AD7:AD8"/>
    <mergeCell ref="AH7:AH8"/>
    <mergeCell ref="C8:H8"/>
    <mergeCell ref="C9:H9"/>
    <mergeCell ref="I9:K10"/>
    <mergeCell ref="AJ10:AM10"/>
    <mergeCell ref="AJ11:AK11"/>
    <mergeCell ref="AL11:AN11"/>
    <mergeCell ref="AJ12:AM12"/>
    <mergeCell ref="AM13:AN13"/>
    <mergeCell ref="BY10:CB10"/>
    <mergeCell ref="BY11:BZ11"/>
    <mergeCell ref="CA11:CC11"/>
    <mergeCell ref="BY12:CB12"/>
    <mergeCell ref="CB13:CC13"/>
    <mergeCell ref="AX13:AZ14"/>
    <mergeCell ref="BM13:BO14"/>
    <mergeCell ref="BS13:BS14"/>
    <mergeCell ref="BW13:BW14"/>
    <mergeCell ref="CC10:CE10"/>
    <mergeCell ref="BS9:BS10"/>
    <mergeCell ref="BW9:BW10"/>
    <mergeCell ref="CC9:CE9"/>
    <mergeCell ref="BH20:BJ20"/>
    <mergeCell ref="BM20:BR20"/>
    <mergeCell ref="BT20:BW20"/>
    <mergeCell ref="BX20:BZ20"/>
    <mergeCell ref="BX21:BZ21"/>
    <mergeCell ref="CA21:CC21"/>
    <mergeCell ref="BX23:BZ23"/>
    <mergeCell ref="CR17:CW17"/>
    <mergeCell ref="DA17:DF17"/>
    <mergeCell ref="BX22:BZ22"/>
    <mergeCell ref="CA20:CC20"/>
    <mergeCell ref="BX18:BZ18"/>
    <mergeCell ref="CA18:CC18"/>
    <mergeCell ref="BT19:BW19"/>
    <mergeCell ref="BX19:BZ19"/>
    <mergeCell ref="CA19:CC19"/>
    <mergeCell ref="CC15:CE15"/>
    <mergeCell ref="DB16:DG16"/>
    <mergeCell ref="CM16:CR16"/>
    <mergeCell ref="CS16:CX16"/>
    <mergeCell ref="CV10:DA10"/>
    <mergeCell ref="CA23:CC23"/>
    <mergeCell ref="CA24:CC24"/>
    <mergeCell ref="CA22:CC22"/>
    <mergeCell ref="CM11:CR11"/>
    <mergeCell ref="CM12:CR12"/>
    <mergeCell ref="CM13:CR13"/>
    <mergeCell ref="CM14:CR14"/>
    <mergeCell ref="CM15:CR15"/>
    <mergeCell ref="CS11:CX11"/>
    <mergeCell ref="DB11:DG11"/>
    <mergeCell ref="CS12:CX12"/>
    <mergeCell ref="DB12:DG12"/>
    <mergeCell ref="CS13:CX13"/>
    <mergeCell ref="DB13:DG13"/>
    <mergeCell ref="CS14:CX14"/>
    <mergeCell ref="DB14:DG14"/>
    <mergeCell ref="CS15:CX15"/>
    <mergeCell ref="DB15:DG15"/>
  </mergeCells>
  <phoneticPr fontId="0" type="noConversion"/>
  <pageMargins left="0.23622047244094491" right="0.23622047244094491" top="0.59055118110236227" bottom="0.59055118110236227" header="0.31496062992125984" footer="0.31496062992125984"/>
  <pageSetup paperSize="9" scale="78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35"/>
  <sheetViews>
    <sheetView topLeftCell="BX61" zoomScale="98" zoomScaleNormal="98" workbookViewId="0">
      <selection activeCell="DK21" sqref="DK21"/>
    </sheetView>
  </sheetViews>
  <sheetFormatPr defaultColWidth="1.7109375" defaultRowHeight="12.75" x14ac:dyDescent="0.2"/>
  <cols>
    <col min="1" max="1" width="4.42578125" bestFit="1" customWidth="1"/>
    <col min="2" max="2" width="5.7109375" customWidth="1"/>
    <col min="3" max="3" width="1.7109375" customWidth="1"/>
    <col min="4" max="5" width="5.7109375" customWidth="1"/>
    <col min="6" max="6" width="1.7109375" customWidth="1"/>
    <col min="7" max="8" width="5.7109375" customWidth="1"/>
    <col min="9" max="9" width="1.7109375" customWidth="1"/>
    <col min="10" max="11" width="5.7109375" customWidth="1"/>
    <col min="12" max="12" width="1.7109375" customWidth="1"/>
    <col min="13" max="14" width="5.7109375" customWidth="1"/>
    <col min="15" max="15" width="1.7109375" customWidth="1"/>
    <col min="16" max="17" width="5.7109375" customWidth="1"/>
    <col min="18" max="18" width="1.7109375" customWidth="1"/>
    <col min="19" max="20" width="5.7109375" customWidth="1"/>
    <col min="21" max="21" width="1.7109375" customWidth="1"/>
    <col min="22" max="23" width="5.7109375" customWidth="1"/>
    <col min="24" max="24" width="1.7109375" customWidth="1"/>
    <col min="25" max="26" width="5.7109375" customWidth="1"/>
    <col min="27" max="27" width="1.7109375" customWidth="1"/>
    <col min="28" max="29" width="5.7109375" customWidth="1"/>
    <col min="30" max="30" width="1.7109375" customWidth="1"/>
    <col min="31" max="32" width="5.7109375" customWidth="1"/>
    <col min="33" max="33" width="1.7109375" customWidth="1"/>
    <col min="34" max="35" width="5.7109375" customWidth="1"/>
    <col min="36" max="36" width="6.7109375" customWidth="1"/>
    <col min="37" max="37" width="1.7109375" customWidth="1"/>
    <col min="38" max="38" width="6.7109375" customWidth="1"/>
    <col min="39" max="39" width="8.7109375" bestFit="1" customWidth="1"/>
    <col min="40" max="40" width="8.7109375" customWidth="1"/>
    <col min="41" max="41" width="1.7109375" customWidth="1"/>
    <col min="42" max="42" width="4.42578125" bestFit="1" customWidth="1"/>
    <col min="43" max="43" width="5.7109375" customWidth="1"/>
    <col min="44" max="44" width="1.7109375" customWidth="1"/>
    <col min="45" max="46" width="5.7109375" customWidth="1"/>
    <col min="47" max="47" width="1.7109375" customWidth="1"/>
    <col min="48" max="49" width="5.7109375" customWidth="1"/>
    <col min="50" max="50" width="1.7109375" customWidth="1"/>
    <col min="51" max="52" width="5.7109375" customWidth="1"/>
    <col min="53" max="53" width="1.7109375" customWidth="1"/>
    <col min="54" max="55" width="5.7109375" customWidth="1"/>
    <col min="56" max="56" width="1.7109375" customWidth="1"/>
    <col min="57" max="58" width="5.7109375" customWidth="1"/>
    <col min="59" max="59" width="1.7109375" customWidth="1"/>
    <col min="60" max="61" width="5.7109375" customWidth="1"/>
    <col min="62" max="62" width="1.7109375" customWidth="1"/>
    <col min="63" max="64" width="5.7109375" customWidth="1"/>
    <col min="65" max="65" width="1.7109375" customWidth="1"/>
    <col min="66" max="67" width="5.7109375" customWidth="1"/>
    <col min="68" max="68" width="1.7109375" customWidth="1"/>
    <col min="69" max="70" width="5.7109375" customWidth="1"/>
    <col min="71" max="71" width="1.7109375" customWidth="1"/>
    <col min="72" max="73" width="5.7109375" customWidth="1"/>
    <col min="74" max="74" width="1.7109375" customWidth="1"/>
    <col min="75" max="76" width="5.7109375" customWidth="1"/>
    <col min="77" max="77" width="6.7109375" customWidth="1"/>
    <col min="78" max="78" width="1.7109375" customWidth="1"/>
    <col min="79" max="79" width="6.7109375" customWidth="1"/>
    <col min="80" max="80" width="8.7109375" bestFit="1" customWidth="1"/>
    <col min="81" max="81" width="8.28515625" customWidth="1"/>
    <col min="82" max="82" width="2.7109375" customWidth="1"/>
    <col min="83" max="83" width="3.140625" customWidth="1"/>
    <col min="84" max="84" width="5.28515625" customWidth="1"/>
    <col min="85" max="85" width="5.7109375" customWidth="1"/>
    <col min="86" max="86" width="1.7109375" customWidth="1"/>
    <col min="87" max="88" width="5.7109375" customWidth="1"/>
    <col min="89" max="89" width="1.7109375" customWidth="1"/>
    <col min="90" max="91" width="5.7109375" customWidth="1"/>
    <col min="92" max="92" width="1.7109375" customWidth="1"/>
    <col min="93" max="94" width="5.7109375" customWidth="1"/>
    <col min="95" max="95" width="1.7109375" customWidth="1"/>
    <col min="96" max="97" width="5.7109375" customWidth="1"/>
    <col min="98" max="98" width="1.7109375" customWidth="1"/>
    <col min="99" max="100" width="5.7109375" customWidth="1"/>
    <col min="101" max="101" width="1.7109375" customWidth="1"/>
    <col min="102" max="103" width="5.7109375" customWidth="1"/>
    <col min="104" max="104" width="1.7109375" customWidth="1"/>
    <col min="105" max="106" width="5.7109375" customWidth="1"/>
    <col min="107" max="107" width="1.7109375" customWidth="1"/>
    <col min="108" max="109" width="5.7109375" customWidth="1"/>
    <col min="110" max="110" width="1.7109375" customWidth="1"/>
    <col min="111" max="112" width="5.7109375" customWidth="1"/>
    <col min="113" max="113" width="8.7109375" customWidth="1"/>
    <col min="114" max="114" width="1.7109375" customWidth="1"/>
    <col min="115" max="115" width="8.7109375" customWidth="1"/>
    <col min="116" max="116" width="5.7109375" customWidth="1"/>
    <col min="117" max="117" width="1.7109375" customWidth="1"/>
    <col min="118" max="119" width="5.7109375" customWidth="1"/>
    <col min="120" max="120" width="1.7109375" customWidth="1"/>
    <col min="121" max="122" width="5.7109375" customWidth="1"/>
    <col min="123" max="124" width="1.7109375" customWidth="1"/>
    <col min="125" max="126" width="5.7109375" customWidth="1"/>
    <col min="127" max="127" width="1.7109375" customWidth="1"/>
    <col min="128" max="129" width="5.7109375" customWidth="1"/>
    <col min="130" max="130" width="1.85546875" customWidth="1"/>
    <col min="131" max="132" width="5.7109375" customWidth="1"/>
    <col min="133" max="133" width="1.7109375" customWidth="1"/>
    <col min="134" max="135" width="5.7109375" customWidth="1"/>
    <col min="136" max="136" width="1.7109375" customWidth="1"/>
    <col min="137" max="138" width="5.7109375" customWidth="1"/>
    <col min="139" max="139" width="1.7109375" customWidth="1"/>
    <col min="140" max="141" width="5.7109375" customWidth="1"/>
    <col min="142" max="142" width="1.7109375" customWidth="1"/>
    <col min="143" max="144" width="5.7109375" customWidth="1"/>
    <col min="145" max="145" width="1.7109375" customWidth="1"/>
    <col min="146" max="147" width="5.7109375" customWidth="1"/>
    <col min="148" max="148" width="1.7109375" customWidth="1"/>
    <col min="149" max="150" width="5.7109375" customWidth="1"/>
    <col min="151" max="151" width="1.7109375" customWidth="1"/>
    <col min="152" max="153" width="5.7109375" customWidth="1"/>
    <col min="154" max="154" width="8.7109375" customWidth="1"/>
    <col min="155" max="155" width="1.7109375" customWidth="1"/>
    <col min="156" max="156" width="8.7109375" customWidth="1"/>
    <col min="157" max="157" width="5.7109375" customWidth="1"/>
    <col min="158" max="158" width="1.7109375" customWidth="1"/>
    <col min="159" max="160" width="5.7109375" customWidth="1"/>
    <col min="161" max="161" width="1.7109375" customWidth="1"/>
    <col min="162" max="163" width="5.7109375" customWidth="1"/>
    <col min="164" max="165" width="1.7109375" customWidth="1"/>
    <col min="166" max="166" width="5.7109375" customWidth="1"/>
    <col min="167" max="167" width="8.42578125" customWidth="1"/>
    <col min="168" max="168" width="1.7109375" customWidth="1"/>
    <col min="169" max="170" width="5.7109375" customWidth="1"/>
    <col min="171" max="171" width="1.7109375" customWidth="1"/>
    <col min="172" max="173" width="5.7109375" customWidth="1"/>
    <col min="174" max="174" width="1.7109375" customWidth="1"/>
    <col min="175" max="176" width="5.7109375" customWidth="1"/>
    <col min="177" max="177" width="1.7109375" customWidth="1"/>
    <col min="178" max="179" width="5.7109375" customWidth="1"/>
    <col min="180" max="180" width="1.7109375" customWidth="1"/>
    <col min="181" max="182" width="5.7109375" customWidth="1"/>
    <col min="183" max="183" width="1.7109375" customWidth="1"/>
    <col min="184" max="185" width="5.7109375" customWidth="1"/>
    <col min="186" max="186" width="1.7109375" customWidth="1"/>
    <col min="187" max="188" width="5.7109375" customWidth="1"/>
    <col min="189" max="189" width="1.7109375" customWidth="1"/>
    <col min="190" max="191" width="5.7109375" customWidth="1"/>
    <col min="192" max="192" width="1.7109375" customWidth="1"/>
    <col min="193" max="194" width="5.7109375" customWidth="1"/>
    <col min="195" max="195" width="8.7109375" customWidth="1"/>
    <col min="196" max="196" width="1.7109375" customWidth="1"/>
    <col min="197" max="197" width="8.7109375" customWidth="1"/>
    <col min="198" max="198" width="5.7109375" customWidth="1"/>
    <col min="199" max="199" width="1.7109375" customWidth="1"/>
    <col min="200" max="201" width="5.7109375" customWidth="1"/>
    <col min="202" max="202" width="1.7109375" customWidth="1"/>
    <col min="203" max="204" width="5.7109375" customWidth="1"/>
    <col min="205" max="206" width="1.7109375" customWidth="1"/>
    <col min="207" max="208" width="5.7109375" customWidth="1"/>
    <col min="209" max="209" width="1.7109375" customWidth="1"/>
    <col min="210" max="211" width="5.7109375" customWidth="1"/>
    <col min="212" max="212" width="1.7109375" customWidth="1"/>
    <col min="213" max="214" width="5.7109375" customWidth="1"/>
    <col min="215" max="215" width="1.7109375" customWidth="1"/>
    <col min="216" max="217" width="5.7109375" customWidth="1"/>
    <col min="218" max="218" width="1.7109375" customWidth="1"/>
    <col min="219" max="220" width="5.7109375" customWidth="1"/>
    <col min="221" max="221" width="1.7109375" customWidth="1"/>
    <col min="222" max="223" width="5.7109375" customWidth="1"/>
    <col min="224" max="224" width="1.7109375" customWidth="1"/>
    <col min="225" max="226" width="5.7109375" customWidth="1"/>
    <col min="227" max="227" width="1.7109375" customWidth="1"/>
    <col min="228" max="229" width="5.7109375" customWidth="1"/>
    <col min="230" max="230" width="1.7109375" customWidth="1"/>
    <col min="231" max="232" width="5.7109375" customWidth="1"/>
    <col min="233" max="233" width="1.7109375" customWidth="1"/>
    <col min="234" max="235" width="5.7109375" customWidth="1"/>
    <col min="236" max="236" width="8.7109375" customWidth="1"/>
    <col min="237" max="237" width="1.7109375" customWidth="1"/>
    <col min="238" max="238" width="8.7109375" customWidth="1"/>
    <col min="239" max="239" width="5.7109375" customWidth="1"/>
    <col min="240" max="240" width="1.7109375" customWidth="1"/>
    <col min="241" max="242" width="5.7109375" customWidth="1"/>
    <col min="243" max="243" width="1.7109375" customWidth="1"/>
    <col min="244" max="245" width="5.7109375" customWidth="1"/>
  </cols>
  <sheetData>
    <row r="1" spans="5:243" ht="27" customHeight="1" thickBot="1" x14ac:dyDescent="0.35">
      <c r="L1" s="24" t="s">
        <v>7</v>
      </c>
      <c r="M1" s="59" t="s">
        <v>18</v>
      </c>
      <c r="V1" s="24"/>
      <c r="Y1" s="24"/>
      <c r="AE1" s="24"/>
      <c r="AL1" s="24" t="s">
        <v>8</v>
      </c>
      <c r="AM1" s="59" t="s">
        <v>5</v>
      </c>
      <c r="AN1" s="15"/>
      <c r="AO1" s="98"/>
      <c r="BA1" s="24" t="s">
        <v>7</v>
      </c>
      <c r="BB1" s="59" t="s">
        <v>18</v>
      </c>
      <c r="BK1" s="24"/>
      <c r="BN1" s="24"/>
      <c r="BT1" s="24"/>
      <c r="CA1" s="24" t="s">
        <v>8</v>
      </c>
      <c r="CB1" s="59" t="s">
        <v>6</v>
      </c>
      <c r="CC1" s="15"/>
      <c r="CD1" s="98"/>
      <c r="CE1" s="269"/>
      <c r="CQ1" s="24" t="s">
        <v>7</v>
      </c>
      <c r="CR1" s="59" t="s">
        <v>18</v>
      </c>
      <c r="DA1" s="24"/>
      <c r="DD1" s="24"/>
      <c r="DK1" s="24" t="s">
        <v>8</v>
      </c>
      <c r="DL1" s="59" t="s">
        <v>16</v>
      </c>
      <c r="DO1" s="269"/>
      <c r="DS1" s="98"/>
      <c r="DT1" s="41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40"/>
      <c r="EG1" s="41"/>
      <c r="EH1" s="15"/>
      <c r="EI1" s="15"/>
      <c r="EJ1" s="15"/>
      <c r="EK1" s="15"/>
      <c r="EL1" s="15"/>
      <c r="EM1" s="15"/>
      <c r="EN1" s="15"/>
      <c r="EO1" s="15"/>
      <c r="EP1" s="40"/>
      <c r="EQ1" s="15"/>
      <c r="ER1" s="15"/>
      <c r="ES1" s="40"/>
      <c r="ET1" s="15"/>
      <c r="EU1" s="15"/>
      <c r="EV1" s="15"/>
      <c r="EW1" s="15"/>
      <c r="EX1" s="15"/>
      <c r="EY1" s="15"/>
      <c r="EZ1" s="40"/>
      <c r="FA1" s="41"/>
      <c r="FB1" s="15"/>
      <c r="FC1" s="15"/>
      <c r="FD1" s="41"/>
      <c r="FE1" s="15"/>
      <c r="FF1" s="15"/>
      <c r="FG1" s="15"/>
      <c r="FH1" s="98"/>
      <c r="FI1" s="15"/>
      <c r="FJ1" s="53"/>
      <c r="FK1" s="53"/>
      <c r="FL1" s="15"/>
      <c r="FM1" s="15"/>
      <c r="FN1" s="15"/>
      <c r="FO1" s="15"/>
      <c r="FP1" s="15"/>
      <c r="FQ1" s="53"/>
      <c r="FR1" s="53"/>
      <c r="FS1" s="53"/>
      <c r="FT1" s="53"/>
      <c r="FU1" s="53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41"/>
      <c r="GS1" s="15"/>
      <c r="GT1" s="15"/>
      <c r="GU1" s="15"/>
      <c r="GV1" s="41"/>
      <c r="GW1" s="41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</row>
    <row r="2" spans="5:243" ht="27" customHeight="1" x14ac:dyDescent="0.3">
      <c r="E2" s="422"/>
      <c r="F2" s="423"/>
      <c r="G2" s="424"/>
      <c r="H2" s="496" t="str">
        <f>IF(I30="","",I30)</f>
        <v>Nechanice  ,,A"</v>
      </c>
      <c r="I2" s="496"/>
      <c r="J2" s="497"/>
      <c r="K2" s="420" t="str">
        <f>IF(I31="","",I31)</f>
        <v>Rtyně ,,A"</v>
      </c>
      <c r="L2" s="397"/>
      <c r="M2" s="418"/>
      <c r="N2" s="396" t="str">
        <f>IF(I32="","",I32)</f>
        <v>Nové Město ,,A"</v>
      </c>
      <c r="O2" s="397"/>
      <c r="P2" s="418"/>
      <c r="Q2" s="396" t="str">
        <f>IF(I33="","",I33)</f>
        <v>Náchod ,,B"</v>
      </c>
      <c r="R2" s="396"/>
      <c r="S2" s="416"/>
      <c r="T2" s="396" t="str">
        <f>IF(I34="","",I34)</f>
        <v>Kvasiny ,,B"</v>
      </c>
      <c r="U2" s="397"/>
      <c r="V2" s="418"/>
      <c r="W2" s="396" t="str">
        <f>IF(T30="","",T30)</f>
        <v>REMA RK ,,B"</v>
      </c>
      <c r="X2" s="397"/>
      <c r="Y2" s="397"/>
      <c r="Z2" s="420" t="str">
        <f>IF(T31="","",T31)</f>
        <v>Slavie HK ,,A" chl.</v>
      </c>
      <c r="AA2" s="397"/>
      <c r="AB2" s="418"/>
      <c r="AC2" s="396" t="str">
        <f>IF(T32="","",T32)</f>
        <v xml:space="preserve">Dvůr Králové </v>
      </c>
      <c r="AD2" s="397"/>
      <c r="AE2" s="397"/>
      <c r="AF2" s="528" t="str">
        <f>IF(T33="","",T33)</f>
        <v>Staré Město ,,Draci"</v>
      </c>
      <c r="AG2" s="496"/>
      <c r="AH2" s="496"/>
      <c r="AI2" s="530" t="s">
        <v>1</v>
      </c>
      <c r="AJ2" s="403" t="s">
        <v>3</v>
      </c>
      <c r="AK2" s="404"/>
      <c r="AL2" s="405"/>
      <c r="AM2" s="409" t="s">
        <v>2</v>
      </c>
      <c r="AN2" s="15"/>
      <c r="AO2" s="98"/>
      <c r="AT2" s="422"/>
      <c r="AU2" s="423"/>
      <c r="AV2" s="424"/>
      <c r="AW2" s="496" t="str">
        <f>IF(AX30="","",AX30)</f>
        <v>Nechanice ,,B"</v>
      </c>
      <c r="AX2" s="496"/>
      <c r="AY2" s="497"/>
      <c r="AZ2" s="420" t="str">
        <f>IF(AX31="","",AX31)</f>
        <v>Rtyně ,,B"</v>
      </c>
      <c r="BA2" s="397"/>
      <c r="BB2" s="418"/>
      <c r="BC2" s="396" t="str">
        <f>IF(AX32="","",AX32)</f>
        <v>Náchod ,,A"</v>
      </c>
      <c r="BD2" s="397"/>
      <c r="BE2" s="418"/>
      <c r="BF2" s="396" t="str">
        <f>IF(AX33="","",AX33)</f>
        <v>Náchod ,,C"</v>
      </c>
      <c r="BG2" s="396"/>
      <c r="BH2" s="416"/>
      <c r="BI2" s="396" t="str">
        <f>IF(AX34="","",AX34)</f>
        <v>Kvasiny ,,A"</v>
      </c>
      <c r="BJ2" s="397"/>
      <c r="BK2" s="418"/>
      <c r="BL2" s="396" t="str">
        <f>IF(BI30="","",BI30)</f>
        <v>REMA RK ,,C"</v>
      </c>
      <c r="BM2" s="397"/>
      <c r="BN2" s="397"/>
      <c r="BO2" s="420" t="str">
        <f>IF(BI31="","",BI31)</f>
        <v>Slavia HK ,,B" chl.</v>
      </c>
      <c r="BP2" s="397"/>
      <c r="BQ2" s="418"/>
      <c r="BR2" s="396" t="str">
        <f>IF(BI32="","",BI32)</f>
        <v>VK Sport RK ,,KOKO"</v>
      </c>
      <c r="BS2" s="397"/>
      <c r="BT2" s="397"/>
      <c r="BU2" s="528" t="str">
        <f>IF(BI33="","",BI33)</f>
        <v>Staré Město ,,Kobry"</v>
      </c>
      <c r="BV2" s="496"/>
      <c r="BW2" s="496"/>
      <c r="BX2" s="530" t="s">
        <v>1</v>
      </c>
      <c r="BY2" s="403" t="s">
        <v>3</v>
      </c>
      <c r="BZ2" s="404"/>
      <c r="CA2" s="405"/>
      <c r="CB2" s="409" t="s">
        <v>2</v>
      </c>
      <c r="CC2" s="15"/>
      <c r="CD2" s="98"/>
      <c r="CG2" s="422"/>
      <c r="CH2" s="423"/>
      <c r="CI2" s="424"/>
      <c r="CJ2" s="396" t="str">
        <f>IF(CN24="","",CN24)</f>
        <v>Zruč ,,A"</v>
      </c>
      <c r="CK2" s="396"/>
      <c r="CL2" s="416"/>
      <c r="CM2" s="420" t="str">
        <f>IF(CN25="","",CN25)</f>
        <v>Rtyně ,,C"</v>
      </c>
      <c r="CN2" s="397"/>
      <c r="CO2" s="418"/>
      <c r="CP2" s="396" t="str">
        <f>IF(CN26="","",CN26)</f>
        <v>Náchod ,,D"</v>
      </c>
      <c r="CQ2" s="397"/>
      <c r="CR2" s="418"/>
      <c r="CS2" s="396" t="str">
        <f>IF(CN27="","",CN27)</f>
        <v>REMA RK ,,A"</v>
      </c>
      <c r="CT2" s="396"/>
      <c r="CU2" s="416"/>
      <c r="CV2" s="396" t="str">
        <f>IF(CZ24="","",CZ24)</f>
        <v>REMA RK ,,D"</v>
      </c>
      <c r="CW2" s="397"/>
      <c r="CX2" s="418"/>
      <c r="CY2" s="496" t="str">
        <f>IF(CZ25="","",CZ25)</f>
        <v>Týniště Mandarinky</v>
      </c>
      <c r="CZ2" s="496"/>
      <c r="DA2" s="496"/>
      <c r="DB2" s="420" t="str">
        <f>IF(CZ26="","",CZ26)</f>
        <v>VK Sport RK TOMTOM</v>
      </c>
      <c r="DC2" s="397"/>
      <c r="DD2" s="418"/>
      <c r="DE2" s="396" t="str">
        <f>IF(CZ27="","",CZ27)</f>
        <v>Staré Město ,,Fretky"</v>
      </c>
      <c r="DF2" s="397"/>
      <c r="DG2" s="398"/>
      <c r="DH2" s="401" t="s">
        <v>1</v>
      </c>
      <c r="DI2" s="403" t="s">
        <v>3</v>
      </c>
      <c r="DJ2" s="404"/>
      <c r="DK2" s="405"/>
      <c r="DL2" s="409" t="s">
        <v>2</v>
      </c>
      <c r="DS2" s="98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98"/>
      <c r="FI2" s="15"/>
      <c r="FJ2" s="53"/>
      <c r="FK2" s="53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</row>
    <row r="3" spans="5:243" ht="27" customHeight="1" thickBot="1" x14ac:dyDescent="0.35">
      <c r="E3" s="425"/>
      <c r="F3" s="426"/>
      <c r="G3" s="427"/>
      <c r="H3" s="498"/>
      <c r="I3" s="498"/>
      <c r="J3" s="499"/>
      <c r="K3" s="421"/>
      <c r="L3" s="399"/>
      <c r="M3" s="419"/>
      <c r="N3" s="399"/>
      <c r="O3" s="399"/>
      <c r="P3" s="419"/>
      <c r="Q3" s="353"/>
      <c r="R3" s="353"/>
      <c r="S3" s="417"/>
      <c r="T3" s="399"/>
      <c r="U3" s="399"/>
      <c r="V3" s="419"/>
      <c r="W3" s="399"/>
      <c r="X3" s="399"/>
      <c r="Y3" s="399"/>
      <c r="Z3" s="421"/>
      <c r="AA3" s="399"/>
      <c r="AB3" s="419"/>
      <c r="AC3" s="399"/>
      <c r="AD3" s="399"/>
      <c r="AE3" s="399"/>
      <c r="AF3" s="529"/>
      <c r="AG3" s="498"/>
      <c r="AH3" s="498"/>
      <c r="AI3" s="531"/>
      <c r="AJ3" s="406"/>
      <c r="AK3" s="407"/>
      <c r="AL3" s="408"/>
      <c r="AM3" s="410"/>
      <c r="AN3" s="15"/>
      <c r="AO3" s="98"/>
      <c r="AT3" s="425"/>
      <c r="AU3" s="426"/>
      <c r="AV3" s="427"/>
      <c r="AW3" s="498"/>
      <c r="AX3" s="498"/>
      <c r="AY3" s="499"/>
      <c r="AZ3" s="421"/>
      <c r="BA3" s="399"/>
      <c r="BB3" s="419"/>
      <c r="BC3" s="399"/>
      <c r="BD3" s="399"/>
      <c r="BE3" s="419"/>
      <c r="BF3" s="353"/>
      <c r="BG3" s="353"/>
      <c r="BH3" s="417"/>
      <c r="BI3" s="399"/>
      <c r="BJ3" s="399"/>
      <c r="BK3" s="419"/>
      <c r="BL3" s="399"/>
      <c r="BM3" s="399"/>
      <c r="BN3" s="399"/>
      <c r="BO3" s="421"/>
      <c r="BP3" s="399"/>
      <c r="BQ3" s="419"/>
      <c r="BR3" s="399"/>
      <c r="BS3" s="399"/>
      <c r="BT3" s="399"/>
      <c r="BU3" s="529"/>
      <c r="BV3" s="498"/>
      <c r="BW3" s="498"/>
      <c r="BX3" s="531"/>
      <c r="BY3" s="406"/>
      <c r="BZ3" s="407"/>
      <c r="CA3" s="408"/>
      <c r="CB3" s="410"/>
      <c r="CC3" s="15"/>
      <c r="CD3" s="98"/>
      <c r="CG3" s="425"/>
      <c r="CH3" s="426"/>
      <c r="CI3" s="427"/>
      <c r="CJ3" s="353"/>
      <c r="CK3" s="353"/>
      <c r="CL3" s="417"/>
      <c r="CM3" s="421"/>
      <c r="CN3" s="399"/>
      <c r="CO3" s="419"/>
      <c r="CP3" s="399"/>
      <c r="CQ3" s="399"/>
      <c r="CR3" s="419"/>
      <c r="CS3" s="353"/>
      <c r="CT3" s="353"/>
      <c r="CU3" s="417"/>
      <c r="CV3" s="399"/>
      <c r="CW3" s="399"/>
      <c r="CX3" s="419"/>
      <c r="CY3" s="498"/>
      <c r="CZ3" s="498"/>
      <c r="DA3" s="498"/>
      <c r="DB3" s="421"/>
      <c r="DC3" s="399"/>
      <c r="DD3" s="419"/>
      <c r="DE3" s="399"/>
      <c r="DF3" s="399"/>
      <c r="DG3" s="400"/>
      <c r="DH3" s="402"/>
      <c r="DI3" s="406"/>
      <c r="DJ3" s="407"/>
      <c r="DK3" s="408"/>
      <c r="DL3" s="410"/>
      <c r="DS3" s="98"/>
      <c r="DT3" s="15"/>
      <c r="DU3" s="15"/>
      <c r="DV3" s="15"/>
      <c r="DW3" s="15"/>
      <c r="DX3" s="15"/>
      <c r="DY3" s="15"/>
      <c r="DZ3" s="15"/>
      <c r="EA3" s="15"/>
      <c r="EB3" s="94"/>
      <c r="EC3" s="94"/>
      <c r="ED3" s="94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1"/>
      <c r="EX3" s="82"/>
      <c r="EY3" s="83"/>
      <c r="EZ3" s="83"/>
      <c r="FA3" s="81"/>
      <c r="FB3" s="15"/>
      <c r="FC3" s="15"/>
      <c r="FD3" s="15"/>
      <c r="FE3" s="15"/>
      <c r="FF3" s="15"/>
      <c r="FG3" s="15"/>
      <c r="FH3" s="98"/>
      <c r="FI3" s="15"/>
      <c r="FJ3" s="53"/>
      <c r="FK3" s="53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</row>
    <row r="4" spans="5:243" ht="27" customHeight="1" x14ac:dyDescent="0.3">
      <c r="E4" s="443" t="str">
        <f>IF(H2="","",H2)</f>
        <v>Nechanice  ,,A"</v>
      </c>
      <c r="F4" s="444"/>
      <c r="G4" s="522"/>
      <c r="H4" s="526"/>
      <c r="I4" s="527"/>
      <c r="J4" s="527"/>
      <c r="K4" s="184">
        <v>11</v>
      </c>
      <c r="L4" s="179" t="s">
        <v>0</v>
      </c>
      <c r="M4" s="180">
        <v>16</v>
      </c>
      <c r="N4" s="179">
        <v>12</v>
      </c>
      <c r="O4" s="179" t="s">
        <v>0</v>
      </c>
      <c r="P4" s="180">
        <v>17</v>
      </c>
      <c r="Q4" s="179">
        <v>6</v>
      </c>
      <c r="R4" s="179" t="s">
        <v>0</v>
      </c>
      <c r="S4" s="180">
        <v>13</v>
      </c>
      <c r="T4" s="179">
        <v>10</v>
      </c>
      <c r="U4" s="179" t="s">
        <v>0</v>
      </c>
      <c r="V4" s="180">
        <v>13</v>
      </c>
      <c r="W4" s="179">
        <v>9</v>
      </c>
      <c r="X4" s="179" t="s">
        <v>0</v>
      </c>
      <c r="Y4" s="179">
        <v>13</v>
      </c>
      <c r="Z4" s="184">
        <v>10</v>
      </c>
      <c r="AA4" s="179" t="s">
        <v>0</v>
      </c>
      <c r="AB4" s="180">
        <v>18</v>
      </c>
      <c r="AC4" s="179">
        <v>8</v>
      </c>
      <c r="AD4" s="179" t="s">
        <v>0</v>
      </c>
      <c r="AE4" s="179">
        <v>15</v>
      </c>
      <c r="AF4" s="184">
        <v>7</v>
      </c>
      <c r="AG4" s="179" t="s">
        <v>0</v>
      </c>
      <c r="AH4" s="179">
        <v>24</v>
      </c>
      <c r="AI4" s="518">
        <v>0</v>
      </c>
      <c r="AJ4" s="178">
        <f>IF((K4="")+OR(N4="")+OR(Q4="")+OR(T4="")+OR(W4="")+OR(Z4="")+OR(AC4="")+OR(AF4=""),"",SUM(K4+N4+Q4+T4+W4+Z4+AC4+AF4))</f>
        <v>73</v>
      </c>
      <c r="AK4" s="2" t="s">
        <v>0</v>
      </c>
      <c r="AL4" s="4">
        <f>IF((M4="")+OR(P4="")+OR(S4="")+OR(V4="")+OR(Y4="")+OR(AB4="")+OR(AE4="")+OR(AH4=""),"",SUM(M4+P4+S4+V4+Y4+AB4+AE4+AH4))</f>
        <v>129</v>
      </c>
      <c r="AM4" s="347" t="s">
        <v>39</v>
      </c>
      <c r="AN4" s="15"/>
      <c r="AO4" s="98"/>
      <c r="AT4" s="443" t="str">
        <f>IF(AW2="","",AW2)</f>
        <v>Nechanice ,,B"</v>
      </c>
      <c r="AU4" s="444"/>
      <c r="AV4" s="522"/>
      <c r="AW4" s="526"/>
      <c r="AX4" s="527"/>
      <c r="AY4" s="527"/>
      <c r="AZ4" s="184">
        <v>8</v>
      </c>
      <c r="BA4" s="179" t="s">
        <v>0</v>
      </c>
      <c r="BB4" s="180">
        <v>13</v>
      </c>
      <c r="BC4" s="179">
        <v>2</v>
      </c>
      <c r="BD4" s="179" t="s">
        <v>0</v>
      </c>
      <c r="BE4" s="180">
        <v>25</v>
      </c>
      <c r="BF4" s="179">
        <v>14</v>
      </c>
      <c r="BG4" s="179" t="s">
        <v>0</v>
      </c>
      <c r="BH4" s="180">
        <v>11</v>
      </c>
      <c r="BI4" s="179">
        <v>11</v>
      </c>
      <c r="BJ4" s="179" t="s">
        <v>0</v>
      </c>
      <c r="BK4" s="180">
        <v>13</v>
      </c>
      <c r="BL4" s="179">
        <v>14</v>
      </c>
      <c r="BM4" s="179" t="s">
        <v>0</v>
      </c>
      <c r="BN4" s="179">
        <v>15</v>
      </c>
      <c r="BO4" s="184">
        <v>10</v>
      </c>
      <c r="BP4" s="179" t="s">
        <v>0</v>
      </c>
      <c r="BQ4" s="180">
        <v>16</v>
      </c>
      <c r="BR4" s="179">
        <v>9</v>
      </c>
      <c r="BS4" s="179" t="s">
        <v>0</v>
      </c>
      <c r="BT4" s="179">
        <v>21</v>
      </c>
      <c r="BU4" s="184">
        <v>8</v>
      </c>
      <c r="BV4" s="179" t="s">
        <v>0</v>
      </c>
      <c r="BW4" s="179">
        <v>15</v>
      </c>
      <c r="BX4" s="518">
        <v>1</v>
      </c>
      <c r="BY4" s="178">
        <f>IF((AZ4="")+OR(BC4="")+OR(BF4="")+OR(BI4="")+OR(BL4="")+OR(BO4="")+OR(BR4="")+OR(BU4=""),"",SUM(AZ4+BC4+BF4+BI4+BL4+BO4+BR4+BU4))</f>
        <v>76</v>
      </c>
      <c r="BZ4" s="2" t="s">
        <v>0</v>
      </c>
      <c r="CA4" s="4">
        <f>IF((BB4="")+OR(BE4="")+OR(BH4="")+OR(BK4="")+OR(BN4="")+OR(BQ4="")+OR(BT4="")+OR(BW4=""),"",SUM(BB4+BE4+BH4+BK4+BN4+BQ4+BT4+BW4))</f>
        <v>129</v>
      </c>
      <c r="CB4" s="347" t="s">
        <v>39</v>
      </c>
      <c r="CC4" s="15"/>
      <c r="CD4" s="98"/>
      <c r="CG4" s="411" t="str">
        <f>IF(CJ2="","",CJ2)</f>
        <v>Zruč ,,A"</v>
      </c>
      <c r="CH4" s="396"/>
      <c r="CI4" s="412"/>
      <c r="CJ4" s="413"/>
      <c r="CK4" s="414"/>
      <c r="CL4" s="414"/>
      <c r="CM4" s="189">
        <v>8</v>
      </c>
      <c r="CN4" s="190" t="s">
        <v>0</v>
      </c>
      <c r="CO4" s="191">
        <v>7</v>
      </c>
      <c r="CP4" s="190">
        <v>13</v>
      </c>
      <c r="CQ4" s="190" t="s">
        <v>0</v>
      </c>
      <c r="CR4" s="191">
        <v>5</v>
      </c>
      <c r="CS4" s="190">
        <v>10</v>
      </c>
      <c r="CT4" s="190" t="s">
        <v>0</v>
      </c>
      <c r="CU4" s="191">
        <v>6</v>
      </c>
      <c r="CV4" s="190">
        <v>20</v>
      </c>
      <c r="CW4" s="190" t="s">
        <v>0</v>
      </c>
      <c r="CX4" s="191">
        <v>11</v>
      </c>
      <c r="CY4" s="190">
        <v>15</v>
      </c>
      <c r="CZ4" s="190" t="s">
        <v>0</v>
      </c>
      <c r="DA4" s="190">
        <v>6</v>
      </c>
      <c r="DB4" s="189">
        <v>8</v>
      </c>
      <c r="DC4" s="190" t="s">
        <v>0</v>
      </c>
      <c r="DD4" s="191">
        <v>10</v>
      </c>
      <c r="DE4" s="190">
        <v>4</v>
      </c>
      <c r="DF4" s="190" t="s">
        <v>0</v>
      </c>
      <c r="DG4" s="192">
        <v>5</v>
      </c>
      <c r="DH4" s="394">
        <v>5</v>
      </c>
      <c r="DI4" s="178">
        <f>IF((CM4="")+OR(CP4="")+OR(CS4="")+OR(CV4="")+OR(CY4="")+OR(DB4="")+OR(DE4=""),"",SUM(CM4+CP4+CS4+CV4+CY4+DB4+DE4))</f>
        <v>78</v>
      </c>
      <c r="DJ4" s="2" t="s">
        <v>0</v>
      </c>
      <c r="DK4" s="4">
        <f>IF((CO4="")+OR(CR4="")+OR(CU4="")+OR(CX4="")+OR(DA4="")+OR(DD4="")+OR(DG4=""),"",SUM(CO4+CR4+CU4+CX4+DA4+DD4+DG4))</f>
        <v>50</v>
      </c>
      <c r="DL4" s="395" t="s">
        <v>9</v>
      </c>
      <c r="DN4" s="17" t="s">
        <v>147</v>
      </c>
      <c r="DS4" s="98"/>
      <c r="DT4" s="15"/>
      <c r="DV4" s="15"/>
      <c r="DW4" s="15"/>
      <c r="DX4" s="15"/>
      <c r="DY4" s="15"/>
      <c r="DZ4" s="15"/>
      <c r="EA4" s="15"/>
      <c r="EB4" s="84"/>
      <c r="EC4" s="84"/>
      <c r="ED4" s="84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5"/>
      <c r="EX4" s="83"/>
      <c r="EY4" s="83"/>
      <c r="EZ4" s="83"/>
      <c r="FA4" s="85"/>
      <c r="FB4" s="15"/>
      <c r="FC4" s="15"/>
      <c r="FD4" s="15"/>
      <c r="FE4" s="15"/>
      <c r="FF4" s="15"/>
      <c r="FG4" s="15"/>
      <c r="FH4" s="98"/>
      <c r="FI4" s="15"/>
      <c r="FJ4" s="53"/>
      <c r="FK4" s="53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40"/>
      <c r="FY4" s="41"/>
      <c r="FZ4" s="15"/>
      <c r="GA4" s="46"/>
      <c r="GB4" s="54"/>
      <c r="GC4" s="15"/>
      <c r="GD4" s="15"/>
      <c r="GE4" s="15"/>
      <c r="GF4" s="15"/>
      <c r="GG4" s="40"/>
      <c r="GH4" s="120"/>
      <c r="GI4" s="120"/>
      <c r="GJ4" s="120"/>
      <c r="GK4" s="15"/>
      <c r="GL4" s="15"/>
      <c r="GM4" s="15"/>
      <c r="GN4" s="15"/>
      <c r="GO4" s="40"/>
      <c r="GP4" s="41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</row>
    <row r="5" spans="5:243" ht="27" customHeight="1" x14ac:dyDescent="0.3">
      <c r="E5" s="523"/>
      <c r="F5" s="524"/>
      <c r="G5" s="525"/>
      <c r="H5" s="415"/>
      <c r="I5" s="415"/>
      <c r="J5" s="415"/>
      <c r="K5" s="175"/>
      <c r="L5" s="176" t="s">
        <v>0</v>
      </c>
      <c r="M5" s="177"/>
      <c r="N5" s="176"/>
      <c r="O5" s="176" t="s">
        <v>0</v>
      </c>
      <c r="P5" s="177"/>
      <c r="Q5" s="176"/>
      <c r="R5" s="176" t="s">
        <v>0</v>
      </c>
      <c r="S5" s="177"/>
      <c r="T5" s="176"/>
      <c r="U5" s="176" t="s">
        <v>0</v>
      </c>
      <c r="V5" s="177"/>
      <c r="W5" s="176"/>
      <c r="X5" s="176" t="s">
        <v>0</v>
      </c>
      <c r="Y5" s="176"/>
      <c r="Z5" s="175"/>
      <c r="AA5" s="176" t="s">
        <v>0</v>
      </c>
      <c r="AB5" s="177"/>
      <c r="AC5" s="176"/>
      <c r="AD5" s="176" t="s">
        <v>0</v>
      </c>
      <c r="AE5" s="176"/>
      <c r="AF5" s="175"/>
      <c r="AG5" s="176" t="s">
        <v>0</v>
      </c>
      <c r="AH5" s="176"/>
      <c r="AI5" s="510"/>
      <c r="AJ5" s="178" t="str">
        <f>IF((K5="")+OR(N5="")+OR(Q5="")+OR(T5="")+OR(W5="")+OR(Z5="")+OR(AC5="")+OR(AF5=""),"",SUM(K5+N5+Q5+T5+W5+Z5+AC5+AF5))</f>
        <v/>
      </c>
      <c r="AK5" s="2" t="s">
        <v>0</v>
      </c>
      <c r="AL5" s="4" t="str">
        <f>IF((M5="")+OR(P5="")+OR(S5="")+OR(V5="")+OR(Y5="")+OR(AB5="")+OR(AE5="")+OR(AH5=""),"",SUM(M5+P5+S5+V5+Y5+AB5+AE5+AH5))</f>
        <v/>
      </c>
      <c r="AM5" s="381"/>
      <c r="AN5" s="15"/>
      <c r="AO5" s="98"/>
      <c r="AT5" s="523"/>
      <c r="AU5" s="524"/>
      <c r="AV5" s="525"/>
      <c r="AW5" s="415"/>
      <c r="AX5" s="415"/>
      <c r="AY5" s="415"/>
      <c r="AZ5" s="175"/>
      <c r="BA5" s="176" t="s">
        <v>0</v>
      </c>
      <c r="BB5" s="177"/>
      <c r="BC5" s="176"/>
      <c r="BD5" s="176" t="s">
        <v>0</v>
      </c>
      <c r="BE5" s="177"/>
      <c r="BF5" s="176"/>
      <c r="BG5" s="176" t="s">
        <v>0</v>
      </c>
      <c r="BH5" s="177"/>
      <c r="BI5" s="176"/>
      <c r="BJ5" s="176" t="s">
        <v>0</v>
      </c>
      <c r="BK5" s="177"/>
      <c r="BL5" s="176"/>
      <c r="BM5" s="176" t="s">
        <v>0</v>
      </c>
      <c r="BN5" s="176"/>
      <c r="BO5" s="175"/>
      <c r="BP5" s="176" t="s">
        <v>0</v>
      </c>
      <c r="BQ5" s="177"/>
      <c r="BR5" s="176"/>
      <c r="BS5" s="176" t="s">
        <v>0</v>
      </c>
      <c r="BT5" s="176"/>
      <c r="BU5" s="175"/>
      <c r="BV5" s="176" t="s">
        <v>0</v>
      </c>
      <c r="BW5" s="176"/>
      <c r="BX5" s="510"/>
      <c r="BY5" s="178" t="str">
        <f>IF((AZ5="")+OR(BC5="")+OR(BF5="")+OR(BI5="")+OR(BL5="")+OR(BO5="")+OR(BR5="")+OR(BU5=""),"",SUM(AZ5+BC5+BF5+BI5+BL5+BO5+BR5+BU5))</f>
        <v/>
      </c>
      <c r="BZ5" s="2" t="s">
        <v>0</v>
      </c>
      <c r="CA5" s="4" t="str">
        <f>IF((BB5="")+OR(BE5="")+OR(BH5="")+OR(BK5="")+OR(BN5="")+OR(BQ5="")+OR(BT5="")+OR(BW5=""),"",SUM(BB5+BE5+BH5+BK5+BN5+BQ5+BT5+BW5))</f>
        <v/>
      </c>
      <c r="CB5" s="381"/>
      <c r="CC5" s="15"/>
      <c r="CD5" s="98"/>
      <c r="CG5" s="375"/>
      <c r="CH5" s="376"/>
      <c r="CI5" s="377"/>
      <c r="CJ5" s="415"/>
      <c r="CK5" s="415"/>
      <c r="CL5" s="415"/>
      <c r="CM5" s="175"/>
      <c r="CN5" s="176" t="s">
        <v>0</v>
      </c>
      <c r="CO5" s="177"/>
      <c r="CP5" s="176"/>
      <c r="CQ5" s="176" t="s">
        <v>0</v>
      </c>
      <c r="CR5" s="177"/>
      <c r="CS5" s="176"/>
      <c r="CT5" s="176" t="s">
        <v>0</v>
      </c>
      <c r="CU5" s="177"/>
      <c r="CV5" s="176"/>
      <c r="CW5" s="176" t="s">
        <v>0</v>
      </c>
      <c r="CX5" s="177"/>
      <c r="CY5" s="176"/>
      <c r="CZ5" s="176" t="s">
        <v>0</v>
      </c>
      <c r="DA5" s="176"/>
      <c r="DB5" s="175"/>
      <c r="DC5" s="176" t="s">
        <v>0</v>
      </c>
      <c r="DD5" s="177"/>
      <c r="DE5" s="176"/>
      <c r="DF5" s="176" t="s">
        <v>0</v>
      </c>
      <c r="DG5" s="193"/>
      <c r="DH5" s="380"/>
      <c r="DI5" s="212" t="str">
        <f>IF((CM5="")+OR(CP5="")+OR(CS5="")+OR(CV5="")+OR(CY5="")+OR(DB5="")+OR(DE5=""),"",SUM(CM5+CP5+CS5+CV5+CY5+DB5+DE5))</f>
        <v/>
      </c>
      <c r="DJ5" s="210" t="s">
        <v>0</v>
      </c>
      <c r="DK5" s="213" t="str">
        <f>IF((CO5="")+OR(CR5="")+OR(CU5="")+OR(CX5="")+OR(DA5="")+OR(DD5="")+OR(DG5=""),"",SUM(CO5+CR5+CU5+CX5+DA5+DD5+DG5))</f>
        <v/>
      </c>
      <c r="DL5" s="381"/>
      <c r="DN5" s="60">
        <v>5</v>
      </c>
      <c r="DR5" s="15">
        <f>SUM(DI4/DK4)</f>
        <v>1.56</v>
      </c>
      <c r="DS5" s="98"/>
      <c r="DT5" s="15"/>
      <c r="DU5" s="15"/>
      <c r="DV5" s="43"/>
      <c r="DW5" s="15"/>
      <c r="DX5" s="15"/>
      <c r="DY5" s="15"/>
      <c r="DZ5" s="15"/>
      <c r="EA5" s="15"/>
      <c r="EB5" s="80"/>
      <c r="EC5" s="80"/>
      <c r="ED5" s="53"/>
      <c r="EE5" s="86"/>
      <c r="EF5" s="84"/>
      <c r="EG5" s="84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87"/>
      <c r="EX5" s="44"/>
      <c r="EY5" s="44"/>
      <c r="EZ5" s="44"/>
      <c r="FA5" s="88"/>
      <c r="FB5" s="15"/>
      <c r="FC5" s="43"/>
      <c r="FD5" s="15"/>
      <c r="FE5" s="15"/>
      <c r="FF5" s="15"/>
      <c r="FG5" s="15"/>
      <c r="FH5" s="98"/>
      <c r="FI5" s="15"/>
      <c r="FJ5" s="53"/>
      <c r="FK5" s="43"/>
      <c r="FL5" s="15"/>
      <c r="FM5" s="15"/>
      <c r="FN5" s="15"/>
      <c r="FO5" s="15"/>
      <c r="FP5" s="15"/>
      <c r="FQ5" s="15"/>
      <c r="FR5" s="15"/>
      <c r="FS5" s="15"/>
      <c r="FT5" s="86"/>
      <c r="FU5" s="84"/>
      <c r="FV5" s="84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1"/>
      <c r="GM5" s="82"/>
      <c r="GN5" s="83"/>
      <c r="GO5" s="83"/>
      <c r="GP5" s="81"/>
      <c r="GQ5" s="58"/>
      <c r="GR5" s="43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5:243" ht="27" customHeight="1" x14ac:dyDescent="0.3">
      <c r="E6" s="349" t="str">
        <f>IF(K2="","",K2)</f>
        <v>Rtyně ,,A"</v>
      </c>
      <c r="F6" s="350"/>
      <c r="G6" s="351"/>
      <c r="H6" s="195">
        <f>IF(M4="","",M4)</f>
        <v>16</v>
      </c>
      <c r="I6" s="179" t="s">
        <v>0</v>
      </c>
      <c r="J6" s="196">
        <f>IF(K4="","",K4)</f>
        <v>11</v>
      </c>
      <c r="K6" s="367"/>
      <c r="L6" s="389"/>
      <c r="M6" s="389"/>
      <c r="N6" s="184">
        <v>10</v>
      </c>
      <c r="O6" s="179" t="s">
        <v>0</v>
      </c>
      <c r="P6" s="180">
        <v>12</v>
      </c>
      <c r="Q6" s="179">
        <v>9</v>
      </c>
      <c r="R6" s="179" t="s">
        <v>0</v>
      </c>
      <c r="S6" s="180">
        <v>13</v>
      </c>
      <c r="T6" s="179">
        <v>15</v>
      </c>
      <c r="U6" s="179" t="s">
        <v>0</v>
      </c>
      <c r="V6" s="180">
        <v>7</v>
      </c>
      <c r="W6" s="179">
        <v>17</v>
      </c>
      <c r="X6" s="179" t="s">
        <v>0</v>
      </c>
      <c r="Y6" s="179">
        <v>9</v>
      </c>
      <c r="Z6" s="184">
        <v>14</v>
      </c>
      <c r="AA6" s="179" t="s">
        <v>0</v>
      </c>
      <c r="AB6" s="180">
        <v>18</v>
      </c>
      <c r="AC6" s="179">
        <v>9</v>
      </c>
      <c r="AD6" s="179" t="s">
        <v>0</v>
      </c>
      <c r="AE6" s="179">
        <v>14</v>
      </c>
      <c r="AF6" s="184">
        <v>9</v>
      </c>
      <c r="AG6" s="179" t="s">
        <v>0</v>
      </c>
      <c r="AH6" s="179">
        <v>20</v>
      </c>
      <c r="AI6" s="518">
        <v>3</v>
      </c>
      <c r="AJ6" s="244">
        <f>IF((H6="")+OR(N6="")+OR(Q6="")+OR(T6="")+OR(W6="")+OR(Z6="")+OR(AC6="")+OR(AF6=""),"",SUM(H6+N6+Q6+T6+W6+Z6+AC6+AF6))</f>
        <v>99</v>
      </c>
      <c r="AK6" s="245" t="s">
        <v>0</v>
      </c>
      <c r="AL6" s="246">
        <f>IF((J6="")+OR(P6="")+OR(S6="")+OR(V6="")+OR(Y6="")+OR(AB6="")+OR(AE6="")+OR(AH6=""),"",SUM(J6+P6+S6+V6+Y6+AB6+AE6+AH6))</f>
        <v>104</v>
      </c>
      <c r="AM6" s="347" t="s">
        <v>14</v>
      </c>
      <c r="AN6" s="15">
        <f>SUM(AJ6/AL6)</f>
        <v>0.95192307692307687</v>
      </c>
      <c r="AO6" s="98"/>
      <c r="AT6" s="349" t="str">
        <f>IF(AZ2="","",AZ2)</f>
        <v>Rtyně ,,B"</v>
      </c>
      <c r="AU6" s="350"/>
      <c r="AV6" s="351"/>
      <c r="AW6" s="195">
        <f>IF(BB4="","",BB4)</f>
        <v>13</v>
      </c>
      <c r="AX6" s="179" t="s">
        <v>0</v>
      </c>
      <c r="AY6" s="196">
        <f>IF(AZ4="","",AZ4)</f>
        <v>8</v>
      </c>
      <c r="AZ6" s="367"/>
      <c r="BA6" s="389"/>
      <c r="BB6" s="389"/>
      <c r="BC6" s="184">
        <v>8</v>
      </c>
      <c r="BD6" s="179" t="s">
        <v>0</v>
      </c>
      <c r="BE6" s="180">
        <v>13</v>
      </c>
      <c r="BF6" s="179">
        <v>9</v>
      </c>
      <c r="BG6" s="179" t="s">
        <v>0</v>
      </c>
      <c r="BH6" s="180">
        <v>10</v>
      </c>
      <c r="BI6" s="179">
        <v>12</v>
      </c>
      <c r="BJ6" s="179" t="s">
        <v>0</v>
      </c>
      <c r="BK6" s="180">
        <v>9</v>
      </c>
      <c r="BL6" s="179">
        <v>7</v>
      </c>
      <c r="BM6" s="179" t="s">
        <v>0</v>
      </c>
      <c r="BN6" s="179">
        <v>10</v>
      </c>
      <c r="BO6" s="184">
        <v>17</v>
      </c>
      <c r="BP6" s="179" t="s">
        <v>0</v>
      </c>
      <c r="BQ6" s="180">
        <v>13</v>
      </c>
      <c r="BR6" s="179">
        <v>6</v>
      </c>
      <c r="BS6" s="179" t="s">
        <v>0</v>
      </c>
      <c r="BT6" s="179">
        <v>20</v>
      </c>
      <c r="BU6" s="184">
        <v>4</v>
      </c>
      <c r="BV6" s="179" t="s">
        <v>0</v>
      </c>
      <c r="BW6" s="179">
        <v>18</v>
      </c>
      <c r="BX6" s="518">
        <v>3</v>
      </c>
      <c r="BY6" s="244">
        <f>IF((AW6="")+OR(BC6="")+OR(BF6="")+OR(BI6="")+OR(BL6="")+OR(BO6="")+OR(BR6="")+OR(BU6=""),"",SUM(AW6+BC6+BF6+BI6+BL6+BO6+BR6+BU6))</f>
        <v>76</v>
      </c>
      <c r="BZ6" s="245" t="s">
        <v>0</v>
      </c>
      <c r="CA6" s="246">
        <f>IF((AY6="")+OR(BE6="")+OR(BH6="")+OR(BK6="")+OR(BN6="")+OR(BQ6="")+OR(BT6="")+OR(BW6=""),"",SUM(AY6+BE6+BH6+BK6+BN6+BQ6+BT6+BW6))</f>
        <v>101</v>
      </c>
      <c r="CB6" s="347" t="s">
        <v>14</v>
      </c>
      <c r="CC6" s="15">
        <f>SUM(BY6/CA6)</f>
        <v>0.75247524752475248</v>
      </c>
      <c r="CD6" s="98"/>
      <c r="CG6" s="349" t="str">
        <f>IF(CM2="","",CM2)</f>
        <v>Rtyně ,,C"</v>
      </c>
      <c r="CH6" s="350"/>
      <c r="CI6" s="351"/>
      <c r="CJ6" s="195">
        <f>IF(CO4="","",CO4)</f>
        <v>7</v>
      </c>
      <c r="CK6" s="179" t="s">
        <v>0</v>
      </c>
      <c r="CL6" s="196">
        <f>IF(CM4="","",CM4)</f>
        <v>8</v>
      </c>
      <c r="CM6" s="367"/>
      <c r="CN6" s="389"/>
      <c r="CO6" s="389"/>
      <c r="CP6" s="184">
        <v>8</v>
      </c>
      <c r="CQ6" s="179" t="s">
        <v>0</v>
      </c>
      <c r="CR6" s="180">
        <v>9</v>
      </c>
      <c r="CS6" s="179">
        <v>8</v>
      </c>
      <c r="CT6" s="179" t="s">
        <v>0</v>
      </c>
      <c r="CU6" s="180">
        <v>7</v>
      </c>
      <c r="CV6" s="179">
        <v>9</v>
      </c>
      <c r="CW6" s="179" t="s">
        <v>0</v>
      </c>
      <c r="CX6" s="180">
        <v>7</v>
      </c>
      <c r="CY6" s="179">
        <v>11</v>
      </c>
      <c r="CZ6" s="179" t="s">
        <v>0</v>
      </c>
      <c r="DA6" s="179">
        <v>6</v>
      </c>
      <c r="DB6" s="184">
        <v>8</v>
      </c>
      <c r="DC6" s="179" t="s">
        <v>0</v>
      </c>
      <c r="DD6" s="180">
        <v>12</v>
      </c>
      <c r="DE6" s="179">
        <v>8</v>
      </c>
      <c r="DF6" s="179" t="s">
        <v>0</v>
      </c>
      <c r="DG6" s="194">
        <v>6</v>
      </c>
      <c r="DH6" s="386">
        <v>4</v>
      </c>
      <c r="DI6" s="178">
        <f>IF((CJ6="")+OR(CP6="")+OR(CS6="")+OR(CV6="")+OR(CY6="")+OR(DB6="")+OR(DE6=""),"",SUM(CJ6+CP6+CS6+CV6+CY6+DB6+DE6))</f>
        <v>59</v>
      </c>
      <c r="DJ6" s="2" t="s">
        <v>0</v>
      </c>
      <c r="DK6" s="4">
        <f>IF((CL6="")+OR(CR6="")+OR(CU6="")+OR(CX6="")+OR(DA6="")+OR(DD6="")+OR(DG6=""),"",SUM(CL6+CR6+CU6+CX6+DA6+DD6+DG6))</f>
        <v>55</v>
      </c>
      <c r="DL6" s="347" t="s">
        <v>13</v>
      </c>
      <c r="DR6" s="15">
        <f>SUM(DI6/DK6)</f>
        <v>1.0727272727272728</v>
      </c>
      <c r="DS6" s="98"/>
      <c r="DT6" s="15"/>
      <c r="DV6" s="15"/>
      <c r="DW6" s="15"/>
      <c r="DX6" s="15"/>
      <c r="DY6" s="15"/>
      <c r="DZ6" s="15"/>
      <c r="EA6" s="15"/>
      <c r="EB6" s="53"/>
      <c r="EC6" s="53"/>
      <c r="ED6" s="53"/>
      <c r="EE6" s="84"/>
      <c r="EF6" s="84"/>
      <c r="EG6" s="84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87"/>
      <c r="EX6" s="45"/>
      <c r="EY6" s="45"/>
      <c r="EZ6" s="45"/>
      <c r="FA6" s="88"/>
      <c r="FB6" s="15"/>
      <c r="FC6" s="116"/>
      <c r="FD6" s="15"/>
      <c r="FE6" s="15"/>
      <c r="FF6" s="15"/>
      <c r="FG6" s="15"/>
      <c r="FH6" s="98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84"/>
      <c r="FU6" s="84"/>
      <c r="FV6" s="84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5"/>
      <c r="GM6" s="83"/>
      <c r="GN6" s="83"/>
      <c r="GO6" s="83"/>
      <c r="GP6" s="85"/>
      <c r="GQ6" s="15"/>
      <c r="GR6" s="116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</row>
    <row r="7" spans="5:243" ht="27" customHeight="1" x14ac:dyDescent="0.3">
      <c r="E7" s="375"/>
      <c r="F7" s="376"/>
      <c r="G7" s="377"/>
      <c r="H7" s="197" t="str">
        <f>IF(M5="","",M5)</f>
        <v/>
      </c>
      <c r="I7" s="198" t="s">
        <v>0</v>
      </c>
      <c r="J7" s="199" t="str">
        <f>IF(K5="","",K5)</f>
        <v/>
      </c>
      <c r="K7" s="391"/>
      <c r="L7" s="392"/>
      <c r="M7" s="392"/>
      <c r="N7" s="200"/>
      <c r="O7" s="198" t="s">
        <v>0</v>
      </c>
      <c r="P7" s="201"/>
      <c r="Q7" s="198"/>
      <c r="R7" s="198" t="s">
        <v>0</v>
      </c>
      <c r="S7" s="201"/>
      <c r="T7" s="198"/>
      <c r="U7" s="198" t="s">
        <v>0</v>
      </c>
      <c r="V7" s="201"/>
      <c r="W7" s="198"/>
      <c r="X7" s="198" t="s">
        <v>0</v>
      </c>
      <c r="Y7" s="198"/>
      <c r="Z7" s="200"/>
      <c r="AA7" s="198" t="s">
        <v>0</v>
      </c>
      <c r="AB7" s="201"/>
      <c r="AC7" s="198"/>
      <c r="AD7" s="198" t="s">
        <v>0</v>
      </c>
      <c r="AE7" s="198"/>
      <c r="AF7" s="200"/>
      <c r="AG7" s="198" t="s">
        <v>0</v>
      </c>
      <c r="AH7" s="198"/>
      <c r="AI7" s="510"/>
      <c r="AJ7" s="251" t="str">
        <f>IF((H7="")+OR(N7="")+OR(Q7="")+OR(T7="")+OR(W7="")+OR(Z7="")+OR(AC7="")+OR(AF7=""),"",SUM(H7+N7+Q7+T7+W7+Z7+AC7+AF7))</f>
        <v/>
      </c>
      <c r="AK7" s="252" t="s">
        <v>0</v>
      </c>
      <c r="AL7" s="253" t="str">
        <f>IF((J7="")+OR(P7="")+OR(S7="")+OR(V7="")+OR(Y7="")+OR(AB7="")+OR(AE7="")+OR(AH7=""),"",SUM(J7+P7+S7+V7+Y7+AB7+AE7+AH7))</f>
        <v/>
      </c>
      <c r="AM7" s="381"/>
      <c r="AN7" s="15"/>
      <c r="AO7" s="98"/>
      <c r="AT7" s="375"/>
      <c r="AU7" s="376"/>
      <c r="AV7" s="377"/>
      <c r="AW7" s="197" t="str">
        <f>IF(BB5="","",BB5)</f>
        <v/>
      </c>
      <c r="AX7" s="198" t="s">
        <v>0</v>
      </c>
      <c r="AY7" s="199" t="str">
        <f>IF(AZ5="","",AZ5)</f>
        <v/>
      </c>
      <c r="AZ7" s="391"/>
      <c r="BA7" s="392"/>
      <c r="BB7" s="392"/>
      <c r="BC7" s="200"/>
      <c r="BD7" s="198" t="s">
        <v>0</v>
      </c>
      <c r="BE7" s="201"/>
      <c r="BF7" s="198"/>
      <c r="BG7" s="198" t="s">
        <v>0</v>
      </c>
      <c r="BH7" s="201"/>
      <c r="BI7" s="198"/>
      <c r="BJ7" s="198" t="s">
        <v>0</v>
      </c>
      <c r="BK7" s="201"/>
      <c r="BL7" s="198"/>
      <c r="BM7" s="198" t="s">
        <v>0</v>
      </c>
      <c r="BN7" s="198"/>
      <c r="BO7" s="200"/>
      <c r="BP7" s="198" t="s">
        <v>0</v>
      </c>
      <c r="BQ7" s="201"/>
      <c r="BR7" s="198"/>
      <c r="BS7" s="198" t="s">
        <v>0</v>
      </c>
      <c r="BT7" s="198"/>
      <c r="BU7" s="200"/>
      <c r="BV7" s="198" t="s">
        <v>0</v>
      </c>
      <c r="BW7" s="198"/>
      <c r="BX7" s="510"/>
      <c r="BY7" s="251" t="str">
        <f>IF((AW7="")+OR(BC7="")+OR(BF7="")+OR(BI7="")+OR(BL7="")+OR(BO7="")+OR(BR7="")+OR(BU7=""),"",SUM(AW7+BC7+BF7+BI7+BL7+BO7+BR7+BU7))</f>
        <v/>
      </c>
      <c r="BZ7" s="252" t="s">
        <v>0</v>
      </c>
      <c r="CA7" s="253" t="str">
        <f>IF((AY7="")+OR(BE7="")+OR(BH7="")+OR(BK7="")+OR(BN7="")+OR(BQ7="")+OR(BT7="")+OR(BW7=""),"",SUM(AY7+BE7+BH7+BK7+BN7+BQ7+BT7+BW7))</f>
        <v/>
      </c>
      <c r="CB7" s="381"/>
      <c r="CC7" s="15"/>
      <c r="CD7" s="98"/>
      <c r="CG7" s="375"/>
      <c r="CH7" s="376"/>
      <c r="CI7" s="377"/>
      <c r="CJ7" s="197" t="str">
        <f>IF(CO5="","",CO5)</f>
        <v/>
      </c>
      <c r="CK7" s="198" t="s">
        <v>0</v>
      </c>
      <c r="CL7" s="199" t="str">
        <f>IF(CM5="","",CM5)</f>
        <v/>
      </c>
      <c r="CM7" s="391"/>
      <c r="CN7" s="392"/>
      <c r="CO7" s="392"/>
      <c r="CP7" s="200"/>
      <c r="CQ7" s="198" t="s">
        <v>0</v>
      </c>
      <c r="CR7" s="201"/>
      <c r="CS7" s="198"/>
      <c r="CT7" s="198" t="s">
        <v>0</v>
      </c>
      <c r="CU7" s="201"/>
      <c r="CV7" s="198"/>
      <c r="CW7" s="198" t="s">
        <v>0</v>
      </c>
      <c r="CX7" s="201"/>
      <c r="CY7" s="198"/>
      <c r="CZ7" s="198" t="s">
        <v>0</v>
      </c>
      <c r="DA7" s="198"/>
      <c r="DB7" s="200"/>
      <c r="DC7" s="198" t="s">
        <v>0</v>
      </c>
      <c r="DD7" s="201"/>
      <c r="DE7" s="198"/>
      <c r="DF7" s="198" t="s">
        <v>0</v>
      </c>
      <c r="DG7" s="202"/>
      <c r="DH7" s="380"/>
      <c r="DI7" s="212" t="str">
        <f>IF((CJ7="")+OR(CP7="")+OR(CS7="")+OR(CV7="")+OR(CY7="")+OR(DB7="")+OR(DE7=""),"",SUM(CJ7+CP7+CS7+CV7+CY7+DB7+DE7))</f>
        <v/>
      </c>
      <c r="DJ7" s="210" t="s">
        <v>0</v>
      </c>
      <c r="DK7" s="213" t="str">
        <f>IF((CL7="")+OR(CR7="")+OR(CU7="")+OR(CX7="")+OR(DA7="")+OR(DD7="")+OR(DG7=""),"",SUM(CL7+CR7+CU7+CX7+DA7+DD7+DG7))</f>
        <v/>
      </c>
      <c r="DL7" s="381"/>
      <c r="DS7" s="98"/>
      <c r="DT7" s="15"/>
      <c r="DU7" s="46"/>
      <c r="DV7" s="232"/>
      <c r="DW7" s="232"/>
      <c r="DX7" s="232"/>
      <c r="DY7" s="232"/>
      <c r="DZ7" s="232"/>
      <c r="EA7" s="232"/>
      <c r="EB7" s="80"/>
      <c r="EC7" s="80"/>
      <c r="ED7" s="53"/>
      <c r="EE7" s="3"/>
      <c r="EF7" s="3"/>
      <c r="EG7" s="3"/>
      <c r="EH7" s="89"/>
      <c r="EI7" s="90"/>
      <c r="EJ7" s="90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87"/>
      <c r="EX7" s="44"/>
      <c r="EY7" s="44"/>
      <c r="EZ7" s="44"/>
      <c r="FA7" s="88"/>
      <c r="FB7" s="15"/>
      <c r="FC7" s="15"/>
      <c r="FD7" s="15"/>
      <c r="FE7" s="15"/>
      <c r="FF7" s="15"/>
      <c r="FG7" s="15"/>
      <c r="FH7" s="98"/>
      <c r="FI7" s="15"/>
      <c r="FJ7" s="46"/>
      <c r="FK7" s="232"/>
      <c r="FL7" s="232"/>
      <c r="FM7" s="232"/>
      <c r="FN7" s="232"/>
      <c r="FO7" s="232"/>
      <c r="FP7" s="232"/>
      <c r="FQ7" s="15"/>
      <c r="FR7" s="15"/>
      <c r="FS7" s="15"/>
      <c r="FT7" s="80"/>
      <c r="FU7" s="80"/>
      <c r="FV7" s="53"/>
      <c r="FW7" s="89"/>
      <c r="FX7" s="90"/>
      <c r="FY7" s="90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87"/>
      <c r="GM7" s="44"/>
      <c r="GN7" s="44"/>
      <c r="GO7" s="44"/>
      <c r="GP7" s="88"/>
      <c r="GQ7" s="58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</row>
    <row r="8" spans="5:243" ht="27" customHeight="1" x14ac:dyDescent="0.3">
      <c r="E8" s="349" t="str">
        <f>IF(N2="","",N2)</f>
        <v>Nové Město ,,A"</v>
      </c>
      <c r="F8" s="350"/>
      <c r="G8" s="351"/>
      <c r="H8" s="195">
        <f>IF(P4="","",P4)</f>
        <v>17</v>
      </c>
      <c r="I8" s="179" t="s">
        <v>0</v>
      </c>
      <c r="J8" s="196">
        <f>IF(N4="","",N4)</f>
        <v>12</v>
      </c>
      <c r="K8" s="203">
        <f>IF(P6="","",P6)</f>
        <v>12</v>
      </c>
      <c r="L8" s="179" t="s">
        <v>0</v>
      </c>
      <c r="M8" s="196">
        <f>IF(N6="","",N6)</f>
        <v>10</v>
      </c>
      <c r="N8" s="367">
        <v>2</v>
      </c>
      <c r="O8" s="389"/>
      <c r="P8" s="390"/>
      <c r="Q8" s="179">
        <v>4</v>
      </c>
      <c r="R8" s="179" t="s">
        <v>0</v>
      </c>
      <c r="S8" s="180">
        <v>14</v>
      </c>
      <c r="T8" s="179">
        <v>13</v>
      </c>
      <c r="U8" s="179" t="s">
        <v>0</v>
      </c>
      <c r="V8" s="180">
        <v>10</v>
      </c>
      <c r="W8" s="179">
        <v>13</v>
      </c>
      <c r="X8" s="179" t="s">
        <v>0</v>
      </c>
      <c r="Y8" s="179">
        <v>16</v>
      </c>
      <c r="Z8" s="184">
        <v>11</v>
      </c>
      <c r="AA8" s="179" t="s">
        <v>0</v>
      </c>
      <c r="AB8" s="180">
        <v>19</v>
      </c>
      <c r="AC8" s="179">
        <v>8</v>
      </c>
      <c r="AD8" s="179" t="s">
        <v>0</v>
      </c>
      <c r="AE8" s="179">
        <v>17</v>
      </c>
      <c r="AF8" s="184">
        <v>5</v>
      </c>
      <c r="AG8" s="179" t="s">
        <v>0</v>
      </c>
      <c r="AH8" s="179">
        <v>19</v>
      </c>
      <c r="AI8" s="518">
        <v>3</v>
      </c>
      <c r="AJ8" s="244">
        <f>IF((H8="")+OR(K8="")+OR(Q8="")+OR(T8="")+OR(W8="")+OR(Z8="")+OR(AC8="")+OR(AF8=""),"",SUM(H8+K8+Q8+T8+W8+Z8+AC8+AF8))</f>
        <v>83</v>
      </c>
      <c r="AK8" s="245" t="s">
        <v>0</v>
      </c>
      <c r="AL8" s="246">
        <f>IF((J8="")+OR(M8="")+OR(S8="")+OR(V8="")+OR(Y8="")+OR(AB8="")+OR(AE8="")+OR(AH8=""),"",SUM(J8+M8+S8+V8+Y8+AB8+AE8+AH8))</f>
        <v>117</v>
      </c>
      <c r="AM8" s="347" t="s">
        <v>21</v>
      </c>
      <c r="AN8" s="15">
        <f>SUM(AJ8/AL8)</f>
        <v>0.70940170940170943</v>
      </c>
      <c r="AO8" s="98"/>
      <c r="AT8" s="349" t="str">
        <f>IF(BC2="","",BC2)</f>
        <v>Náchod ,,A"</v>
      </c>
      <c r="AU8" s="350"/>
      <c r="AV8" s="351"/>
      <c r="AW8" s="195">
        <f>IF(BE4="","",BE4)</f>
        <v>25</v>
      </c>
      <c r="AX8" s="179" t="s">
        <v>0</v>
      </c>
      <c r="AY8" s="196">
        <f>IF(BC4="","",BC4)</f>
        <v>2</v>
      </c>
      <c r="AZ8" s="203">
        <f>IF(BE6="","",BE6)</f>
        <v>13</v>
      </c>
      <c r="BA8" s="179" t="s">
        <v>0</v>
      </c>
      <c r="BB8" s="196">
        <f>IF(BC6="","",BC6)</f>
        <v>8</v>
      </c>
      <c r="BC8" s="367">
        <v>2</v>
      </c>
      <c r="BD8" s="389"/>
      <c r="BE8" s="390"/>
      <c r="BF8" s="179">
        <v>10</v>
      </c>
      <c r="BG8" s="179" t="s">
        <v>0</v>
      </c>
      <c r="BH8" s="180">
        <v>8</v>
      </c>
      <c r="BI8" s="179">
        <v>14</v>
      </c>
      <c r="BJ8" s="179" t="s">
        <v>0</v>
      </c>
      <c r="BK8" s="180">
        <v>3</v>
      </c>
      <c r="BL8" s="179">
        <v>14</v>
      </c>
      <c r="BM8" s="179" t="s">
        <v>0</v>
      </c>
      <c r="BN8" s="179">
        <v>6</v>
      </c>
      <c r="BO8" s="184">
        <v>16</v>
      </c>
      <c r="BP8" s="179" t="s">
        <v>0</v>
      </c>
      <c r="BQ8" s="180">
        <v>9</v>
      </c>
      <c r="BR8" s="179">
        <v>9</v>
      </c>
      <c r="BS8" s="179" t="s">
        <v>0</v>
      </c>
      <c r="BT8" s="179">
        <v>12</v>
      </c>
      <c r="BU8" s="184">
        <v>11</v>
      </c>
      <c r="BV8" s="179" t="s">
        <v>0</v>
      </c>
      <c r="BW8" s="179">
        <v>12</v>
      </c>
      <c r="BX8" s="518">
        <v>6</v>
      </c>
      <c r="BY8" s="244">
        <f>IF((AW8="")+OR(AZ8="")+OR(BF8="")+OR(BI8="")+OR(BL8="")+OR(BO8="")+OR(BR8="")+OR(BU8=""),"",SUM(AW8+AZ8+BF8+BI8+BL8+BO8+BR8+BU8))</f>
        <v>112</v>
      </c>
      <c r="BZ8" s="245" t="s">
        <v>0</v>
      </c>
      <c r="CA8" s="246">
        <f>IF((AY8="")+OR(BB8="")+OR(BH8="")+OR(BK8="")+OR(BN8="")+OR(BQ8="")+OR(BT8="")+OR(BW8=""),"",SUM(AY8+BB8+BH8+BK8+BN8+BQ8+BT8+BW8))</f>
        <v>60</v>
      </c>
      <c r="CB8" s="347" t="s">
        <v>12</v>
      </c>
      <c r="CC8" s="15"/>
      <c r="CD8" s="98"/>
      <c r="CG8" s="349" t="str">
        <f>IF(CP2="","",CP2)</f>
        <v>Náchod ,,D"</v>
      </c>
      <c r="CH8" s="350"/>
      <c r="CI8" s="351"/>
      <c r="CJ8" s="195">
        <f>IF(CR4="","",CR4)</f>
        <v>5</v>
      </c>
      <c r="CK8" s="179" t="s">
        <v>0</v>
      </c>
      <c r="CL8" s="196">
        <f>IF(CP4="","",CP4)</f>
        <v>13</v>
      </c>
      <c r="CM8" s="203">
        <f>IF(CR6="","",CR6)</f>
        <v>9</v>
      </c>
      <c r="CN8" s="179" t="s">
        <v>0</v>
      </c>
      <c r="CO8" s="196">
        <f>IF(CP6="","",CP6)</f>
        <v>8</v>
      </c>
      <c r="CP8" s="367">
        <v>2</v>
      </c>
      <c r="CQ8" s="389"/>
      <c r="CR8" s="390"/>
      <c r="CS8" s="179">
        <v>10</v>
      </c>
      <c r="CT8" s="179" t="s">
        <v>0</v>
      </c>
      <c r="CU8" s="180">
        <v>9</v>
      </c>
      <c r="CV8" s="179">
        <v>11</v>
      </c>
      <c r="CW8" s="179" t="s">
        <v>0</v>
      </c>
      <c r="CX8" s="180">
        <v>13</v>
      </c>
      <c r="CY8" s="179">
        <v>11</v>
      </c>
      <c r="CZ8" s="179" t="s">
        <v>0</v>
      </c>
      <c r="DA8" s="179">
        <v>10</v>
      </c>
      <c r="DB8" s="184">
        <v>20</v>
      </c>
      <c r="DC8" s="179" t="s">
        <v>0</v>
      </c>
      <c r="DD8" s="180">
        <v>12</v>
      </c>
      <c r="DE8" s="179">
        <v>8</v>
      </c>
      <c r="DF8" s="179" t="s">
        <v>0</v>
      </c>
      <c r="DG8" s="194">
        <v>9</v>
      </c>
      <c r="DH8" s="386">
        <v>4</v>
      </c>
      <c r="DI8" s="178">
        <f>IF((CJ8="")+OR(CM8="")+OR(CS8="")+OR(CV8="")+OR(CY8="")+OR(DB8="")+OR(DE8=""),"",SUM(CJ8+CM8+CS8+CV8+CY8+DB8+DE8))</f>
        <v>74</v>
      </c>
      <c r="DJ8" s="2" t="s">
        <v>0</v>
      </c>
      <c r="DK8" s="4">
        <f>IF((CL8="")+OR(CO8="")+OR(CU8="")+OR(CX8="")+OR(DA8="")+OR(DD8="")+OR(DG8=""),"",SUM(CL8+CO8+CU8+CX8+DA8+DD8+DG8))</f>
        <v>74</v>
      </c>
      <c r="DL8" s="347" t="s">
        <v>14</v>
      </c>
      <c r="DR8" s="15">
        <f>SUM(DI8/DK8)</f>
        <v>1</v>
      </c>
      <c r="DS8" s="98"/>
      <c r="DT8" s="15"/>
      <c r="DV8" s="232"/>
      <c r="DW8" s="232"/>
      <c r="DX8" s="232"/>
      <c r="DY8" s="232"/>
      <c r="DZ8" s="232"/>
      <c r="EA8" s="232"/>
      <c r="EB8" s="53"/>
      <c r="EC8" s="53"/>
      <c r="ED8" s="53"/>
      <c r="EE8" s="45"/>
      <c r="EF8" s="45"/>
      <c r="EG8" s="45"/>
      <c r="EH8" s="90"/>
      <c r="EI8" s="90"/>
      <c r="EJ8" s="90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87"/>
      <c r="EX8" s="45"/>
      <c r="EY8" s="45"/>
      <c r="EZ8" s="45"/>
      <c r="FA8" s="88"/>
      <c r="FB8" s="15"/>
      <c r="FC8" s="15"/>
      <c r="FD8" s="15"/>
      <c r="FE8" s="15"/>
      <c r="FF8" s="15"/>
      <c r="FG8" s="15"/>
      <c r="FH8" s="98"/>
      <c r="FI8" s="15"/>
      <c r="FJ8" s="46"/>
      <c r="FK8" s="232"/>
      <c r="FL8" s="232"/>
      <c r="FM8" s="232"/>
      <c r="FN8" s="232"/>
      <c r="FO8" s="232"/>
      <c r="FP8" s="232"/>
      <c r="FQ8" s="15"/>
      <c r="FR8" s="15"/>
      <c r="FS8" s="15"/>
      <c r="FT8" s="53"/>
      <c r="FU8" s="53"/>
      <c r="FV8" s="53"/>
      <c r="FW8" s="90"/>
      <c r="FX8" s="90"/>
      <c r="FY8" s="90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87"/>
      <c r="GM8" s="45"/>
      <c r="GN8" s="45"/>
      <c r="GO8" s="45"/>
      <c r="GP8" s="88"/>
      <c r="GQ8" s="58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</row>
    <row r="9" spans="5:243" ht="27" customHeight="1" x14ac:dyDescent="0.3">
      <c r="E9" s="375"/>
      <c r="F9" s="376"/>
      <c r="G9" s="377"/>
      <c r="H9" s="197" t="str">
        <f>IF(P5="","",P5)</f>
        <v/>
      </c>
      <c r="I9" s="198" t="s">
        <v>0</v>
      </c>
      <c r="J9" s="199" t="str">
        <f>IF(N5="","",N5)</f>
        <v/>
      </c>
      <c r="K9" s="204" t="str">
        <f>IF(P7="","",P7)</f>
        <v/>
      </c>
      <c r="L9" s="198" t="s">
        <v>0</v>
      </c>
      <c r="M9" s="199" t="str">
        <f>IF(N7="","",N7)</f>
        <v/>
      </c>
      <c r="N9" s="391"/>
      <c r="O9" s="392"/>
      <c r="P9" s="393"/>
      <c r="Q9" s="198"/>
      <c r="R9" s="198" t="s">
        <v>0</v>
      </c>
      <c r="S9" s="201"/>
      <c r="T9" s="198"/>
      <c r="U9" s="198" t="s">
        <v>0</v>
      </c>
      <c r="V9" s="201"/>
      <c r="W9" s="198"/>
      <c r="X9" s="198" t="s">
        <v>0</v>
      </c>
      <c r="Y9" s="198"/>
      <c r="Z9" s="200"/>
      <c r="AA9" s="198" t="s">
        <v>0</v>
      </c>
      <c r="AB9" s="201"/>
      <c r="AC9" s="198"/>
      <c r="AD9" s="198" t="s">
        <v>0</v>
      </c>
      <c r="AE9" s="198"/>
      <c r="AF9" s="200"/>
      <c r="AG9" s="198" t="s">
        <v>0</v>
      </c>
      <c r="AH9" s="198"/>
      <c r="AI9" s="510"/>
      <c r="AJ9" s="251" t="str">
        <f>IF((H9="")+OR(K9="")+OR(Q9="")+OR(T9="")+OR(W9="")+OR(Z9="")+OR(AC9="")+OR(AF9=""),"",SUM(H9+K9+Q9+T9+W9+Z9+AC9+AF9))</f>
        <v/>
      </c>
      <c r="AK9" s="252" t="s">
        <v>0</v>
      </c>
      <c r="AL9" s="253" t="str">
        <f>IF((J9="")+OR(M9="")+OR(S9="")+OR(V9="")+OR(Y9="")+OR(AB9="")+OR(AE9="")+OR(AH9=""),"",SUM(J9+M9+S9+V9+Y9+AB9+AE9+AH9))</f>
        <v/>
      </c>
      <c r="AM9" s="381"/>
      <c r="AN9" s="15"/>
      <c r="AO9" s="98"/>
      <c r="AT9" s="375"/>
      <c r="AU9" s="376"/>
      <c r="AV9" s="377"/>
      <c r="AW9" s="197" t="str">
        <f>IF(BE5="","",BE5)</f>
        <v/>
      </c>
      <c r="AX9" s="198" t="s">
        <v>0</v>
      </c>
      <c r="AY9" s="199" t="str">
        <f>IF(BC5="","",BC5)</f>
        <v/>
      </c>
      <c r="AZ9" s="204" t="str">
        <f>IF(BE7="","",BE7)</f>
        <v/>
      </c>
      <c r="BA9" s="198" t="s">
        <v>0</v>
      </c>
      <c r="BB9" s="199" t="str">
        <f>IF(BC7="","",BC7)</f>
        <v/>
      </c>
      <c r="BC9" s="391"/>
      <c r="BD9" s="392"/>
      <c r="BE9" s="393"/>
      <c r="BF9" s="198"/>
      <c r="BG9" s="198" t="s">
        <v>0</v>
      </c>
      <c r="BH9" s="201"/>
      <c r="BI9" s="198"/>
      <c r="BJ9" s="198" t="s">
        <v>0</v>
      </c>
      <c r="BK9" s="201"/>
      <c r="BL9" s="198"/>
      <c r="BM9" s="198" t="s">
        <v>0</v>
      </c>
      <c r="BN9" s="198"/>
      <c r="BO9" s="200"/>
      <c r="BP9" s="198" t="s">
        <v>0</v>
      </c>
      <c r="BQ9" s="201"/>
      <c r="BR9" s="198"/>
      <c r="BS9" s="198" t="s">
        <v>0</v>
      </c>
      <c r="BT9" s="198"/>
      <c r="BU9" s="200"/>
      <c r="BV9" s="198" t="s">
        <v>0</v>
      </c>
      <c r="BW9" s="198"/>
      <c r="BX9" s="510"/>
      <c r="BY9" s="251" t="str">
        <f>IF((AW9="")+OR(AZ9="")+OR(BF9="")+OR(BI9="")+OR(BL9="")+OR(BO9="")+OR(BR9="")+OR(BU9=""),"",SUM(AW9+AZ9+BF9+BI9+BL9+BO9+BR9+BU9))</f>
        <v/>
      </c>
      <c r="BZ9" s="252" t="s">
        <v>0</v>
      </c>
      <c r="CA9" s="253" t="str">
        <f>IF((AY9="")+OR(BB9="")+OR(BH9="")+OR(BK9="")+OR(BN9="")+OR(BQ9="")+OR(BT9="")+OR(BW9=""),"",SUM(AY9+BB9+BH9+BK9+BN9+BQ9+BT9+BW9))</f>
        <v/>
      </c>
      <c r="CB9" s="381"/>
      <c r="CC9" s="15"/>
      <c r="CD9" s="98"/>
      <c r="CG9" s="375"/>
      <c r="CH9" s="376"/>
      <c r="CI9" s="377"/>
      <c r="CJ9" s="197" t="str">
        <f>IF(CR5="","",CR5)</f>
        <v/>
      </c>
      <c r="CK9" s="198" t="s">
        <v>0</v>
      </c>
      <c r="CL9" s="199" t="str">
        <f>IF(CP5="","",CP5)</f>
        <v/>
      </c>
      <c r="CM9" s="204" t="str">
        <f>IF(CR7="","",CR7)</f>
        <v/>
      </c>
      <c r="CN9" s="198" t="s">
        <v>0</v>
      </c>
      <c r="CO9" s="199" t="str">
        <f>IF(CP7="","",CP7)</f>
        <v/>
      </c>
      <c r="CP9" s="391"/>
      <c r="CQ9" s="392"/>
      <c r="CR9" s="393"/>
      <c r="CS9" s="198"/>
      <c r="CT9" s="198" t="s">
        <v>0</v>
      </c>
      <c r="CU9" s="201"/>
      <c r="CV9" s="198"/>
      <c r="CW9" s="198" t="s">
        <v>0</v>
      </c>
      <c r="CX9" s="201"/>
      <c r="CY9" s="198"/>
      <c r="CZ9" s="198" t="s">
        <v>0</v>
      </c>
      <c r="DA9" s="198"/>
      <c r="DB9" s="200"/>
      <c r="DC9" s="198" t="s">
        <v>0</v>
      </c>
      <c r="DD9" s="201"/>
      <c r="DE9" s="198"/>
      <c r="DF9" s="198" t="s">
        <v>0</v>
      </c>
      <c r="DG9" s="202"/>
      <c r="DH9" s="380"/>
      <c r="DI9" s="212" t="str">
        <f>IF((CJ9="")+OR(CM9="")+OR(CS9="")+OR(CV9="")+OR(CY9="")+OR(DB9="")+OR(DE9=""),"",SUM(CJ9+CM9+CS9+CV9+CY9+DB9+DE9))</f>
        <v/>
      </c>
      <c r="DJ9" s="210" t="s">
        <v>0</v>
      </c>
      <c r="DK9" s="213" t="str">
        <f>IF((CL9="")+OR(CO9="")+OR(CU9="")+OR(CX9="")+OR(DA9="")+OR(DD9="")+OR(DG9=""),"",SUM(CL9+CO9+CU9+CX9+DA9+DD9+DG9))</f>
        <v/>
      </c>
      <c r="DL9" s="381"/>
      <c r="DN9" s="342" t="s">
        <v>35</v>
      </c>
      <c r="DO9" s="342"/>
      <c r="DP9" s="342"/>
      <c r="DQ9" s="342"/>
      <c r="DS9" s="98"/>
      <c r="DT9" s="15"/>
      <c r="DU9" s="46"/>
      <c r="DV9" s="232"/>
      <c r="DW9" s="232"/>
      <c r="DX9" s="232"/>
      <c r="DY9" s="232"/>
      <c r="DZ9" s="232"/>
      <c r="EA9" s="232"/>
      <c r="EB9" s="80"/>
      <c r="EC9" s="80"/>
      <c r="ED9" s="53"/>
      <c r="EE9" s="3"/>
      <c r="EF9" s="3"/>
      <c r="EG9" s="3"/>
      <c r="EH9" s="3"/>
      <c r="EI9" s="3"/>
      <c r="EJ9" s="3"/>
      <c r="EK9" s="89"/>
      <c r="EL9" s="90"/>
      <c r="EM9" s="90"/>
      <c r="EN9" s="3"/>
      <c r="EO9" s="3"/>
      <c r="EP9" s="3"/>
      <c r="EQ9" s="3"/>
      <c r="ER9" s="3"/>
      <c r="ES9" s="3"/>
      <c r="ET9" s="3"/>
      <c r="EU9" s="3"/>
      <c r="EV9" s="3"/>
      <c r="EW9" s="87"/>
      <c r="EX9" s="44"/>
      <c r="EY9" s="44"/>
      <c r="EZ9" s="44"/>
      <c r="FA9" s="88"/>
      <c r="FB9" s="15"/>
      <c r="FC9" s="15"/>
      <c r="FD9" s="15"/>
      <c r="FE9" s="15"/>
      <c r="FF9" s="15"/>
      <c r="FG9" s="15"/>
      <c r="FH9" s="98"/>
      <c r="FI9" s="15"/>
      <c r="FJ9" s="46"/>
      <c r="FK9" s="232"/>
      <c r="FL9" s="232"/>
      <c r="FM9" s="232"/>
      <c r="FN9" s="232"/>
      <c r="FO9" s="232"/>
      <c r="FP9" s="232"/>
      <c r="FQ9" s="15"/>
      <c r="FR9" s="15"/>
      <c r="FS9" s="15"/>
      <c r="FT9" s="80"/>
      <c r="FU9" s="80"/>
      <c r="FV9" s="53"/>
      <c r="FW9" s="3"/>
      <c r="FX9" s="3"/>
      <c r="FY9" s="3"/>
      <c r="FZ9" s="89"/>
      <c r="GA9" s="90"/>
      <c r="GB9" s="90"/>
      <c r="GC9" s="3"/>
      <c r="GD9" s="3"/>
      <c r="GE9" s="3"/>
      <c r="GF9" s="3"/>
      <c r="GG9" s="3"/>
      <c r="GH9" s="3"/>
      <c r="GI9" s="3"/>
      <c r="GJ9" s="3"/>
      <c r="GK9" s="3"/>
      <c r="GL9" s="87"/>
      <c r="GM9" s="44"/>
      <c r="GN9" s="44"/>
      <c r="GO9" s="44"/>
      <c r="GP9" s="88"/>
      <c r="GQ9" s="58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</row>
    <row r="10" spans="5:243" ht="27" customHeight="1" x14ac:dyDescent="0.3">
      <c r="E10" s="349" t="str">
        <f>IF(Q2="","",Q2)</f>
        <v>Náchod ,,B"</v>
      </c>
      <c r="F10" s="350"/>
      <c r="G10" s="351"/>
      <c r="H10" s="195">
        <f>IF(S4="","",S4)</f>
        <v>13</v>
      </c>
      <c r="I10" s="179" t="s">
        <v>0</v>
      </c>
      <c r="J10" s="196">
        <f>IF(Q4="","",Q4)</f>
        <v>6</v>
      </c>
      <c r="K10" s="203">
        <f>IF(S6="","",S6)</f>
        <v>13</v>
      </c>
      <c r="L10" s="179" t="s">
        <v>0</v>
      </c>
      <c r="M10" s="196">
        <f>IF(Q6="","",Q6)</f>
        <v>9</v>
      </c>
      <c r="N10" s="203">
        <f>IF(S8="","",S8)</f>
        <v>14</v>
      </c>
      <c r="O10" s="179" t="s">
        <v>0</v>
      </c>
      <c r="P10" s="196">
        <f>IF(Q8="","",Q8)</f>
        <v>4</v>
      </c>
      <c r="Q10" s="355">
        <v>0</v>
      </c>
      <c r="R10" s="355"/>
      <c r="S10" s="387"/>
      <c r="T10" s="179">
        <v>12</v>
      </c>
      <c r="U10" s="179" t="s">
        <v>0</v>
      </c>
      <c r="V10" s="180">
        <v>5</v>
      </c>
      <c r="W10" s="179">
        <v>18</v>
      </c>
      <c r="X10" s="179" t="s">
        <v>0</v>
      </c>
      <c r="Y10" s="179">
        <v>3</v>
      </c>
      <c r="Z10" s="184">
        <v>13</v>
      </c>
      <c r="AA10" s="179" t="s">
        <v>0</v>
      </c>
      <c r="AB10" s="180">
        <v>3</v>
      </c>
      <c r="AC10" s="179">
        <v>10</v>
      </c>
      <c r="AD10" s="179" t="s">
        <v>0</v>
      </c>
      <c r="AE10" s="179">
        <v>6</v>
      </c>
      <c r="AF10" s="184">
        <v>13</v>
      </c>
      <c r="AG10" s="179" t="s">
        <v>0</v>
      </c>
      <c r="AH10" s="179">
        <v>10</v>
      </c>
      <c r="AI10" s="518">
        <v>8</v>
      </c>
      <c r="AJ10" s="178">
        <f>IF((H10="")+OR(K10="")+OR(N10="")+OR(T10="")+OR(W10="")+OR(Z10="")+OR(AC10="")+OR(AF10=""),"",SUM(H10+K10+N10+T10+W10+Z10+AC10+AF10))</f>
        <v>106</v>
      </c>
      <c r="AK10" s="2" t="s">
        <v>0</v>
      </c>
      <c r="AL10" s="4">
        <f>IF((J10="")+OR(M10="")+OR(P10="")+OR(V10="")+OR(Y10="")+OR(AB10="")+OR(AE10="")+OR(AH10=""),"",SUM(J10+M10+P10+V10+Y10+AB10+AE10+AH10))</f>
        <v>46</v>
      </c>
      <c r="AM10" s="347" t="s">
        <v>9</v>
      </c>
      <c r="AN10" s="15"/>
      <c r="AO10" s="98"/>
      <c r="AT10" s="349" t="str">
        <f>IF(BF2="","",BF2)</f>
        <v>Náchod ,,C"</v>
      </c>
      <c r="AU10" s="350"/>
      <c r="AV10" s="351"/>
      <c r="AW10" s="195">
        <f>IF(BH4="","",BH4)</f>
        <v>11</v>
      </c>
      <c r="AX10" s="179" t="s">
        <v>0</v>
      </c>
      <c r="AY10" s="196">
        <f>IF(BF4="","",BF4)</f>
        <v>14</v>
      </c>
      <c r="AZ10" s="203">
        <f>IF(BH6="","",BH6)</f>
        <v>10</v>
      </c>
      <c r="BA10" s="179" t="s">
        <v>0</v>
      </c>
      <c r="BB10" s="196">
        <f>IF(BF6="","",BF6)</f>
        <v>9</v>
      </c>
      <c r="BC10" s="203">
        <f>IF(BH8="","",BH8)</f>
        <v>8</v>
      </c>
      <c r="BD10" s="179" t="s">
        <v>0</v>
      </c>
      <c r="BE10" s="196">
        <f>IF(BF8="","",BF8)</f>
        <v>10</v>
      </c>
      <c r="BF10" s="355">
        <v>0</v>
      </c>
      <c r="BG10" s="355"/>
      <c r="BH10" s="387"/>
      <c r="BI10" s="179">
        <v>15</v>
      </c>
      <c r="BJ10" s="179" t="s">
        <v>0</v>
      </c>
      <c r="BK10" s="180">
        <v>10</v>
      </c>
      <c r="BL10" s="179">
        <v>9</v>
      </c>
      <c r="BM10" s="179" t="s">
        <v>0</v>
      </c>
      <c r="BN10" s="179">
        <v>12</v>
      </c>
      <c r="BO10" s="184">
        <v>14</v>
      </c>
      <c r="BP10" s="179" t="s">
        <v>0</v>
      </c>
      <c r="BQ10" s="180">
        <v>9</v>
      </c>
      <c r="BR10" s="179">
        <v>7</v>
      </c>
      <c r="BS10" s="179" t="s">
        <v>0</v>
      </c>
      <c r="BT10" s="179">
        <v>20</v>
      </c>
      <c r="BU10" s="184">
        <v>4</v>
      </c>
      <c r="BV10" s="179" t="s">
        <v>0</v>
      </c>
      <c r="BW10" s="179">
        <v>18</v>
      </c>
      <c r="BX10" s="518">
        <v>3</v>
      </c>
      <c r="BY10" s="178">
        <f>IF((AW10="")+OR(AZ10="")+OR(BC10="")+OR(BI10="")+OR(BL10="")+OR(BO10="")+OR(BR10="")+OR(BU10=""),"",SUM(AW10+AZ10+BC10+BI10+BL10+BO10+BR10+BU10))</f>
        <v>78</v>
      </c>
      <c r="BZ10" s="2" t="s">
        <v>0</v>
      </c>
      <c r="CA10" s="4">
        <f>IF((AY10="")+OR(BB10="")+OR(BE10="")+OR(BK10="")+OR(BN10="")+OR(BQ10="")+OR(BT10="")+OR(BW10=""),"",SUM(AY10+BB10+BE10+BK10+BN10+BQ10+BT10+BW10))</f>
        <v>102</v>
      </c>
      <c r="CB10" s="347" t="s">
        <v>13</v>
      </c>
      <c r="CC10" s="15">
        <f>SUM(BY10/CA10)</f>
        <v>0.76470588235294112</v>
      </c>
      <c r="CD10" s="98"/>
      <c r="CG10" s="349" t="str">
        <f>IF(CS2="","",CS2)</f>
        <v>REMA RK ,,A"</v>
      </c>
      <c r="CH10" s="350"/>
      <c r="CI10" s="351"/>
      <c r="CJ10" s="195">
        <f>IF(CU4="","",CU4)</f>
        <v>6</v>
      </c>
      <c r="CK10" s="179" t="s">
        <v>0</v>
      </c>
      <c r="CL10" s="196">
        <f>IF(CS4="","",CS4)</f>
        <v>10</v>
      </c>
      <c r="CM10" s="203">
        <f>IF(CU6="","",CU6)</f>
        <v>7</v>
      </c>
      <c r="CN10" s="179" t="s">
        <v>0</v>
      </c>
      <c r="CO10" s="196">
        <f>IF(CS6="","",CS6)</f>
        <v>8</v>
      </c>
      <c r="CP10" s="203">
        <f>IF(CU8="","",CU8)</f>
        <v>9</v>
      </c>
      <c r="CQ10" s="179" t="s">
        <v>0</v>
      </c>
      <c r="CR10" s="196">
        <f>IF(CS8="","",CS8)</f>
        <v>10</v>
      </c>
      <c r="CS10" s="355">
        <v>0</v>
      </c>
      <c r="CT10" s="355"/>
      <c r="CU10" s="387"/>
      <c r="CV10" s="179">
        <v>16</v>
      </c>
      <c r="CW10" s="179" t="s">
        <v>0</v>
      </c>
      <c r="CX10" s="180">
        <v>8</v>
      </c>
      <c r="CY10" s="179">
        <v>13</v>
      </c>
      <c r="CZ10" s="179" t="s">
        <v>0</v>
      </c>
      <c r="DA10" s="179">
        <v>9</v>
      </c>
      <c r="DB10" s="184">
        <v>8</v>
      </c>
      <c r="DC10" s="179" t="s">
        <v>0</v>
      </c>
      <c r="DD10" s="180">
        <v>22</v>
      </c>
      <c r="DE10" s="179">
        <v>9</v>
      </c>
      <c r="DF10" s="179" t="s">
        <v>0</v>
      </c>
      <c r="DG10" s="194">
        <v>5</v>
      </c>
      <c r="DH10" s="386">
        <v>3</v>
      </c>
      <c r="DI10" s="178">
        <f>IF((CJ10="")+OR(CM10="")+OR(CP10="")+OR(CV10="")+OR(CY10="")+OR(DB10="")+OR(DE10=""),"",SUM(CJ10+CM10+CP10+CV10+CY10+DB10+DE10))</f>
        <v>68</v>
      </c>
      <c r="DJ10" s="2" t="s">
        <v>0</v>
      </c>
      <c r="DK10" s="4">
        <f>IF((CL10="")+OR(CO10="")+OR(CR10="")+OR(CX10="")+OR(DA10="")+OR(DD10="")+OR(DG10=""),"",SUM(CL10+CO10+CR10+CX10+DA10+DD10+DG10))</f>
        <v>72</v>
      </c>
      <c r="DL10" s="347" t="s">
        <v>21</v>
      </c>
      <c r="DN10" s="344">
        <v>0.39583333333333331</v>
      </c>
      <c r="DO10" s="344"/>
      <c r="DP10" s="342" t="s">
        <v>36</v>
      </c>
      <c r="DQ10" s="342"/>
      <c r="DR10" s="342"/>
      <c r="DS10" s="98"/>
      <c r="DT10" s="15"/>
      <c r="DU10" s="46"/>
      <c r="DV10" s="232"/>
      <c r="DW10" s="232"/>
      <c r="DX10" s="232"/>
      <c r="DY10" s="232"/>
      <c r="DZ10" s="232"/>
      <c r="EA10" s="232"/>
      <c r="EB10" s="53"/>
      <c r="EC10" s="53"/>
      <c r="ED10" s="53"/>
      <c r="EE10" s="45"/>
      <c r="EF10" s="45"/>
      <c r="EG10" s="45"/>
      <c r="EH10" s="45"/>
      <c r="EI10" s="45"/>
      <c r="EJ10" s="45"/>
      <c r="EK10" s="90"/>
      <c r="EL10" s="90"/>
      <c r="EM10" s="90"/>
      <c r="EN10" s="45"/>
      <c r="EO10" s="45"/>
      <c r="EP10" s="45"/>
      <c r="EQ10" s="45"/>
      <c r="ER10" s="45"/>
      <c r="ES10" s="45"/>
      <c r="ET10" s="45"/>
      <c r="EU10" s="45"/>
      <c r="EV10" s="45"/>
      <c r="EW10" s="87"/>
      <c r="EX10" s="45"/>
      <c r="EY10" s="45"/>
      <c r="EZ10" s="45"/>
      <c r="FA10" s="88"/>
      <c r="FB10" s="15"/>
      <c r="FC10" s="62"/>
      <c r="FD10" s="62"/>
      <c r="FE10" s="62"/>
      <c r="FF10" s="62"/>
      <c r="FG10" s="15"/>
      <c r="FH10" s="98"/>
      <c r="FI10" s="15"/>
      <c r="FJ10" s="46"/>
      <c r="FK10" s="232"/>
      <c r="FL10" s="232"/>
      <c r="FM10" s="232"/>
      <c r="FN10" s="232"/>
      <c r="FO10" s="232"/>
      <c r="FP10" s="232"/>
      <c r="FQ10" s="15"/>
      <c r="FR10" s="15"/>
      <c r="FS10" s="15"/>
      <c r="FT10" s="53"/>
      <c r="FU10" s="53"/>
      <c r="FV10" s="53"/>
      <c r="FW10" s="45"/>
      <c r="FX10" s="45"/>
      <c r="FY10" s="45"/>
      <c r="FZ10" s="90"/>
      <c r="GA10" s="90"/>
      <c r="GB10" s="90"/>
      <c r="GC10" s="45"/>
      <c r="GD10" s="45"/>
      <c r="GE10" s="45"/>
      <c r="GF10" s="45"/>
      <c r="GG10" s="45"/>
      <c r="GH10" s="45"/>
      <c r="GI10" s="45"/>
      <c r="GJ10" s="45"/>
      <c r="GK10" s="45"/>
      <c r="GL10" s="87"/>
      <c r="GM10" s="45"/>
      <c r="GN10" s="45"/>
      <c r="GO10" s="45"/>
      <c r="GP10" s="88"/>
      <c r="GQ10" s="15"/>
      <c r="GR10" s="62"/>
      <c r="GS10" s="62"/>
      <c r="GT10" s="62"/>
      <c r="GU10" s="62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</row>
    <row r="11" spans="5:243" ht="27" customHeight="1" x14ac:dyDescent="0.3">
      <c r="E11" s="375"/>
      <c r="F11" s="376"/>
      <c r="G11" s="377"/>
      <c r="H11" s="197" t="str">
        <f>IF(S5="","",S5)</f>
        <v/>
      </c>
      <c r="I11" s="198" t="s">
        <v>0</v>
      </c>
      <c r="J11" s="199" t="str">
        <f>IF(Q5="","",Q5)</f>
        <v/>
      </c>
      <c r="K11" s="204" t="str">
        <f>IF(S7="","",S7)</f>
        <v/>
      </c>
      <c r="L11" s="198" t="s">
        <v>0</v>
      </c>
      <c r="M11" s="199" t="str">
        <f>IF(Q7="","",Q7)</f>
        <v/>
      </c>
      <c r="N11" s="204" t="str">
        <f>IF(S9="","",S9)</f>
        <v/>
      </c>
      <c r="O11" s="198" t="s">
        <v>0</v>
      </c>
      <c r="P11" s="199" t="str">
        <f>IF(Q9="","",Q9)</f>
        <v/>
      </c>
      <c r="Q11" s="379"/>
      <c r="R11" s="379"/>
      <c r="S11" s="388"/>
      <c r="T11" s="198"/>
      <c r="U11" s="198" t="s">
        <v>0</v>
      </c>
      <c r="V11" s="201"/>
      <c r="W11" s="198"/>
      <c r="X11" s="198" t="s">
        <v>0</v>
      </c>
      <c r="Y11" s="198"/>
      <c r="Z11" s="200"/>
      <c r="AA11" s="198" t="s">
        <v>0</v>
      </c>
      <c r="AB11" s="201"/>
      <c r="AC11" s="198"/>
      <c r="AD11" s="198" t="s">
        <v>0</v>
      </c>
      <c r="AE11" s="198"/>
      <c r="AF11" s="200"/>
      <c r="AG11" s="198" t="s">
        <v>0</v>
      </c>
      <c r="AH11" s="198"/>
      <c r="AI11" s="510"/>
      <c r="AJ11" s="251" t="str">
        <f>IF((H11="")+OR(K11="")+OR(N11="")+OR(T11="")+OR(W11="")+OR(Z11="")+OR(AC11="")+OR(AF11=""),"",SUM(H11+K11+N11+T11+W11+Z11+AC11+AF11))</f>
        <v/>
      </c>
      <c r="AK11" s="252" t="s">
        <v>0</v>
      </c>
      <c r="AL11" s="253" t="str">
        <f>IF((J11="")+OR(M11="")+OR(P11="")+OR(V11="")+OR(Y11="")+OR(AB11="")+OR(AE11="")+OR(AH11=""),"",SUM(J11+M11+P11+V11+Y11+AB11+AE11+AH11))</f>
        <v/>
      </c>
      <c r="AM11" s="381"/>
      <c r="AN11" s="62"/>
      <c r="AO11" s="98"/>
      <c r="AT11" s="375"/>
      <c r="AU11" s="376"/>
      <c r="AV11" s="377"/>
      <c r="AW11" s="197" t="str">
        <f>IF(BH5="","",BH5)</f>
        <v/>
      </c>
      <c r="AX11" s="198" t="s">
        <v>0</v>
      </c>
      <c r="AY11" s="199" t="str">
        <f>IF(BF5="","",BF5)</f>
        <v/>
      </c>
      <c r="AZ11" s="204" t="str">
        <f>IF(BH7="","",BH7)</f>
        <v/>
      </c>
      <c r="BA11" s="198" t="s">
        <v>0</v>
      </c>
      <c r="BB11" s="199" t="str">
        <f>IF(BF7="","",BF7)</f>
        <v/>
      </c>
      <c r="BC11" s="204" t="str">
        <f>IF(BH9="","",BH9)</f>
        <v/>
      </c>
      <c r="BD11" s="198" t="s">
        <v>0</v>
      </c>
      <c r="BE11" s="199" t="str">
        <f>IF(BF9="","",BF9)</f>
        <v/>
      </c>
      <c r="BF11" s="379"/>
      <c r="BG11" s="379"/>
      <c r="BH11" s="388"/>
      <c r="BI11" s="198"/>
      <c r="BJ11" s="198" t="s">
        <v>0</v>
      </c>
      <c r="BK11" s="201"/>
      <c r="BL11" s="198"/>
      <c r="BM11" s="198" t="s">
        <v>0</v>
      </c>
      <c r="BN11" s="198"/>
      <c r="BO11" s="200"/>
      <c r="BP11" s="198" t="s">
        <v>0</v>
      </c>
      <c r="BQ11" s="201"/>
      <c r="BR11" s="198"/>
      <c r="BS11" s="198" t="s">
        <v>0</v>
      </c>
      <c r="BT11" s="198"/>
      <c r="BU11" s="200"/>
      <c r="BV11" s="198" t="s">
        <v>0</v>
      </c>
      <c r="BW11" s="198"/>
      <c r="BX11" s="510"/>
      <c r="BY11" s="251" t="str">
        <f>IF((AW11="")+OR(AZ11="")+OR(BC11="")+OR(BI11="")+OR(BL11="")+OR(BO11="")+OR(BR11="")+OR(BU11=""),"",SUM(AW11+AZ11+BC11+BI11+BL11+BO11+BR11+BU11))</f>
        <v/>
      </c>
      <c r="BZ11" s="252" t="s">
        <v>0</v>
      </c>
      <c r="CA11" s="253" t="str">
        <f>IF((AY11="")+OR(BB11="")+OR(BE11="")+OR(BK11="")+OR(BN11="")+OR(BQ11="")+OR(BT11="")+OR(BW11=""),"",SUM(AY11+BB11+BE11+BK11+BN11+BQ11+BT11+BW11))</f>
        <v/>
      </c>
      <c r="CB11" s="381"/>
      <c r="CC11" s="62"/>
      <c r="CD11" s="98"/>
      <c r="CG11" s="375"/>
      <c r="CH11" s="376"/>
      <c r="CI11" s="377"/>
      <c r="CJ11" s="197" t="str">
        <f>IF(CU5="","",CU5)</f>
        <v/>
      </c>
      <c r="CK11" s="198" t="s">
        <v>0</v>
      </c>
      <c r="CL11" s="199" t="str">
        <f>IF(CS5="","",CS5)</f>
        <v/>
      </c>
      <c r="CM11" s="204" t="str">
        <f>IF(CU7="","",CU7)</f>
        <v/>
      </c>
      <c r="CN11" s="198" t="s">
        <v>0</v>
      </c>
      <c r="CO11" s="199" t="str">
        <f>IF(CS7="","",CS7)</f>
        <v/>
      </c>
      <c r="CP11" s="204" t="str">
        <f>IF(CU9="","",CU9)</f>
        <v/>
      </c>
      <c r="CQ11" s="198" t="s">
        <v>0</v>
      </c>
      <c r="CR11" s="199" t="str">
        <f>IF(CS9="","",CS9)</f>
        <v/>
      </c>
      <c r="CS11" s="379"/>
      <c r="CT11" s="379"/>
      <c r="CU11" s="388"/>
      <c r="CV11" s="198"/>
      <c r="CW11" s="198" t="s">
        <v>0</v>
      </c>
      <c r="CX11" s="201"/>
      <c r="CY11" s="198"/>
      <c r="CZ11" s="198" t="s">
        <v>0</v>
      </c>
      <c r="DA11" s="198"/>
      <c r="DB11" s="200"/>
      <c r="DC11" s="198" t="s">
        <v>0</v>
      </c>
      <c r="DD11" s="201"/>
      <c r="DE11" s="198"/>
      <c r="DF11" s="198" t="s">
        <v>0</v>
      </c>
      <c r="DG11" s="202"/>
      <c r="DH11" s="380"/>
      <c r="DI11" s="212" t="str">
        <f>IF((CJ11="")+OR(CM11="")+OR(CP11="")+OR(CV11="")+OR(CY11="")+OR(DB11="")+OR(DE11=""),"",SUM(CJ11+CM11+CP11+CV11+CY11+DB11+DE11))</f>
        <v/>
      </c>
      <c r="DJ11" s="210" t="s">
        <v>0</v>
      </c>
      <c r="DK11" s="213" t="str">
        <f>IF((CL11="")+OR(CO11="")+OR(CR11="")+OR(CX11="")+OR(DA11="")+OR(DD11="")+OR(DG11=""),"",SUM(CL11+CO11+CR11+CX11+DA11+DD11+DG11))</f>
        <v/>
      </c>
      <c r="DL11" s="381"/>
      <c r="DN11" s="342" t="s">
        <v>27</v>
      </c>
      <c r="DO11" s="342"/>
      <c r="DP11" s="342"/>
      <c r="DQ11" s="342"/>
      <c r="DR11" s="15">
        <f>SUM(DI12/DK12)</f>
        <v>0.6470588235294118</v>
      </c>
      <c r="DS11" s="98"/>
      <c r="DT11" s="15"/>
      <c r="DU11" s="46"/>
      <c r="DV11" s="232"/>
      <c r="DW11" s="232"/>
      <c r="DX11" s="232"/>
      <c r="DY11" s="232"/>
      <c r="DZ11" s="232"/>
      <c r="EA11" s="232"/>
      <c r="EB11" s="80"/>
      <c r="EC11" s="80"/>
      <c r="ED11" s="53"/>
      <c r="EE11" s="3"/>
      <c r="EF11" s="3"/>
      <c r="EG11" s="3"/>
      <c r="EH11" s="3"/>
      <c r="EI11" s="3"/>
      <c r="EJ11" s="3"/>
      <c r="EK11" s="3"/>
      <c r="EL11" s="3"/>
      <c r="EM11" s="3"/>
      <c r="EN11" s="89"/>
      <c r="EO11" s="90"/>
      <c r="EP11" s="90"/>
      <c r="EQ11" s="3"/>
      <c r="ER11" s="3"/>
      <c r="ES11" s="3"/>
      <c r="ET11" s="3"/>
      <c r="EU11" s="3"/>
      <c r="EV11" s="3"/>
      <c r="EW11" s="87"/>
      <c r="EX11" s="44"/>
      <c r="EY11" s="44"/>
      <c r="EZ11" s="44"/>
      <c r="FA11" s="88"/>
      <c r="FB11" s="15"/>
      <c r="FC11" s="126"/>
      <c r="FD11" s="126"/>
      <c r="FE11" s="62"/>
      <c r="FF11" s="62"/>
      <c r="FG11" s="62"/>
      <c r="FH11" s="98"/>
      <c r="FI11" s="15"/>
      <c r="FJ11" s="46"/>
      <c r="FK11" s="232"/>
      <c r="FL11" s="232"/>
      <c r="FM11" s="232"/>
      <c r="FN11" s="232"/>
      <c r="FO11" s="232"/>
      <c r="FP11" s="232"/>
      <c r="FQ11" s="15"/>
      <c r="FR11" s="15"/>
      <c r="FS11" s="15"/>
      <c r="FT11" s="80"/>
      <c r="FU11" s="80"/>
      <c r="FV11" s="53"/>
      <c r="FW11" s="3"/>
      <c r="FX11" s="3"/>
      <c r="FY11" s="3"/>
      <c r="FZ11" s="3"/>
      <c r="GA11" s="3"/>
      <c r="GB11" s="3"/>
      <c r="GC11" s="89"/>
      <c r="GD11" s="90"/>
      <c r="GE11" s="90"/>
      <c r="GF11" s="3"/>
      <c r="GG11" s="3"/>
      <c r="GH11" s="3"/>
      <c r="GI11" s="3"/>
      <c r="GJ11" s="3"/>
      <c r="GK11" s="3"/>
      <c r="GL11" s="87"/>
      <c r="GM11" s="44"/>
      <c r="GN11" s="44"/>
      <c r="GO11" s="44"/>
      <c r="GP11" s="88"/>
      <c r="GQ11" s="15"/>
      <c r="GR11" s="126"/>
      <c r="GS11" s="126"/>
      <c r="GT11" s="62"/>
      <c r="GU11" s="62"/>
      <c r="GV11" s="62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</row>
    <row r="12" spans="5:243" ht="27" customHeight="1" x14ac:dyDescent="0.3">
      <c r="E12" s="349" t="str">
        <f>IF(T2="","",T2)</f>
        <v>Kvasiny ,,B"</v>
      </c>
      <c r="F12" s="350"/>
      <c r="G12" s="351"/>
      <c r="H12" s="195">
        <f>IF(V4="","",V4)</f>
        <v>13</v>
      </c>
      <c r="I12" s="179" t="s">
        <v>0</v>
      </c>
      <c r="J12" s="196">
        <f>IF(T4="","",T4)</f>
        <v>10</v>
      </c>
      <c r="K12" s="203">
        <f>IF(V6="","",V6)</f>
        <v>7</v>
      </c>
      <c r="L12" s="179" t="s">
        <v>0</v>
      </c>
      <c r="M12" s="196">
        <f>IF(T6="","",T6)</f>
        <v>15</v>
      </c>
      <c r="N12" s="203">
        <f>IF(V8="","",V8)</f>
        <v>10</v>
      </c>
      <c r="O12" s="179" t="s">
        <v>0</v>
      </c>
      <c r="P12" s="196">
        <f>IF(T8="","",T8)</f>
        <v>13</v>
      </c>
      <c r="Q12" s="195">
        <f>IF(V10="","",V10)</f>
        <v>5</v>
      </c>
      <c r="R12" s="179" t="s">
        <v>0</v>
      </c>
      <c r="S12" s="196">
        <f>IF(T10="","",T10)</f>
        <v>12</v>
      </c>
      <c r="T12" s="355">
        <v>1</v>
      </c>
      <c r="U12" s="355"/>
      <c r="V12" s="387"/>
      <c r="W12" s="179">
        <v>12</v>
      </c>
      <c r="X12" s="179" t="s">
        <v>0</v>
      </c>
      <c r="Y12" s="179">
        <v>11</v>
      </c>
      <c r="Z12" s="184">
        <v>10</v>
      </c>
      <c r="AA12" s="179" t="s">
        <v>0</v>
      </c>
      <c r="AB12" s="180">
        <v>13</v>
      </c>
      <c r="AC12" s="179">
        <v>5</v>
      </c>
      <c r="AD12" s="179" t="s">
        <v>0</v>
      </c>
      <c r="AE12" s="179">
        <v>15</v>
      </c>
      <c r="AF12" s="184">
        <v>2</v>
      </c>
      <c r="AG12" s="179" t="s">
        <v>0</v>
      </c>
      <c r="AH12" s="179">
        <v>19</v>
      </c>
      <c r="AI12" s="518">
        <v>2</v>
      </c>
      <c r="AJ12" s="178">
        <f>IF((H12="")+OR(K12="")+OR(N12="")+OR(Q12="")+OR(W12="")+OR(Z12="")+OR(AC12="")+OR(AF12=""),"",SUM(H12+K12+N12+Q12+W12+Z12+AC12+AF12))</f>
        <v>64</v>
      </c>
      <c r="AK12" s="2" t="s">
        <v>0</v>
      </c>
      <c r="AL12" s="4">
        <f>IF((J12="")+OR(M12="")+OR(P12="")+OR(S12="")+OR(Y12="")+OR(AB12="")+OR(AE12="")+OR(AH12=""),"",SUM(J12+M12+P12+S12+Y12+AB12+AE12+AH12))</f>
        <v>108</v>
      </c>
      <c r="AM12" s="347" t="s">
        <v>38</v>
      </c>
      <c r="AN12" s="15">
        <f>SUM(AJ12/AL12)</f>
        <v>0.59259259259259256</v>
      </c>
      <c r="AO12" s="98"/>
      <c r="AT12" s="349" t="str">
        <f>IF(BI2="","",BI2)</f>
        <v>Kvasiny ,,A"</v>
      </c>
      <c r="AU12" s="350"/>
      <c r="AV12" s="351"/>
      <c r="AW12" s="195">
        <f>IF(BK4="","",BK4)</f>
        <v>13</v>
      </c>
      <c r="AX12" s="179" t="s">
        <v>0</v>
      </c>
      <c r="AY12" s="196">
        <f>IF(BI4="","",BI4)</f>
        <v>11</v>
      </c>
      <c r="AZ12" s="203">
        <f>IF(BK6="","",BK6)</f>
        <v>9</v>
      </c>
      <c r="BA12" s="179" t="s">
        <v>0</v>
      </c>
      <c r="BB12" s="196">
        <f>IF(BI6="","",BI6)</f>
        <v>12</v>
      </c>
      <c r="BC12" s="203">
        <f>IF(BK8="","",BK8)</f>
        <v>3</v>
      </c>
      <c r="BD12" s="179" t="s">
        <v>0</v>
      </c>
      <c r="BE12" s="196">
        <f>IF(BI8="","",BI8)</f>
        <v>14</v>
      </c>
      <c r="BF12" s="195">
        <f>IF(BK10="","",BK10)</f>
        <v>10</v>
      </c>
      <c r="BG12" s="179" t="s">
        <v>0</v>
      </c>
      <c r="BH12" s="196">
        <f>IF(BI10="","",BI10)</f>
        <v>15</v>
      </c>
      <c r="BI12" s="355">
        <v>1</v>
      </c>
      <c r="BJ12" s="355"/>
      <c r="BK12" s="387"/>
      <c r="BL12" s="179">
        <v>13</v>
      </c>
      <c r="BM12" s="179" t="s">
        <v>0</v>
      </c>
      <c r="BN12" s="179">
        <v>9</v>
      </c>
      <c r="BO12" s="184">
        <v>17</v>
      </c>
      <c r="BP12" s="179" t="s">
        <v>0</v>
      </c>
      <c r="BQ12" s="180">
        <v>11</v>
      </c>
      <c r="BR12" s="179">
        <v>8</v>
      </c>
      <c r="BS12" s="179" t="s">
        <v>0</v>
      </c>
      <c r="BT12" s="179">
        <v>23</v>
      </c>
      <c r="BU12" s="184">
        <v>2</v>
      </c>
      <c r="BV12" s="179" t="s">
        <v>0</v>
      </c>
      <c r="BW12" s="179">
        <v>13</v>
      </c>
      <c r="BX12" s="518">
        <v>3</v>
      </c>
      <c r="BY12" s="178">
        <f>IF((AW12="")+OR(AZ12="")+OR(BC12="")+OR(BF12="")+OR(BL12="")+OR(BO12="")+OR(BR12="")+OR(BU12=""),"",SUM(AW12+AZ12+BC12+BF12+BL12+BO12+BR12+BU12))</f>
        <v>75</v>
      </c>
      <c r="BZ12" s="2" t="s">
        <v>0</v>
      </c>
      <c r="CA12" s="4">
        <f>IF((AY12="")+OR(BB12="")+OR(BE12="")+OR(BH12="")+OR(BN12="")+OR(BQ12="")+OR(BT12="")+OR(BW12=""),"",SUM(AY12+BB12+BE12+BH12+BN12+BQ12+BT12+BW12))</f>
        <v>108</v>
      </c>
      <c r="CB12" s="347" t="s">
        <v>21</v>
      </c>
      <c r="CC12" s="15">
        <f>SUM(BY12/CA12)</f>
        <v>0.69444444444444442</v>
      </c>
      <c r="CD12" s="98"/>
      <c r="CG12" s="349" t="str">
        <f>IF(CV2="","",CV2)</f>
        <v>REMA RK ,,D"</v>
      </c>
      <c r="CH12" s="350"/>
      <c r="CI12" s="351"/>
      <c r="CJ12" s="195">
        <f>IF(CX4="","",CX4)</f>
        <v>11</v>
      </c>
      <c r="CK12" s="179" t="s">
        <v>0</v>
      </c>
      <c r="CL12" s="196">
        <f>IF(CV4="","",CV4)</f>
        <v>20</v>
      </c>
      <c r="CM12" s="203">
        <f>IF(CX6="","",CX6)</f>
        <v>7</v>
      </c>
      <c r="CN12" s="179" t="s">
        <v>0</v>
      </c>
      <c r="CO12" s="196">
        <f>IF(CV6="","",CV6)</f>
        <v>9</v>
      </c>
      <c r="CP12" s="203">
        <f>IF(CX8="","",CX8)</f>
        <v>13</v>
      </c>
      <c r="CQ12" s="179" t="s">
        <v>0</v>
      </c>
      <c r="CR12" s="196">
        <f>IF(CV8="","",CV8)</f>
        <v>11</v>
      </c>
      <c r="CS12" s="195">
        <f>IF(CX10="","",CX10)</f>
        <v>8</v>
      </c>
      <c r="CT12" s="179" t="s">
        <v>0</v>
      </c>
      <c r="CU12" s="196">
        <f>IF(CV10="","",CV10)</f>
        <v>16</v>
      </c>
      <c r="CV12" s="355">
        <v>1</v>
      </c>
      <c r="CW12" s="355"/>
      <c r="CX12" s="387"/>
      <c r="CY12" s="179">
        <v>11</v>
      </c>
      <c r="CZ12" s="179" t="s">
        <v>0</v>
      </c>
      <c r="DA12" s="179">
        <v>12</v>
      </c>
      <c r="DB12" s="184">
        <v>8</v>
      </c>
      <c r="DC12" s="179" t="s">
        <v>0</v>
      </c>
      <c r="DD12" s="180">
        <v>22</v>
      </c>
      <c r="DE12" s="179">
        <v>8</v>
      </c>
      <c r="DF12" s="179" t="s">
        <v>0</v>
      </c>
      <c r="DG12" s="194">
        <v>12</v>
      </c>
      <c r="DH12" s="386">
        <v>1</v>
      </c>
      <c r="DI12" s="178">
        <f>IF((CJ12="")+OR(CM12="")+OR(CP12="")+OR(CS12="")+OR(CY12="")+OR(DB12="")+OR(DE12=""),"",SUM(CJ12+CM12+CP12+CS12+CY12+DB12+DE12))</f>
        <v>66</v>
      </c>
      <c r="DJ12" s="2" t="s">
        <v>0</v>
      </c>
      <c r="DK12" s="4">
        <f>IF((CL12="")+OR(CO12="")+OR(CR12="")+OR(CU12="")+OR(DA12="")+OR(DD12="")+OR(DG12=""),"",SUM(CL12+CO12+CR12+CU12+DA12+DD12+DG12))</f>
        <v>102</v>
      </c>
      <c r="DL12" s="347" t="s">
        <v>37</v>
      </c>
      <c r="DN12" s="60">
        <v>10</v>
      </c>
      <c r="DO12" s="60" t="s">
        <v>28</v>
      </c>
      <c r="DP12" s="60"/>
      <c r="DQ12" s="343"/>
      <c r="DR12" s="343"/>
      <c r="DS12" s="98"/>
      <c r="DT12" s="15"/>
      <c r="DV12" s="232"/>
      <c r="DW12" s="232"/>
      <c r="DX12" s="232"/>
      <c r="DY12" s="232"/>
      <c r="DZ12" s="232"/>
      <c r="EA12" s="232"/>
      <c r="EB12" s="53"/>
      <c r="EC12" s="53"/>
      <c r="ED12" s="53"/>
      <c r="EE12" s="45"/>
      <c r="EF12" s="45"/>
      <c r="EG12" s="45"/>
      <c r="EH12" s="45"/>
      <c r="EI12" s="45"/>
      <c r="EJ12" s="45"/>
      <c r="EK12" s="45"/>
      <c r="EL12" s="45"/>
      <c r="EM12" s="45"/>
      <c r="EN12" s="90"/>
      <c r="EO12" s="90"/>
      <c r="EP12" s="90"/>
      <c r="EQ12" s="45"/>
      <c r="ER12" s="45"/>
      <c r="ES12" s="45"/>
      <c r="ET12" s="45"/>
      <c r="EU12" s="45"/>
      <c r="EV12" s="45"/>
      <c r="EW12" s="87"/>
      <c r="EX12" s="45"/>
      <c r="EY12" s="45"/>
      <c r="EZ12" s="45"/>
      <c r="FA12" s="88"/>
      <c r="FB12" s="15"/>
      <c r="FC12" s="62"/>
      <c r="FD12" s="62"/>
      <c r="FE12" s="62"/>
      <c r="FF12" s="62"/>
      <c r="FG12" s="61"/>
      <c r="FH12" s="98"/>
      <c r="FI12" s="78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53"/>
      <c r="FU12" s="53"/>
      <c r="FV12" s="53"/>
      <c r="FW12" s="45"/>
      <c r="FX12" s="45"/>
      <c r="FY12" s="45"/>
      <c r="FZ12" s="45"/>
      <c r="GA12" s="45"/>
      <c r="GB12" s="45"/>
      <c r="GC12" s="90"/>
      <c r="GD12" s="90"/>
      <c r="GE12" s="90"/>
      <c r="GF12" s="45"/>
      <c r="GG12" s="45"/>
      <c r="GH12" s="45"/>
      <c r="GI12" s="45"/>
      <c r="GJ12" s="45"/>
      <c r="GK12" s="45"/>
      <c r="GL12" s="87"/>
      <c r="GM12" s="45"/>
      <c r="GN12" s="45"/>
      <c r="GO12" s="45"/>
      <c r="GP12" s="88"/>
      <c r="GQ12" s="15"/>
      <c r="GR12" s="62"/>
      <c r="GS12" s="62"/>
      <c r="GT12" s="62"/>
      <c r="GU12" s="62"/>
      <c r="GV12" s="61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</row>
    <row r="13" spans="5:243" ht="27" customHeight="1" x14ac:dyDescent="0.3">
      <c r="E13" s="375"/>
      <c r="F13" s="376"/>
      <c r="G13" s="377"/>
      <c r="H13" s="197" t="str">
        <f>IF(V5="","",V5)</f>
        <v/>
      </c>
      <c r="I13" s="198" t="s">
        <v>0</v>
      </c>
      <c r="J13" s="199" t="str">
        <f>IF(T5="","",T5)</f>
        <v/>
      </c>
      <c r="K13" s="204" t="str">
        <f>IF(V7="","",V7)</f>
        <v/>
      </c>
      <c r="L13" s="198" t="s">
        <v>0</v>
      </c>
      <c r="M13" s="199" t="str">
        <f>IF(T7="","",T7)</f>
        <v/>
      </c>
      <c r="N13" s="204" t="str">
        <f>IF(V9="","",V9)</f>
        <v/>
      </c>
      <c r="O13" s="198" t="s">
        <v>0</v>
      </c>
      <c r="P13" s="199" t="str">
        <f>IF(T9="","",T9)</f>
        <v/>
      </c>
      <c r="Q13" s="197" t="str">
        <f>IF(V11="","",V11)</f>
        <v/>
      </c>
      <c r="R13" s="198" t="s">
        <v>0</v>
      </c>
      <c r="S13" s="199" t="str">
        <f>IF(T11="","",T11)</f>
        <v/>
      </c>
      <c r="T13" s="379"/>
      <c r="U13" s="379"/>
      <c r="V13" s="388"/>
      <c r="W13" s="198"/>
      <c r="X13" s="198" t="s">
        <v>0</v>
      </c>
      <c r="Y13" s="198"/>
      <c r="Z13" s="200"/>
      <c r="AA13" s="198" t="s">
        <v>0</v>
      </c>
      <c r="AB13" s="201"/>
      <c r="AC13" s="198"/>
      <c r="AD13" s="198" t="s">
        <v>0</v>
      </c>
      <c r="AE13" s="198"/>
      <c r="AF13" s="200"/>
      <c r="AG13" s="198" t="s">
        <v>0</v>
      </c>
      <c r="AH13" s="198"/>
      <c r="AI13" s="510"/>
      <c r="AJ13" s="251" t="str">
        <f>IF((H13="")+OR(K13="")+OR(N13="")+OR(Q13="")+OR(W13="")+OR(Z13="")+OR(AC13="")+OR(AF13=""),"",SUM(H13+K13+N13+Q13+W13+Z13+AC13+AF13))</f>
        <v/>
      </c>
      <c r="AK13" s="252" t="s">
        <v>0</v>
      </c>
      <c r="AL13" s="253" t="str">
        <f>IF((J13="")+OR(M13="")+OR(P13="")+OR(S13="")+OR(Y13="")+OR(AB13="")+OR(AE13="")+OR(AH13=""),"",SUM(J13+M13+P13+S13+Y13+AB13+AE13+AH13))</f>
        <v/>
      </c>
      <c r="AM13" s="381"/>
      <c r="AN13" s="62"/>
      <c r="AO13" s="98"/>
      <c r="AT13" s="375"/>
      <c r="AU13" s="376"/>
      <c r="AV13" s="377"/>
      <c r="AW13" s="197" t="str">
        <f>IF(BK5="","",BK5)</f>
        <v/>
      </c>
      <c r="AX13" s="198" t="s">
        <v>0</v>
      </c>
      <c r="AY13" s="199" t="str">
        <f>IF(BI5="","",BI5)</f>
        <v/>
      </c>
      <c r="AZ13" s="204" t="str">
        <f>IF(BK7="","",BK7)</f>
        <v/>
      </c>
      <c r="BA13" s="198" t="s">
        <v>0</v>
      </c>
      <c r="BB13" s="199" t="str">
        <f>IF(BI7="","",BI7)</f>
        <v/>
      </c>
      <c r="BC13" s="204" t="str">
        <f>IF(BK9="","",BK9)</f>
        <v/>
      </c>
      <c r="BD13" s="198" t="s">
        <v>0</v>
      </c>
      <c r="BE13" s="199" t="str">
        <f>IF(BI9="","",BI9)</f>
        <v/>
      </c>
      <c r="BF13" s="197" t="str">
        <f>IF(BK11="","",BK11)</f>
        <v/>
      </c>
      <c r="BG13" s="198" t="s">
        <v>0</v>
      </c>
      <c r="BH13" s="199" t="str">
        <f>IF(BI11="","",BI11)</f>
        <v/>
      </c>
      <c r="BI13" s="379"/>
      <c r="BJ13" s="379"/>
      <c r="BK13" s="388"/>
      <c r="BL13" s="198"/>
      <c r="BM13" s="198" t="s">
        <v>0</v>
      </c>
      <c r="BN13" s="198"/>
      <c r="BO13" s="200"/>
      <c r="BP13" s="198" t="s">
        <v>0</v>
      </c>
      <c r="BQ13" s="201"/>
      <c r="BR13" s="198"/>
      <c r="BS13" s="198" t="s">
        <v>0</v>
      </c>
      <c r="BT13" s="198"/>
      <c r="BU13" s="200"/>
      <c r="BV13" s="198" t="s">
        <v>0</v>
      </c>
      <c r="BW13" s="198"/>
      <c r="BX13" s="510"/>
      <c r="BY13" s="251" t="str">
        <f>IF((AW13="")+OR(AZ13="")+OR(BC13="")+OR(BF13="")+OR(BL13="")+OR(BO13="")+OR(BR13="")+OR(BU13=""),"",SUM(AW13+AZ13+BC13+BF13+BL13+BO13+BR13+BU13))</f>
        <v/>
      </c>
      <c r="BZ13" s="252" t="s">
        <v>0</v>
      </c>
      <c r="CA13" s="253" t="str">
        <f>IF((AY13="")+OR(BB13="")+OR(BE13="")+OR(BH13="")+OR(BN13="")+OR(BQ13="")+OR(BT13="")+OR(BW13=""),"",SUM(AY13+BB13+BE13+BH13+BN13+BQ13+BT13+BW13))</f>
        <v/>
      </c>
      <c r="CB13" s="381"/>
      <c r="CC13" s="62"/>
      <c r="CD13" s="98"/>
      <c r="CG13" s="375"/>
      <c r="CH13" s="376"/>
      <c r="CI13" s="377"/>
      <c r="CJ13" s="197" t="str">
        <f>IF(CX5="","",CX5)</f>
        <v/>
      </c>
      <c r="CK13" s="198" t="s">
        <v>0</v>
      </c>
      <c r="CL13" s="199" t="str">
        <f>IF(CV5="","",CV5)</f>
        <v/>
      </c>
      <c r="CM13" s="204" t="str">
        <f>IF(CX7="","",CX7)</f>
        <v/>
      </c>
      <c r="CN13" s="198" t="s">
        <v>0</v>
      </c>
      <c r="CO13" s="199" t="str">
        <f>IF(CV7="","",CV7)</f>
        <v/>
      </c>
      <c r="CP13" s="204" t="str">
        <f>IF(CX9="","",CX9)</f>
        <v/>
      </c>
      <c r="CQ13" s="198" t="s">
        <v>0</v>
      </c>
      <c r="CR13" s="199" t="str">
        <f>IF(CV9="","",CV9)</f>
        <v/>
      </c>
      <c r="CS13" s="197" t="str">
        <f>IF(CX11="","",CX11)</f>
        <v/>
      </c>
      <c r="CT13" s="198" t="s">
        <v>0</v>
      </c>
      <c r="CU13" s="199" t="str">
        <f>IF(CV11="","",CV11)</f>
        <v/>
      </c>
      <c r="CV13" s="379"/>
      <c r="CW13" s="379"/>
      <c r="CX13" s="388"/>
      <c r="CY13" s="198"/>
      <c r="CZ13" s="198" t="s">
        <v>0</v>
      </c>
      <c r="DA13" s="198"/>
      <c r="DB13" s="200"/>
      <c r="DC13" s="198" t="s">
        <v>0</v>
      </c>
      <c r="DD13" s="201"/>
      <c r="DE13" s="198"/>
      <c r="DF13" s="198" t="s">
        <v>0</v>
      </c>
      <c r="DG13" s="202"/>
      <c r="DH13" s="380"/>
      <c r="DI13" s="212" t="str">
        <f>IF((CJ13="")+OR(CM13="")+OR(CP13="")+OR(CS13="")+OR(CY13="")+OR(DB13="")+OR(DE13=""),"",SUM(CJ13+CM13+CP13+CS13+CY13+DB13+DE13))</f>
        <v/>
      </c>
      <c r="DJ13" s="210" t="s">
        <v>0</v>
      </c>
      <c r="DK13" s="213" t="str">
        <f>IF((CL13="")+OR(CO13="")+OR(CR13="")+OR(CU13="")+OR(DA13="")+OR(DD13="")+OR(DG13=""),"",SUM(CL13+CO13+CR13+CU13+DA13+DD13+DG13))</f>
        <v/>
      </c>
      <c r="DL13" s="381"/>
      <c r="DN13" s="115" t="s">
        <v>34</v>
      </c>
      <c r="DO13" s="115"/>
      <c r="DP13" s="115"/>
      <c r="DQ13" s="115"/>
      <c r="DR13" s="98"/>
      <c r="DS13" s="98"/>
      <c r="DT13" s="15"/>
      <c r="DU13" s="15"/>
      <c r="DV13" s="15"/>
      <c r="DW13" s="15"/>
      <c r="DX13" s="15"/>
      <c r="DY13" s="15"/>
      <c r="DZ13" s="15"/>
      <c r="EA13" s="15"/>
      <c r="EB13" s="80"/>
      <c r="EC13" s="80"/>
      <c r="ED13" s="5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89"/>
      <c r="ER13" s="90"/>
      <c r="ES13" s="90"/>
      <c r="ET13" s="3"/>
      <c r="EU13" s="3"/>
      <c r="EV13" s="3"/>
      <c r="EW13" s="87"/>
      <c r="EX13" s="44"/>
      <c r="EY13" s="44"/>
      <c r="EZ13" s="44"/>
      <c r="FA13" s="88"/>
      <c r="FB13" s="15"/>
      <c r="FC13" s="116"/>
      <c r="FD13" s="116"/>
      <c r="FE13" s="116"/>
      <c r="FF13" s="62"/>
      <c r="FG13" s="62"/>
      <c r="FH13" s="98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80"/>
      <c r="FU13" s="80"/>
      <c r="FV13" s="53"/>
      <c r="FW13" s="3"/>
      <c r="FX13" s="3"/>
      <c r="FY13" s="3"/>
      <c r="FZ13" s="3"/>
      <c r="GA13" s="3"/>
      <c r="GB13" s="3"/>
      <c r="GC13" s="3"/>
      <c r="GD13" s="3"/>
      <c r="GE13" s="3"/>
      <c r="GF13" s="89"/>
      <c r="GG13" s="90"/>
      <c r="GH13" s="90"/>
      <c r="GI13" s="3"/>
      <c r="GJ13" s="3"/>
      <c r="GK13" s="3"/>
      <c r="GL13" s="87"/>
      <c r="GM13" s="44"/>
      <c r="GN13" s="44"/>
      <c r="GO13" s="44"/>
      <c r="GP13" s="88"/>
      <c r="GQ13" s="15"/>
      <c r="GR13" s="116"/>
      <c r="GS13" s="116"/>
      <c r="GT13" s="116"/>
      <c r="GU13" s="62"/>
      <c r="GV13" s="62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</row>
    <row r="14" spans="5:243" ht="27" customHeight="1" x14ac:dyDescent="0.3">
      <c r="E14" s="349" t="str">
        <f>IF(W2="","",W2)</f>
        <v>REMA RK ,,B"</v>
      </c>
      <c r="F14" s="350"/>
      <c r="G14" s="351"/>
      <c r="H14" s="195">
        <f>IF(Y4="","",Y4)</f>
        <v>13</v>
      </c>
      <c r="I14" s="179" t="s">
        <v>0</v>
      </c>
      <c r="J14" s="196">
        <f>IF(W4="","",W4)</f>
        <v>9</v>
      </c>
      <c r="K14" s="203">
        <f>IF(Y6="","",Y6)</f>
        <v>9</v>
      </c>
      <c r="L14" s="179" t="s">
        <v>0</v>
      </c>
      <c r="M14" s="196">
        <f>IF(W6="","",W6)</f>
        <v>17</v>
      </c>
      <c r="N14" s="203">
        <f>IF(Y8="","",Y8)</f>
        <v>16</v>
      </c>
      <c r="O14" s="179" t="s">
        <v>0</v>
      </c>
      <c r="P14" s="196">
        <f>IF(W8="","",W8)</f>
        <v>13</v>
      </c>
      <c r="Q14" s="195">
        <f>IF(Y10="","",Y10)</f>
        <v>3</v>
      </c>
      <c r="R14" s="179" t="s">
        <v>0</v>
      </c>
      <c r="S14" s="196">
        <f>IF(W10="","",W10)</f>
        <v>18</v>
      </c>
      <c r="T14" s="195">
        <f>IF(Y12="","",Y12)</f>
        <v>11</v>
      </c>
      <c r="U14" s="179" t="s">
        <v>0</v>
      </c>
      <c r="V14" s="196">
        <f>IF(W12="","",W12)</f>
        <v>12</v>
      </c>
      <c r="W14" s="355">
        <v>8</v>
      </c>
      <c r="X14" s="355"/>
      <c r="Y14" s="355"/>
      <c r="Z14" s="184">
        <v>9</v>
      </c>
      <c r="AA14" s="179" t="s">
        <v>0</v>
      </c>
      <c r="AB14" s="180">
        <v>24</v>
      </c>
      <c r="AC14" s="179">
        <v>7</v>
      </c>
      <c r="AD14" s="179" t="s">
        <v>0</v>
      </c>
      <c r="AE14" s="179">
        <v>13</v>
      </c>
      <c r="AF14" s="184">
        <v>11</v>
      </c>
      <c r="AG14" s="179" t="s">
        <v>0</v>
      </c>
      <c r="AH14" s="179">
        <v>17</v>
      </c>
      <c r="AI14" s="518">
        <v>2</v>
      </c>
      <c r="AJ14" s="178">
        <f>IF((H14="")+OR(K14="")+OR(N14="")+OR(Q14="")+OR(T14="")+OR(Z14="")+OR(AC14="")+OR(AF14=""),"",SUM(H14+K14+N14+Q14+T14+Z14+AC14+AF14))</f>
        <v>79</v>
      </c>
      <c r="AK14" s="2" t="s">
        <v>0</v>
      </c>
      <c r="AL14" s="4">
        <f>IF((J14="")+OR(M14="")+OR(P14="")+OR(S14="")+OR(V14="")+OR(AB14="")+OR(AE14="")+OR(AH14=""),"",SUM(J14+M14+P14+S14+V14+AB14+AE14+AH14))</f>
        <v>123</v>
      </c>
      <c r="AM14" s="347" t="s">
        <v>37</v>
      </c>
      <c r="AN14" s="15">
        <f>SUM(AJ14/AL14)</f>
        <v>0.64227642276422769</v>
      </c>
      <c r="AO14" s="98"/>
      <c r="AT14" s="349" t="str">
        <f>IF(BL2="","",BL2)</f>
        <v>REMA RK ,,C"</v>
      </c>
      <c r="AU14" s="350"/>
      <c r="AV14" s="351"/>
      <c r="AW14" s="195">
        <f>IF(BN4="","",BN4)</f>
        <v>15</v>
      </c>
      <c r="AX14" s="179" t="s">
        <v>0</v>
      </c>
      <c r="AY14" s="196">
        <f>IF(BL4="","",BL4)</f>
        <v>14</v>
      </c>
      <c r="AZ14" s="203">
        <f>IF(BN6="","",BN6)</f>
        <v>10</v>
      </c>
      <c r="BA14" s="179" t="s">
        <v>0</v>
      </c>
      <c r="BB14" s="196">
        <f>IF(BL6="","",BL6)</f>
        <v>7</v>
      </c>
      <c r="BC14" s="203">
        <f>IF(BN8="","",BN8)</f>
        <v>6</v>
      </c>
      <c r="BD14" s="179" t="s">
        <v>0</v>
      </c>
      <c r="BE14" s="196">
        <f>IF(BL8="","",BL8)</f>
        <v>14</v>
      </c>
      <c r="BF14" s="195">
        <f>IF(BN10="","",BN10)</f>
        <v>12</v>
      </c>
      <c r="BG14" s="179" t="s">
        <v>0</v>
      </c>
      <c r="BH14" s="196">
        <f>IF(BL10="","",BL10)</f>
        <v>9</v>
      </c>
      <c r="BI14" s="195">
        <f>IF(BN12="","",BN12)</f>
        <v>9</v>
      </c>
      <c r="BJ14" s="179" t="s">
        <v>0</v>
      </c>
      <c r="BK14" s="196">
        <f>IF(BL12="","",BL12)</f>
        <v>13</v>
      </c>
      <c r="BL14" s="355">
        <v>8</v>
      </c>
      <c r="BM14" s="355"/>
      <c r="BN14" s="355"/>
      <c r="BO14" s="184">
        <v>14</v>
      </c>
      <c r="BP14" s="179" t="s">
        <v>0</v>
      </c>
      <c r="BQ14" s="180">
        <v>19</v>
      </c>
      <c r="BR14" s="179">
        <v>3</v>
      </c>
      <c r="BS14" s="179" t="s">
        <v>0</v>
      </c>
      <c r="BT14" s="179">
        <v>13</v>
      </c>
      <c r="BU14" s="184">
        <v>3</v>
      </c>
      <c r="BV14" s="179" t="s">
        <v>0</v>
      </c>
      <c r="BW14" s="179">
        <v>20</v>
      </c>
      <c r="BX14" s="518">
        <v>3</v>
      </c>
      <c r="BY14" s="178">
        <f>IF((AW14="")+OR(AZ14="")+OR(BC14="")+OR(BF14="")+OR(BI14="")+OR(BO14="")+OR(BR14="")+OR(BU14=""),"",SUM(AW14+AZ14+BC14+BF14+BI14+BO14+BR14+BU14))</f>
        <v>72</v>
      </c>
      <c r="BZ14" s="2" t="s">
        <v>0</v>
      </c>
      <c r="CA14" s="4">
        <f>IF((AY14="")+OR(BB14="")+OR(BE14="")+OR(BH14="")+OR(BK14="")+OR(BQ14="")+OR(BT14="")+OR(BW14=""),"",SUM(AY14+BB14+BE14+BH14+BK14+BQ14+BT14+BW14))</f>
        <v>109</v>
      </c>
      <c r="CB14" s="347" t="s">
        <v>37</v>
      </c>
      <c r="CC14" s="15">
        <f>SUM(BY14/CA14)</f>
        <v>0.66055045871559637</v>
      </c>
      <c r="CD14" s="98"/>
      <c r="CG14" s="443" t="str">
        <f>IF(CY2="","",CY2)</f>
        <v>Týniště Mandarinky</v>
      </c>
      <c r="CH14" s="444"/>
      <c r="CI14" s="522"/>
      <c r="CJ14" s="195">
        <f>IF(DA4="","",DA4)</f>
        <v>6</v>
      </c>
      <c r="CK14" s="179" t="s">
        <v>0</v>
      </c>
      <c r="CL14" s="196">
        <f>IF(CY4="","",CY4)</f>
        <v>15</v>
      </c>
      <c r="CM14" s="203">
        <f>IF(DA6="","",DA6)</f>
        <v>6</v>
      </c>
      <c r="CN14" s="179" t="s">
        <v>0</v>
      </c>
      <c r="CO14" s="196">
        <f>IF(CY6="","",CY6)</f>
        <v>11</v>
      </c>
      <c r="CP14" s="203">
        <f>IF(DA8="","",DA8)</f>
        <v>10</v>
      </c>
      <c r="CQ14" s="179" t="s">
        <v>0</v>
      </c>
      <c r="CR14" s="196">
        <f>IF(CY8="","",CY8)</f>
        <v>11</v>
      </c>
      <c r="CS14" s="195">
        <f>IF(DA10="","",DA10)</f>
        <v>9</v>
      </c>
      <c r="CT14" s="179" t="s">
        <v>0</v>
      </c>
      <c r="CU14" s="196">
        <f>IF(CY10="","",CY10)</f>
        <v>13</v>
      </c>
      <c r="CV14" s="195">
        <f>IF(DA12="","",DA12)</f>
        <v>12</v>
      </c>
      <c r="CW14" s="179" t="s">
        <v>0</v>
      </c>
      <c r="CX14" s="196">
        <f>IF(CY12="","",CY12)</f>
        <v>11</v>
      </c>
      <c r="CY14" s="355">
        <v>8</v>
      </c>
      <c r="CZ14" s="355"/>
      <c r="DA14" s="355"/>
      <c r="DB14" s="184">
        <v>4</v>
      </c>
      <c r="DC14" s="179" t="s">
        <v>0</v>
      </c>
      <c r="DD14" s="180">
        <v>18</v>
      </c>
      <c r="DE14" s="179">
        <v>7</v>
      </c>
      <c r="DF14" s="179" t="s">
        <v>0</v>
      </c>
      <c r="DG14" s="194">
        <v>8</v>
      </c>
      <c r="DH14" s="386">
        <v>1</v>
      </c>
      <c r="DI14" s="178">
        <f>IF((CJ14="")+OR(CM14="")+OR(CP14="")+OR(CS14="")+OR(CV14="")+OR(DB14="")+OR(DE14=""),"",SUM(CJ14+CM14+CP14+CS14+CV14+DB14+DE14))</f>
        <v>54</v>
      </c>
      <c r="DJ14" s="2" t="s">
        <v>0</v>
      </c>
      <c r="DK14" s="4">
        <f>IF((CL14="")+OR(CO14="")+OR(CR14="")+OR(CU14="")+OR(CX14="")+OR(DD14="")+OR(DG14=""),"",SUM(CL14+CO14+CR14+CU14+CX14+DD14+DG14))</f>
        <v>87</v>
      </c>
      <c r="DL14" s="347" t="s">
        <v>38</v>
      </c>
      <c r="DN14" s="62">
        <v>5</v>
      </c>
      <c r="DO14" s="60" t="s">
        <v>28</v>
      </c>
      <c r="DP14" s="98"/>
      <c r="DQ14" s="98"/>
      <c r="DR14" s="15">
        <f>SUM(DI14/DK14)</f>
        <v>0.62068965517241381</v>
      </c>
      <c r="DS14" s="98"/>
      <c r="DT14" s="15"/>
      <c r="DV14" s="15"/>
      <c r="DW14" s="15"/>
      <c r="DX14" s="15"/>
      <c r="DY14" s="15"/>
      <c r="DZ14" s="15"/>
      <c r="EA14" s="15"/>
      <c r="EB14" s="53"/>
      <c r="EC14" s="53"/>
      <c r="ED14" s="53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90"/>
      <c r="ER14" s="90"/>
      <c r="ES14" s="90"/>
      <c r="ET14" s="45"/>
      <c r="EU14" s="45"/>
      <c r="EV14" s="45"/>
      <c r="EW14" s="87"/>
      <c r="EX14" s="45"/>
      <c r="EY14" s="45"/>
      <c r="EZ14" s="45"/>
      <c r="FA14" s="88"/>
      <c r="FB14" s="15"/>
      <c r="FC14" s="62"/>
      <c r="FD14" s="62"/>
      <c r="FE14" s="62"/>
      <c r="FF14" s="62"/>
      <c r="FG14" s="98"/>
      <c r="FH14" s="98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53"/>
      <c r="FU14" s="53"/>
      <c r="FV14" s="53"/>
      <c r="FW14" s="45"/>
      <c r="FX14" s="45"/>
      <c r="FY14" s="45"/>
      <c r="FZ14" s="45"/>
      <c r="GA14" s="45"/>
      <c r="GB14" s="45"/>
      <c r="GC14" s="45"/>
      <c r="GD14" s="45"/>
      <c r="GE14" s="45"/>
      <c r="GF14" s="90"/>
      <c r="GG14" s="90"/>
      <c r="GH14" s="90"/>
      <c r="GI14" s="45"/>
      <c r="GJ14" s="45"/>
      <c r="GK14" s="45"/>
      <c r="GL14" s="87"/>
      <c r="GM14" s="45"/>
      <c r="GN14" s="45"/>
      <c r="GO14" s="45"/>
      <c r="GP14" s="88"/>
      <c r="GQ14" s="15"/>
      <c r="GR14" s="62"/>
      <c r="GS14" s="62"/>
      <c r="GT14" s="62"/>
      <c r="GU14" s="62"/>
      <c r="GV14" s="98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</row>
    <row r="15" spans="5:243" ht="27" customHeight="1" x14ac:dyDescent="0.3">
      <c r="E15" s="375"/>
      <c r="F15" s="376"/>
      <c r="G15" s="377"/>
      <c r="H15" s="197" t="str">
        <f>IF(Y5="","",Y5)</f>
        <v/>
      </c>
      <c r="I15" s="198" t="s">
        <v>0</v>
      </c>
      <c r="J15" s="199" t="str">
        <f>IF(W5="","",W5)</f>
        <v/>
      </c>
      <c r="K15" s="204" t="str">
        <f>IF(Y7="","",Y7)</f>
        <v/>
      </c>
      <c r="L15" s="198" t="s">
        <v>0</v>
      </c>
      <c r="M15" s="199" t="str">
        <f>IF(W7="","",W7)</f>
        <v/>
      </c>
      <c r="N15" s="204" t="str">
        <f>IF(Y9="","",Y9)</f>
        <v/>
      </c>
      <c r="O15" s="198" t="s">
        <v>0</v>
      </c>
      <c r="P15" s="199" t="str">
        <f>IF(W9="","",W9)</f>
        <v/>
      </c>
      <c r="Q15" s="197" t="str">
        <f>IF(Y11="","",Y11)</f>
        <v/>
      </c>
      <c r="R15" s="198" t="s">
        <v>0</v>
      </c>
      <c r="S15" s="199" t="str">
        <f>IF(W11="","",W11)</f>
        <v/>
      </c>
      <c r="T15" s="197" t="str">
        <f>IF(Y13="","",Y13)</f>
        <v/>
      </c>
      <c r="U15" s="198" t="s">
        <v>0</v>
      </c>
      <c r="V15" s="199" t="str">
        <f>IF(W13="","",W13)</f>
        <v/>
      </c>
      <c r="W15" s="379"/>
      <c r="X15" s="379"/>
      <c r="Y15" s="379"/>
      <c r="Z15" s="200"/>
      <c r="AA15" s="198" t="s">
        <v>0</v>
      </c>
      <c r="AB15" s="201"/>
      <c r="AC15" s="198"/>
      <c r="AD15" s="198" t="s">
        <v>0</v>
      </c>
      <c r="AE15" s="198"/>
      <c r="AF15" s="200"/>
      <c r="AG15" s="198" t="s">
        <v>0</v>
      </c>
      <c r="AH15" s="198"/>
      <c r="AI15" s="510"/>
      <c r="AJ15" s="251" t="str">
        <f>IF((H15="")+OR(K15="")+OR(N15="")+OR(Q15="")+OR(T15="")+OR(Z15="")+OR(AC15="")+OR(AF15=""),"",SUM(H15+K15+N15+Q15+T15+Z15+AC15+AF15))</f>
        <v/>
      </c>
      <c r="AK15" s="252" t="s">
        <v>0</v>
      </c>
      <c r="AL15" s="253" t="str">
        <f>IF((J15="")+OR(M15="")+OR(P15="")+OR(S15="")+OR(V15="")+OR(AB15="")+OR(AE15="")+OR(AH15=""),"",SUM(J15+M15+P15+S15+V15+AB15+AE15+AH15))</f>
        <v/>
      </c>
      <c r="AM15" s="381"/>
      <c r="AN15" s="98"/>
      <c r="AO15" s="98"/>
      <c r="AT15" s="375"/>
      <c r="AU15" s="376"/>
      <c r="AV15" s="377"/>
      <c r="AW15" s="197" t="str">
        <f>IF(BN5="","",BN5)</f>
        <v/>
      </c>
      <c r="AX15" s="198" t="s">
        <v>0</v>
      </c>
      <c r="AY15" s="199" t="str">
        <f>IF(BL5="","",BL5)</f>
        <v/>
      </c>
      <c r="AZ15" s="204" t="str">
        <f>IF(BN7="","",BN7)</f>
        <v/>
      </c>
      <c r="BA15" s="198" t="s">
        <v>0</v>
      </c>
      <c r="BB15" s="199" t="str">
        <f>IF(BL7="","",BL7)</f>
        <v/>
      </c>
      <c r="BC15" s="204" t="str">
        <f>IF(BN9="","",BN9)</f>
        <v/>
      </c>
      <c r="BD15" s="198" t="s">
        <v>0</v>
      </c>
      <c r="BE15" s="199" t="str">
        <f>IF(BL9="","",BL9)</f>
        <v/>
      </c>
      <c r="BF15" s="197" t="str">
        <f>IF(BN11="","",BN11)</f>
        <v/>
      </c>
      <c r="BG15" s="198" t="s">
        <v>0</v>
      </c>
      <c r="BH15" s="199" t="str">
        <f>IF(BL11="","",BL11)</f>
        <v/>
      </c>
      <c r="BI15" s="197" t="str">
        <f>IF(BN13="","",BN13)</f>
        <v/>
      </c>
      <c r="BJ15" s="198" t="s">
        <v>0</v>
      </c>
      <c r="BK15" s="199" t="str">
        <f>IF(BL13="","",BL13)</f>
        <v/>
      </c>
      <c r="BL15" s="379"/>
      <c r="BM15" s="379"/>
      <c r="BN15" s="379"/>
      <c r="BO15" s="200"/>
      <c r="BP15" s="198" t="s">
        <v>0</v>
      </c>
      <c r="BQ15" s="201"/>
      <c r="BR15" s="198"/>
      <c r="BS15" s="198" t="s">
        <v>0</v>
      </c>
      <c r="BT15" s="198"/>
      <c r="BU15" s="200"/>
      <c r="BV15" s="198" t="s">
        <v>0</v>
      </c>
      <c r="BW15" s="198"/>
      <c r="BX15" s="510"/>
      <c r="BY15" s="251" t="str">
        <f>IF((AW15="")+OR(AZ15="")+OR(BC15="")+OR(BF15="")+OR(BI15="")+OR(BO15="")+OR(BR15="")+OR(BU15=""),"",SUM(AW15+AZ15+BC15+BF15+BI15+BO15+BR15+BU15))</f>
        <v/>
      </c>
      <c r="BZ15" s="252" t="s">
        <v>0</v>
      </c>
      <c r="CA15" s="253" t="str">
        <f>IF((AY15="")+OR(BB15="")+OR(BE15="")+OR(BH15="")+OR(BK15="")+OR(BQ15="")+OR(BT15="")+OR(BW15=""),"",SUM(AY15+BB15+BE15+BH15+BK15+BQ15+BT15+BW15))</f>
        <v/>
      </c>
      <c r="CB15" s="381"/>
      <c r="CC15" s="98"/>
      <c r="CD15" s="98"/>
      <c r="CG15" s="523"/>
      <c r="CH15" s="524"/>
      <c r="CI15" s="525"/>
      <c r="CJ15" s="197" t="str">
        <f>IF(DA5="","",DA5)</f>
        <v/>
      </c>
      <c r="CK15" s="198" t="s">
        <v>0</v>
      </c>
      <c r="CL15" s="199" t="str">
        <f>IF(CY5="","",CY5)</f>
        <v/>
      </c>
      <c r="CM15" s="204" t="str">
        <f>IF(DA7="","",DA7)</f>
        <v/>
      </c>
      <c r="CN15" s="198" t="s">
        <v>0</v>
      </c>
      <c r="CO15" s="199" t="str">
        <f>IF(CY7="","",CY7)</f>
        <v/>
      </c>
      <c r="CP15" s="204" t="str">
        <f>IF(DA9="","",DA9)</f>
        <v/>
      </c>
      <c r="CQ15" s="198" t="s">
        <v>0</v>
      </c>
      <c r="CR15" s="199" t="str">
        <f>IF(CY9="","",CY9)</f>
        <v/>
      </c>
      <c r="CS15" s="197" t="str">
        <f>IF(DA11="","",DA11)</f>
        <v/>
      </c>
      <c r="CT15" s="198" t="s">
        <v>0</v>
      </c>
      <c r="CU15" s="199" t="str">
        <f>IF(CY11="","",CY11)</f>
        <v/>
      </c>
      <c r="CV15" s="197" t="str">
        <f>IF(DA13="","",DA13)</f>
        <v/>
      </c>
      <c r="CW15" s="198" t="s">
        <v>0</v>
      </c>
      <c r="CX15" s="199" t="str">
        <f>IF(CY13="","",CY13)</f>
        <v/>
      </c>
      <c r="CY15" s="379"/>
      <c r="CZ15" s="379"/>
      <c r="DA15" s="379"/>
      <c r="DB15" s="200"/>
      <c r="DC15" s="198" t="s">
        <v>0</v>
      </c>
      <c r="DD15" s="201"/>
      <c r="DE15" s="198"/>
      <c r="DF15" s="198" t="s">
        <v>0</v>
      </c>
      <c r="DG15" s="202"/>
      <c r="DH15" s="380"/>
      <c r="DI15" s="212" t="str">
        <f t="shared" ref="DI15" si="0">IF((CJ15="")+OR(CM15="")+OR(CP15="")+OR(CS15="")+OR(CV15="")+OR(DB15="")+OR(DE15=""),"",SUM(CJ15+CM15+CP15+CS15+CV15+DB15+DE15))</f>
        <v/>
      </c>
      <c r="DJ15" s="210" t="s">
        <v>0</v>
      </c>
      <c r="DK15" s="213" t="str">
        <f t="shared" ref="DK15" si="1">IF((CL15="")+OR(CO15="")+OR(CR15="")+OR(CU15="")+OR(CX15="")+OR(DD15="")+OR(DG15=""),"",SUM(CL15+CO15+CR15+CU15+CX15+DD15+DG15))</f>
        <v/>
      </c>
      <c r="DL15" s="381"/>
      <c r="DS15" s="98"/>
      <c r="DT15" s="15"/>
      <c r="DU15" s="15"/>
      <c r="DV15" s="15"/>
      <c r="DW15" s="15"/>
      <c r="DX15" s="15"/>
      <c r="DY15" s="15"/>
      <c r="DZ15" s="15"/>
      <c r="EA15" s="15"/>
      <c r="EB15" s="80"/>
      <c r="EC15" s="80"/>
      <c r="ED15" s="5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86"/>
      <c r="EU15" s="84"/>
      <c r="EV15" s="84"/>
      <c r="EW15" s="87"/>
      <c r="EX15" s="44"/>
      <c r="EY15" s="44"/>
      <c r="EZ15" s="44"/>
      <c r="FA15" s="88"/>
      <c r="FB15" s="15"/>
      <c r="FC15" s="62"/>
      <c r="FD15" s="116"/>
      <c r="FE15" s="98"/>
      <c r="FF15" s="98"/>
      <c r="FG15" s="98"/>
      <c r="FH15" s="98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80"/>
      <c r="FU15" s="80"/>
      <c r="FV15" s="5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86"/>
      <c r="GJ15" s="84"/>
      <c r="GK15" s="84"/>
      <c r="GL15" s="87"/>
      <c r="GM15" s="44"/>
      <c r="GN15" s="44"/>
      <c r="GO15" s="44"/>
      <c r="GP15" s="88"/>
      <c r="GQ15" s="15"/>
      <c r="GR15" s="62"/>
      <c r="GS15" s="116"/>
      <c r="GT15" s="98"/>
      <c r="GU15" s="98"/>
      <c r="GV15" s="98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</row>
    <row r="16" spans="5:243" ht="27" customHeight="1" x14ac:dyDescent="0.3">
      <c r="E16" s="372" t="str">
        <f>IF(Z2="","",Z2)</f>
        <v>Slavie HK ,,A" chl.</v>
      </c>
      <c r="F16" s="382"/>
      <c r="G16" s="383"/>
      <c r="H16" s="195">
        <f>IF(AB4="","",AB4)</f>
        <v>18</v>
      </c>
      <c r="I16" s="179" t="s">
        <v>0</v>
      </c>
      <c r="J16" s="196">
        <f>IF(Z4="","",Z4)</f>
        <v>10</v>
      </c>
      <c r="K16" s="203">
        <f>IF(AB6="","",AB6)</f>
        <v>18</v>
      </c>
      <c r="L16" s="179" t="s">
        <v>0</v>
      </c>
      <c r="M16" s="196">
        <f>IF(Z6="","",Z6)</f>
        <v>14</v>
      </c>
      <c r="N16" s="203">
        <f>IF(AB8="","",AB8)</f>
        <v>19</v>
      </c>
      <c r="O16" s="179" t="s">
        <v>0</v>
      </c>
      <c r="P16" s="196">
        <f>IF(Z8="","",Z8)</f>
        <v>11</v>
      </c>
      <c r="Q16" s="195">
        <f>IF(AB10="","",AB10)</f>
        <v>3</v>
      </c>
      <c r="R16" s="179" t="s">
        <v>0</v>
      </c>
      <c r="S16" s="196">
        <f>IF(Z10="","",Z10)</f>
        <v>13</v>
      </c>
      <c r="T16" s="195">
        <f>IF(AB12="","",AB12)</f>
        <v>13</v>
      </c>
      <c r="U16" s="179" t="s">
        <v>0</v>
      </c>
      <c r="V16" s="196">
        <f>IF(Z12="","",Z12)</f>
        <v>10</v>
      </c>
      <c r="W16" s="195">
        <f>IF(AB14="","",AB14)</f>
        <v>24</v>
      </c>
      <c r="X16" s="179" t="s">
        <v>0</v>
      </c>
      <c r="Y16" s="195">
        <f>IF(Z14="","",Z14)</f>
        <v>9</v>
      </c>
      <c r="Z16" s="384"/>
      <c r="AA16" s="382"/>
      <c r="AB16" s="385"/>
      <c r="AC16" s="179">
        <v>10</v>
      </c>
      <c r="AD16" s="179" t="s">
        <v>0</v>
      </c>
      <c r="AE16" s="179">
        <v>16</v>
      </c>
      <c r="AF16" s="184">
        <v>13</v>
      </c>
      <c r="AG16" s="179" t="s">
        <v>0</v>
      </c>
      <c r="AH16" s="179">
        <v>17</v>
      </c>
      <c r="AI16" s="509">
        <v>5</v>
      </c>
      <c r="AJ16" s="178">
        <f>IF((H16="")+OR(K16="")+OR(N16="")+OR(Q16="")+OR(T16="")+OR(W16="")+OR(AC16="")+OR(AF16=""),"",SUM(H16+K16+N16+Q16+T16+W16+AC16+AF16))</f>
        <v>118</v>
      </c>
      <c r="AK16" s="2" t="s">
        <v>0</v>
      </c>
      <c r="AL16" s="4">
        <f>IF((J16="")+OR(M16="")+OR(P16="")+OR(S16="")+OR(V16="")+OR(Y16="")+OR(AE16="")+OR(AH16=""),"",SUM(J16+M16+P16+S16+V16+Y16+AE16+AH16))</f>
        <v>100</v>
      </c>
      <c r="AM16" s="361" t="s">
        <v>13</v>
      </c>
      <c r="AN16" s="15"/>
      <c r="AO16" s="98"/>
      <c r="AT16" s="372" t="str">
        <f>IF(BO2="","",BO2)</f>
        <v>Slavia HK ,,B" chl.</v>
      </c>
      <c r="AU16" s="382"/>
      <c r="AV16" s="383"/>
      <c r="AW16" s="195">
        <f>IF(BQ4="","",BQ4)</f>
        <v>16</v>
      </c>
      <c r="AX16" s="179" t="s">
        <v>0</v>
      </c>
      <c r="AY16" s="196">
        <f>IF(BO4="","",BO4)</f>
        <v>10</v>
      </c>
      <c r="AZ16" s="203">
        <f>IF(BQ6="","",BQ6)</f>
        <v>13</v>
      </c>
      <c r="BA16" s="179" t="s">
        <v>0</v>
      </c>
      <c r="BB16" s="196">
        <f>IF(BO6="","",BO6)</f>
        <v>17</v>
      </c>
      <c r="BC16" s="203">
        <f>IF(BQ8="","",BQ8)</f>
        <v>9</v>
      </c>
      <c r="BD16" s="179" t="s">
        <v>0</v>
      </c>
      <c r="BE16" s="196">
        <f>IF(BO8="","",BO8)</f>
        <v>16</v>
      </c>
      <c r="BF16" s="195">
        <f>IF(BQ10="","",BQ10)</f>
        <v>9</v>
      </c>
      <c r="BG16" s="179" t="s">
        <v>0</v>
      </c>
      <c r="BH16" s="196">
        <f>IF(BO10="","",BO10)</f>
        <v>14</v>
      </c>
      <c r="BI16" s="195">
        <f>IF(BQ12="","",BQ12)</f>
        <v>11</v>
      </c>
      <c r="BJ16" s="179" t="s">
        <v>0</v>
      </c>
      <c r="BK16" s="196">
        <f>IF(BO12="","",BO12)</f>
        <v>17</v>
      </c>
      <c r="BL16" s="195">
        <f>IF(BQ14="","",BQ14)</f>
        <v>19</v>
      </c>
      <c r="BM16" s="179" t="s">
        <v>0</v>
      </c>
      <c r="BN16" s="195">
        <f>IF(BO14="","",BO14)</f>
        <v>14</v>
      </c>
      <c r="BO16" s="384"/>
      <c r="BP16" s="382"/>
      <c r="BQ16" s="385"/>
      <c r="BR16" s="179">
        <v>8</v>
      </c>
      <c r="BS16" s="179" t="s">
        <v>0</v>
      </c>
      <c r="BT16" s="179">
        <v>26</v>
      </c>
      <c r="BU16" s="184">
        <v>9</v>
      </c>
      <c r="BV16" s="179" t="s">
        <v>0</v>
      </c>
      <c r="BW16" s="179">
        <v>20</v>
      </c>
      <c r="BX16" s="509">
        <v>2</v>
      </c>
      <c r="BY16" s="178">
        <f>IF((AW16="")+OR(AZ16="")+OR(BC16="")+OR(BF16="")+OR(BI16="")+OR(BL16="")+OR(BR16="")+OR(BU16=""),"",SUM(AW16+AZ16+BC16+BF16+BI16+BL16+BR16+BU16))</f>
        <v>94</v>
      </c>
      <c r="BZ16" s="2" t="s">
        <v>0</v>
      </c>
      <c r="CA16" s="4">
        <f>IF((AY16="")+OR(BB16="")+OR(BE16="")+OR(BH16="")+OR(BK16="")+OR(BN16="")+OR(BT16="")+OR(BW16=""),"",SUM(AY16+BB16+BE16+BH16+BK16+BN16+BT16+BW16))</f>
        <v>134</v>
      </c>
      <c r="CB16" s="361" t="s">
        <v>38</v>
      </c>
      <c r="CC16" s="15"/>
      <c r="CD16" s="98"/>
      <c r="CG16" s="372" t="str">
        <f>IF(DB2="","",DB2)</f>
        <v>VK Sport RK TOMTOM</v>
      </c>
      <c r="CH16" s="382"/>
      <c r="CI16" s="383"/>
      <c r="CJ16" s="195">
        <f>IF(DD4="","",DD4)</f>
        <v>10</v>
      </c>
      <c r="CK16" s="179" t="s">
        <v>0</v>
      </c>
      <c r="CL16" s="196">
        <f>IF(DB4="","",DB4)</f>
        <v>8</v>
      </c>
      <c r="CM16" s="203">
        <f>IF(DD6="","",DD6)</f>
        <v>12</v>
      </c>
      <c r="CN16" s="179" t="s">
        <v>0</v>
      </c>
      <c r="CO16" s="196">
        <f>IF(DB6="","",DB6)</f>
        <v>8</v>
      </c>
      <c r="CP16" s="203">
        <f>IF(DD8="","",DD8)</f>
        <v>12</v>
      </c>
      <c r="CQ16" s="179" t="s">
        <v>0</v>
      </c>
      <c r="CR16" s="196">
        <f>IF(DB8="","",DB8)</f>
        <v>20</v>
      </c>
      <c r="CS16" s="195">
        <f>IF(DD10="","",DD10)</f>
        <v>22</v>
      </c>
      <c r="CT16" s="179" t="s">
        <v>0</v>
      </c>
      <c r="CU16" s="196">
        <f>IF(DB10="","",DB10)</f>
        <v>8</v>
      </c>
      <c r="CV16" s="195">
        <f>IF(DD12="","",DD12)</f>
        <v>22</v>
      </c>
      <c r="CW16" s="179" t="s">
        <v>0</v>
      </c>
      <c r="CX16" s="196">
        <f>IF(DB12="","",DB12)</f>
        <v>8</v>
      </c>
      <c r="CY16" s="195">
        <f>IF(DD14="","",DD14)</f>
        <v>18</v>
      </c>
      <c r="CZ16" s="179" t="s">
        <v>0</v>
      </c>
      <c r="DA16" s="195">
        <f>IF(DB14="","",DB14)</f>
        <v>4</v>
      </c>
      <c r="DB16" s="384"/>
      <c r="DC16" s="382"/>
      <c r="DD16" s="385"/>
      <c r="DE16" s="179">
        <v>9</v>
      </c>
      <c r="DF16" s="179" t="s">
        <v>0</v>
      </c>
      <c r="DG16" s="194">
        <v>15</v>
      </c>
      <c r="DH16" s="371">
        <v>5</v>
      </c>
      <c r="DI16" s="178">
        <f>IF((CJ16="")+OR(CM16="")+OR(CP16="")+OR(CS16="")+OR(CV16="")+OR(CY16="")+OR(DE16=""),"",SUM(CJ16+CM16+CP16+CS16+CV16+CY16+DE16))</f>
        <v>105</v>
      </c>
      <c r="DJ16" s="2" t="s">
        <v>0</v>
      </c>
      <c r="DK16" s="4">
        <f>IF((CL16="")+OR(CO16="")+OR(CR16="")+OR(CU16="")+OR(CX16="")+OR(DA16="")+OR(DG16=""),"",SUM(CL16+CO16+CR16+CU16+CX16+DA16+DG16))</f>
        <v>71</v>
      </c>
      <c r="DL16" s="505" t="s">
        <v>10</v>
      </c>
      <c r="DR16" s="15">
        <f>SUM(DI16/DK16)</f>
        <v>1.4788732394366197</v>
      </c>
      <c r="DS16" s="98"/>
      <c r="DT16" s="15"/>
      <c r="DV16" s="15"/>
      <c r="DW16" s="15"/>
      <c r="DX16" s="15"/>
      <c r="DY16" s="15"/>
      <c r="DZ16" s="15"/>
      <c r="EA16" s="15"/>
      <c r="EB16" s="53"/>
      <c r="EC16" s="53"/>
      <c r="ED16" s="53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84"/>
      <c r="EU16" s="84"/>
      <c r="EV16" s="84"/>
      <c r="EW16" s="87"/>
      <c r="EX16" s="45"/>
      <c r="EY16" s="45"/>
      <c r="EZ16" s="45"/>
      <c r="FA16" s="88"/>
      <c r="FB16" s="15"/>
      <c r="FC16" s="15"/>
      <c r="FD16" s="15"/>
      <c r="FE16" s="15"/>
      <c r="FF16" s="15"/>
      <c r="FG16" s="15"/>
      <c r="FH16" s="98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53"/>
      <c r="FU16" s="53"/>
      <c r="FV16" s="53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84"/>
      <c r="GJ16" s="84"/>
      <c r="GK16" s="84"/>
      <c r="GL16" s="87"/>
      <c r="GM16" s="45"/>
      <c r="GN16" s="45"/>
      <c r="GO16" s="45"/>
      <c r="GP16" s="88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</row>
    <row r="17" spans="1:250" ht="27" customHeight="1" x14ac:dyDescent="0.3">
      <c r="E17" s="365"/>
      <c r="F17" s="366"/>
      <c r="G17" s="348"/>
      <c r="H17" s="197" t="str">
        <f>IF(AB5="","",AB5)</f>
        <v/>
      </c>
      <c r="I17" s="198" t="s">
        <v>0</v>
      </c>
      <c r="J17" s="199" t="str">
        <f>IF(Z5="","",Z5)</f>
        <v/>
      </c>
      <c r="K17" s="204" t="str">
        <f>IF(AB7="","",AB7)</f>
        <v/>
      </c>
      <c r="L17" s="198" t="s">
        <v>0</v>
      </c>
      <c r="M17" s="199" t="str">
        <f>IF(Z7="","",Z7)</f>
        <v/>
      </c>
      <c r="N17" s="204" t="str">
        <f>IF(AB9="","",AB9)</f>
        <v/>
      </c>
      <c r="O17" s="198" t="s">
        <v>0</v>
      </c>
      <c r="P17" s="199" t="str">
        <f>IF(Z9="","",Z9)</f>
        <v/>
      </c>
      <c r="Q17" s="197" t="str">
        <f>IF(AB11="","",AB11)</f>
        <v/>
      </c>
      <c r="R17" s="198" t="s">
        <v>0</v>
      </c>
      <c r="S17" s="199" t="str">
        <f>IF(Z11="","",Z11)</f>
        <v/>
      </c>
      <c r="T17" s="197" t="str">
        <f>IF(AB13="","",AB13)</f>
        <v/>
      </c>
      <c r="U17" s="198" t="s">
        <v>0</v>
      </c>
      <c r="V17" s="199" t="str">
        <f>IF(Z13="","",Z13)</f>
        <v/>
      </c>
      <c r="W17" s="197" t="str">
        <f>IF(AB15="","",AB15)</f>
        <v/>
      </c>
      <c r="X17" s="198" t="s">
        <v>0</v>
      </c>
      <c r="Y17" s="197" t="str">
        <f>IF(Z15="","",Z15)</f>
        <v/>
      </c>
      <c r="Z17" s="369"/>
      <c r="AA17" s="366"/>
      <c r="AB17" s="370"/>
      <c r="AC17" s="198"/>
      <c r="AD17" s="198" t="s">
        <v>0</v>
      </c>
      <c r="AE17" s="198"/>
      <c r="AF17" s="200"/>
      <c r="AG17" s="198" t="s">
        <v>0</v>
      </c>
      <c r="AH17" s="198"/>
      <c r="AI17" s="521"/>
      <c r="AJ17" s="251" t="str">
        <f>IF((H17="")+OR(K17="")+OR(N17="")+OR(Q17="")+OR(T17="")+OR(W17="")+OR(AC17="")+OR(AF17=""),"",SUM(H17+K17+N17+Q17+T17+W17+AC17+AF17))</f>
        <v/>
      </c>
      <c r="AK17" s="252" t="s">
        <v>0</v>
      </c>
      <c r="AL17" s="253" t="str">
        <f>IF((J17="")+OR(M17="")+OR(P17="")+OR(S17="")+OR(V17="")+OR(Y17="")+OR(AE17="")+OR(AH17=""),"",SUM(J17+M17+P17+S17+V17+Y17+AE17+AH17))</f>
        <v/>
      </c>
      <c r="AM17" s="348"/>
      <c r="AN17" s="53"/>
      <c r="AO17" s="98"/>
      <c r="AT17" s="365"/>
      <c r="AU17" s="366"/>
      <c r="AV17" s="348"/>
      <c r="AW17" s="197" t="str">
        <f>IF(BQ5="","",BQ5)</f>
        <v/>
      </c>
      <c r="AX17" s="198" t="s">
        <v>0</v>
      </c>
      <c r="AY17" s="199" t="str">
        <f>IF(BO5="","",BO5)</f>
        <v/>
      </c>
      <c r="AZ17" s="204" t="str">
        <f>IF(BQ7="","",BQ7)</f>
        <v/>
      </c>
      <c r="BA17" s="198" t="s">
        <v>0</v>
      </c>
      <c r="BB17" s="199" t="str">
        <f>IF(BO7="","",BO7)</f>
        <v/>
      </c>
      <c r="BC17" s="204" t="str">
        <f>IF(BQ9="","",BQ9)</f>
        <v/>
      </c>
      <c r="BD17" s="198" t="s">
        <v>0</v>
      </c>
      <c r="BE17" s="199" t="str">
        <f>IF(BO9="","",BO9)</f>
        <v/>
      </c>
      <c r="BF17" s="197" t="str">
        <f>IF(BQ11="","",BQ11)</f>
        <v/>
      </c>
      <c r="BG17" s="198" t="s">
        <v>0</v>
      </c>
      <c r="BH17" s="199" t="str">
        <f>IF(BO11="","",BO11)</f>
        <v/>
      </c>
      <c r="BI17" s="197" t="str">
        <f>IF(BQ13="","",BQ13)</f>
        <v/>
      </c>
      <c r="BJ17" s="198" t="s">
        <v>0</v>
      </c>
      <c r="BK17" s="199" t="str">
        <f>IF(BO13="","",BO13)</f>
        <v/>
      </c>
      <c r="BL17" s="197" t="str">
        <f>IF(BQ15="","",BQ15)</f>
        <v/>
      </c>
      <c r="BM17" s="198" t="s">
        <v>0</v>
      </c>
      <c r="BN17" s="197" t="str">
        <f>IF(BO15="","",BO15)</f>
        <v/>
      </c>
      <c r="BO17" s="369"/>
      <c r="BP17" s="366"/>
      <c r="BQ17" s="370"/>
      <c r="BR17" s="198"/>
      <c r="BS17" s="198" t="s">
        <v>0</v>
      </c>
      <c r="BT17" s="198"/>
      <c r="BU17" s="200"/>
      <c r="BV17" s="198" t="s">
        <v>0</v>
      </c>
      <c r="BW17" s="198"/>
      <c r="BX17" s="521"/>
      <c r="BY17" s="251" t="str">
        <f>IF((AW17="")+OR(AZ17="")+OR(BC17="")+OR(BF17="")+OR(BI17="")+OR(BL17="")+OR(BR17="")+OR(BU17=""),"",SUM(AW17+AZ17+BC17+BF17+BI17+BL17+BR17+BU17))</f>
        <v/>
      </c>
      <c r="BZ17" s="252" t="s">
        <v>0</v>
      </c>
      <c r="CA17" s="253" t="str">
        <f>IF((AY17="")+OR(BB17="")+OR(BE17="")+OR(BH17="")+OR(BK17="")+OR(BN17="")+OR(BT17="")+OR(BW17=""),"",SUM(AY17+BB17+BE17+BH17+BK17+BN17+BT17+BW17))</f>
        <v/>
      </c>
      <c r="CB17" s="348"/>
      <c r="CC17" s="53"/>
      <c r="CD17" s="98"/>
      <c r="CG17" s="365"/>
      <c r="CH17" s="366"/>
      <c r="CI17" s="348"/>
      <c r="CJ17" s="197" t="str">
        <f>IF(DD5="","",DD5)</f>
        <v/>
      </c>
      <c r="CK17" s="198" t="s">
        <v>0</v>
      </c>
      <c r="CL17" s="199" t="str">
        <f>IF(DB5="","",DB5)</f>
        <v/>
      </c>
      <c r="CM17" s="204" t="str">
        <f>IF(DD7="","",DD7)</f>
        <v/>
      </c>
      <c r="CN17" s="198" t="s">
        <v>0</v>
      </c>
      <c r="CO17" s="199" t="str">
        <f>IF(DB7="","",DB7)</f>
        <v/>
      </c>
      <c r="CP17" s="204" t="str">
        <f>IF(DD9="","",DD9)</f>
        <v/>
      </c>
      <c r="CQ17" s="198" t="s">
        <v>0</v>
      </c>
      <c r="CR17" s="199" t="str">
        <f>IF(DB9="","",DB9)</f>
        <v/>
      </c>
      <c r="CS17" s="197" t="str">
        <f>IF(DD11="","",DD11)</f>
        <v/>
      </c>
      <c r="CT17" s="198" t="s">
        <v>0</v>
      </c>
      <c r="CU17" s="199" t="str">
        <f>IF(DB11="","",DB11)</f>
        <v/>
      </c>
      <c r="CV17" s="197" t="str">
        <f>IF(DD13="","",DD13)</f>
        <v/>
      </c>
      <c r="CW17" s="198" t="s">
        <v>0</v>
      </c>
      <c r="CX17" s="199" t="str">
        <f>IF(DB13="","",DB13)</f>
        <v/>
      </c>
      <c r="CY17" s="197" t="str">
        <f>IF(DD15="","",DD15)</f>
        <v/>
      </c>
      <c r="CZ17" s="198" t="s">
        <v>0</v>
      </c>
      <c r="DA17" s="197" t="str">
        <f>IF(DB15="","",DB15)</f>
        <v/>
      </c>
      <c r="DB17" s="369"/>
      <c r="DC17" s="366"/>
      <c r="DD17" s="370"/>
      <c r="DE17" s="198"/>
      <c r="DF17" s="198" t="s">
        <v>0</v>
      </c>
      <c r="DG17" s="202"/>
      <c r="DH17" s="346"/>
      <c r="DI17" s="212" t="str">
        <f>IF((CJ17="")+OR(CM17="")+OR(CP17="")+OR(CS17="")+OR(CV17="")+OR(CY17="")+OR(DE17=""),"",SUM(CJ17+CM17+CP17+CS17+CV17+CY17+DE17))</f>
        <v/>
      </c>
      <c r="DJ17" s="210" t="s">
        <v>0</v>
      </c>
      <c r="DK17" s="213" t="str">
        <f>IF((CL17="")+OR(CO17="")+OR(CR17="")+OR(CU17="")+OR(CX17="")+OR(DA17="")+OR(DG17=""),"",SUM(CL17+CO17+CR17+CU17+CX17+DA17+DG17))</f>
        <v/>
      </c>
      <c r="DL17" s="506"/>
      <c r="DR17" s="98"/>
      <c r="DS17" s="98"/>
      <c r="DT17" s="15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45"/>
      <c r="EH17" s="53"/>
      <c r="EI17" s="53"/>
      <c r="EJ17" s="45"/>
      <c r="EK17" s="53"/>
      <c r="EL17" s="53"/>
      <c r="EM17" s="45"/>
      <c r="EN17" s="53"/>
      <c r="EO17" s="53"/>
      <c r="EP17" s="53"/>
      <c r="EQ17" s="53"/>
      <c r="ER17" s="53"/>
      <c r="ES17" s="53"/>
      <c r="ET17" s="53"/>
      <c r="EU17" s="53"/>
      <c r="EV17" s="96"/>
      <c r="EW17" s="53"/>
      <c r="EX17" s="53"/>
      <c r="EY17" s="45"/>
      <c r="EZ17" s="53"/>
      <c r="FA17" s="53"/>
      <c r="FB17" s="15"/>
      <c r="FC17" s="53"/>
      <c r="FD17" s="53"/>
      <c r="FE17" s="15"/>
      <c r="FF17" s="53"/>
      <c r="FG17" s="53"/>
      <c r="FH17" s="98"/>
      <c r="FI17" s="53"/>
      <c r="FJ17" s="53"/>
      <c r="FK17" s="15"/>
      <c r="FL17" s="53"/>
      <c r="FM17" s="53"/>
      <c r="FN17" s="15"/>
      <c r="FO17" s="53"/>
      <c r="FP17" s="53"/>
      <c r="FQ17" s="15"/>
      <c r="FR17" s="53"/>
      <c r="FS17" s="53"/>
      <c r="FT17" s="54"/>
      <c r="FU17" s="53"/>
      <c r="FV17" s="53"/>
      <c r="FW17" s="95"/>
      <c r="FX17" s="53"/>
      <c r="FY17" s="53"/>
      <c r="FZ17" s="45"/>
      <c r="GA17" s="53"/>
      <c r="GB17" s="53"/>
      <c r="GC17" s="53"/>
      <c r="GD17" s="53"/>
      <c r="GE17" s="53"/>
      <c r="GF17" s="45"/>
      <c r="GG17" s="53"/>
      <c r="GH17" s="53"/>
      <c r="GI17" s="96"/>
      <c r="GJ17" s="53"/>
      <c r="GK17" s="53"/>
      <c r="GL17" s="53"/>
      <c r="GM17" s="53"/>
      <c r="GN17" s="45"/>
      <c r="GO17" s="97"/>
      <c r="GP17" s="58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</row>
    <row r="18" spans="1:250" ht="27" customHeight="1" x14ac:dyDescent="0.3">
      <c r="E18" s="372" t="str">
        <f>IF(AC2="","",AC2)</f>
        <v xml:space="preserve">Dvůr Králové </v>
      </c>
      <c r="F18" s="373"/>
      <c r="G18" s="374"/>
      <c r="H18" s="218">
        <f>IF(AE4="","",AE4)</f>
        <v>15</v>
      </c>
      <c r="I18" s="173" t="s">
        <v>0</v>
      </c>
      <c r="J18" s="219">
        <f>IF(AC4="","",AC4)</f>
        <v>8</v>
      </c>
      <c r="K18" s="195">
        <f>IF(AE6="","",AE6)</f>
        <v>14</v>
      </c>
      <c r="L18" s="179" t="s">
        <v>0</v>
      </c>
      <c r="M18" s="196">
        <f>IF(AC6="","",AC6)</f>
        <v>9</v>
      </c>
      <c r="N18" s="218">
        <f>IF(AE8="","",AE8)</f>
        <v>17</v>
      </c>
      <c r="O18" s="173" t="s">
        <v>0</v>
      </c>
      <c r="P18" s="219">
        <f>IF(AC8="","",AC8)</f>
        <v>8</v>
      </c>
      <c r="Q18" s="218">
        <f>IF(AE10="","",AE10)</f>
        <v>6</v>
      </c>
      <c r="R18" s="173" t="s">
        <v>0</v>
      </c>
      <c r="S18" s="219">
        <f>IF(AC10="","",AC10)</f>
        <v>10</v>
      </c>
      <c r="T18" s="218">
        <f>IF(AE12="","",AE12)</f>
        <v>15</v>
      </c>
      <c r="U18" s="173" t="s">
        <v>0</v>
      </c>
      <c r="V18" s="219">
        <f>IF(AC12="","",AC12)</f>
        <v>5</v>
      </c>
      <c r="W18" s="218">
        <f>IF(AE14="","",AE14)</f>
        <v>13</v>
      </c>
      <c r="X18" s="173" t="s">
        <v>0</v>
      </c>
      <c r="Y18" s="219">
        <f>IF(AC14="","",AC14)</f>
        <v>7</v>
      </c>
      <c r="Z18" s="218">
        <f>IF(AE16="","",AE16)</f>
        <v>16</v>
      </c>
      <c r="AA18" s="173" t="s">
        <v>0</v>
      </c>
      <c r="AB18" s="219">
        <f>IF(AC16="","",AC16)</f>
        <v>10</v>
      </c>
      <c r="AC18" s="378"/>
      <c r="AD18" s="378"/>
      <c r="AE18" s="378"/>
      <c r="AF18" s="247">
        <v>7</v>
      </c>
      <c r="AG18" s="218" t="s">
        <v>0</v>
      </c>
      <c r="AH18" s="218">
        <v>11</v>
      </c>
      <c r="AI18" s="509">
        <v>6</v>
      </c>
      <c r="AJ18" s="178">
        <f>IF((H18="")+OR(K18="")+OR(N18="")+OR(Q18="")+OR(T18="")+OR(W18="")+OR(Z18="")+OR(AF18=""),"",SUM(H18+K18+N18+Q18+T18+W18+Z18+AF18))</f>
        <v>103</v>
      </c>
      <c r="AK18" s="245" t="s">
        <v>0</v>
      </c>
      <c r="AL18" s="4">
        <f>IF((J18="")+OR(M18="")+OR(P18="")+OR(S18="")+OR(V18="")+OR(Y18="")+OR(AB18="")+OR(AH18=""),"",SUM(J18+M18+P18+S18+V18+Y18+AB18+AH18))</f>
        <v>68</v>
      </c>
      <c r="AM18" s="361" t="s">
        <v>12</v>
      </c>
      <c r="AN18" s="53"/>
      <c r="AO18" s="98"/>
      <c r="AT18" s="372" t="str">
        <f>IF(BR2="","",BR2)</f>
        <v>VK Sport RK ,,KOKO"</v>
      </c>
      <c r="AU18" s="373"/>
      <c r="AV18" s="374"/>
      <c r="AW18" s="218">
        <f>IF(BT4="","",BT4)</f>
        <v>21</v>
      </c>
      <c r="AX18" s="173" t="s">
        <v>0</v>
      </c>
      <c r="AY18" s="219">
        <f>IF(BR4="","",BR4)</f>
        <v>9</v>
      </c>
      <c r="AZ18" s="195">
        <f>IF(BT6="","",BT6)</f>
        <v>20</v>
      </c>
      <c r="BA18" s="179" t="s">
        <v>0</v>
      </c>
      <c r="BB18" s="196">
        <f>IF(BR6="","",BR6)</f>
        <v>6</v>
      </c>
      <c r="BC18" s="218">
        <f>IF(BT8="","",BT8)</f>
        <v>12</v>
      </c>
      <c r="BD18" s="173" t="s">
        <v>0</v>
      </c>
      <c r="BE18" s="219">
        <f>IF(BR8="","",BR8)</f>
        <v>9</v>
      </c>
      <c r="BF18" s="218">
        <f>IF(BT10="","",BT10)</f>
        <v>20</v>
      </c>
      <c r="BG18" s="173" t="s">
        <v>0</v>
      </c>
      <c r="BH18" s="219">
        <f>IF(BR10="","",BR10)</f>
        <v>7</v>
      </c>
      <c r="BI18" s="218">
        <f>IF(BT12="","",BT12)</f>
        <v>23</v>
      </c>
      <c r="BJ18" s="173" t="s">
        <v>0</v>
      </c>
      <c r="BK18" s="219">
        <f>IF(BR12="","",BR12)</f>
        <v>8</v>
      </c>
      <c r="BL18" s="218">
        <f>IF(BT14="","",BT14)</f>
        <v>13</v>
      </c>
      <c r="BM18" s="173" t="s">
        <v>0</v>
      </c>
      <c r="BN18" s="219">
        <f>IF(BR14="","",BR14)</f>
        <v>3</v>
      </c>
      <c r="BO18" s="218">
        <f>IF(BT16="","",BT16)</f>
        <v>26</v>
      </c>
      <c r="BP18" s="173" t="s">
        <v>0</v>
      </c>
      <c r="BQ18" s="219">
        <f>IF(BR16="","",BR16)</f>
        <v>8</v>
      </c>
      <c r="BR18" s="378"/>
      <c r="BS18" s="378"/>
      <c r="BT18" s="378"/>
      <c r="BU18" s="247">
        <v>17</v>
      </c>
      <c r="BV18" s="218" t="s">
        <v>0</v>
      </c>
      <c r="BW18" s="218">
        <v>10</v>
      </c>
      <c r="BX18" s="509">
        <v>8</v>
      </c>
      <c r="BY18" s="178">
        <f>IF((AW18="")+OR(AZ18="")+OR(BC18="")+OR(BF18="")+OR(BI18="")+OR(BL18="")+OR(BO18="")+OR(BU18=""),"",SUM(AW18+AZ18+BC18+BF18+BI18+BL18+BO18+BU18))</f>
        <v>152</v>
      </c>
      <c r="BZ18" s="245" t="s">
        <v>0</v>
      </c>
      <c r="CA18" s="4">
        <f>IF((AY18="")+OR(BB18="")+OR(BE18="")+OR(BH18="")+OR(BK18="")+OR(BN18="")+OR(BQ18="")+OR(BW18=""),"",SUM(AY18+BB18+BE18+BH18+BK18+BN18+BQ18+BW18))</f>
        <v>60</v>
      </c>
      <c r="CB18" s="361" t="s">
        <v>9</v>
      </c>
      <c r="CC18" s="53"/>
      <c r="CD18" s="98"/>
      <c r="CE18" s="53"/>
      <c r="CF18" s="53"/>
      <c r="CG18" s="349" t="str">
        <f>IF(DE2="","",DE2)</f>
        <v>Staré Město ,,Fretky"</v>
      </c>
      <c r="CH18" s="350"/>
      <c r="CI18" s="351"/>
      <c r="CJ18" s="195">
        <f>IF(DG4="","",DG4)</f>
        <v>5</v>
      </c>
      <c r="CK18" s="179" t="s">
        <v>0</v>
      </c>
      <c r="CL18" s="196">
        <f>IF(DE4="","",DE4)</f>
        <v>4</v>
      </c>
      <c r="CM18" s="195">
        <f>IF(DG6="","",DG6)</f>
        <v>6</v>
      </c>
      <c r="CN18" s="179" t="s">
        <v>0</v>
      </c>
      <c r="CO18" s="196">
        <f>IF(DE6="","",DE6)</f>
        <v>8</v>
      </c>
      <c r="CP18" s="195">
        <f>IF(DG8="","",DG8)</f>
        <v>9</v>
      </c>
      <c r="CQ18" s="179" t="s">
        <v>0</v>
      </c>
      <c r="CR18" s="196">
        <f>IF(DE8="","",DE8)</f>
        <v>8</v>
      </c>
      <c r="CS18" s="195">
        <f>IF(DG10="","",DG10)</f>
        <v>5</v>
      </c>
      <c r="CT18" s="179" t="s">
        <v>0</v>
      </c>
      <c r="CU18" s="196">
        <f>IF(DE10="","",DE10)</f>
        <v>9</v>
      </c>
      <c r="CV18" s="195">
        <f>IF(DG12="","",DG12)</f>
        <v>12</v>
      </c>
      <c r="CW18" s="179" t="s">
        <v>0</v>
      </c>
      <c r="CX18" s="196">
        <f>IF(DE12="","",DE12)</f>
        <v>8</v>
      </c>
      <c r="CY18" s="195">
        <f>IF(DG14="","",DG14)</f>
        <v>8</v>
      </c>
      <c r="CZ18" s="179" t="s">
        <v>0</v>
      </c>
      <c r="DA18" s="196">
        <f>IF(DE14="","",DE14)</f>
        <v>7</v>
      </c>
      <c r="DB18" s="195">
        <f>IF(DG16="","",DG16)</f>
        <v>15</v>
      </c>
      <c r="DC18" s="179" t="s">
        <v>0</v>
      </c>
      <c r="DD18" s="196">
        <f>IF(DE16="","",DE16)</f>
        <v>9</v>
      </c>
      <c r="DE18" s="355"/>
      <c r="DF18" s="355"/>
      <c r="DG18" s="356"/>
      <c r="DH18" s="359">
        <v>5</v>
      </c>
      <c r="DI18" s="178">
        <f>IF((CJ18="")+OR(CM18="")+OR(CP18="")+OR(CS18="")+OR(CV18="")+OR(CY18="")+OR(DB18=""),"",SUM(CJ18+CM18+CP18+CS18+CV18+CY18+DB18))</f>
        <v>60</v>
      </c>
      <c r="DJ18" s="2" t="s">
        <v>0</v>
      </c>
      <c r="DK18" s="4">
        <f>IF((CL18="")+OR(CO18="")+OR(CR18="")+OR(CU18="")+OR(CX18="")+OR(DA18="")+OR(DD18=""),"",SUM(CL18+CO18+CR18+CU18+CX18+DA18+DD18))</f>
        <v>53</v>
      </c>
      <c r="DL18" s="361" t="s">
        <v>12</v>
      </c>
      <c r="DM18" s="53"/>
      <c r="DN18" s="53"/>
      <c r="DO18" s="53"/>
      <c r="DP18" s="53"/>
      <c r="DQ18" s="53"/>
      <c r="DR18" s="15">
        <f>SUM(DI18/DK18)</f>
        <v>1.1320754716981132</v>
      </c>
      <c r="DS18" s="53"/>
      <c r="DT18" s="15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45"/>
      <c r="EH18" s="53"/>
      <c r="EI18" s="53"/>
      <c r="EJ18" s="45"/>
      <c r="EK18" s="53"/>
      <c r="EL18" s="53"/>
      <c r="EM18" s="45"/>
      <c r="EN18" s="53"/>
      <c r="EO18" s="53"/>
      <c r="EP18" s="53"/>
      <c r="EQ18" s="53"/>
      <c r="ER18" s="53"/>
      <c r="ES18" s="53"/>
      <c r="ET18" s="53"/>
      <c r="EU18" s="53"/>
      <c r="EV18" s="96"/>
      <c r="EW18" s="53"/>
      <c r="EX18" s="53"/>
      <c r="EY18" s="45"/>
      <c r="EZ18" s="53"/>
      <c r="FA18" s="53"/>
      <c r="FB18" s="15"/>
      <c r="FC18" s="53"/>
      <c r="FD18" s="53"/>
      <c r="FE18" s="15"/>
      <c r="FF18" s="53"/>
      <c r="FG18" s="53"/>
      <c r="FH18" s="98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47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58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</row>
    <row r="19" spans="1:250" ht="27" customHeight="1" thickBot="1" x14ac:dyDescent="0.35">
      <c r="E19" s="375"/>
      <c r="F19" s="376"/>
      <c r="G19" s="377"/>
      <c r="H19" s="197" t="str">
        <f>IF(AE5="","",AE5)</f>
        <v/>
      </c>
      <c r="I19" s="198" t="s">
        <v>0</v>
      </c>
      <c r="J19" s="199" t="str">
        <f>IF(AC5="","",AC5)</f>
        <v/>
      </c>
      <c r="K19" s="197" t="str">
        <f>IF(AE7="","",AE7)</f>
        <v/>
      </c>
      <c r="L19" s="198" t="s">
        <v>0</v>
      </c>
      <c r="M19" s="199" t="str">
        <f>IF(AC7="","",AC7)</f>
        <v/>
      </c>
      <c r="N19" s="197" t="str">
        <f>IF(AE9="","",AE9)</f>
        <v/>
      </c>
      <c r="O19" s="198" t="s">
        <v>0</v>
      </c>
      <c r="P19" s="199" t="str">
        <f>IF(AC9="","",AC9)</f>
        <v/>
      </c>
      <c r="Q19" s="197" t="str">
        <f>IF(AE11="","",AE11)</f>
        <v/>
      </c>
      <c r="R19" s="198" t="s">
        <v>0</v>
      </c>
      <c r="S19" s="199" t="str">
        <f>IF(AC11="","",AC11)</f>
        <v/>
      </c>
      <c r="T19" s="197" t="str">
        <f>IF(AE13="","",AE13)</f>
        <v/>
      </c>
      <c r="U19" s="198" t="s">
        <v>0</v>
      </c>
      <c r="V19" s="199" t="str">
        <f>IF(AC13="","",AC13)</f>
        <v/>
      </c>
      <c r="W19" s="197" t="str">
        <f>IF(AE15="","",AE15)</f>
        <v/>
      </c>
      <c r="X19" s="198" t="s">
        <v>0</v>
      </c>
      <c r="Y19" s="199" t="str">
        <f>IF(AC15="","",AC15)</f>
        <v/>
      </c>
      <c r="Z19" s="197" t="str">
        <f>IF(AE17="","",AE17)</f>
        <v/>
      </c>
      <c r="AA19" s="198" t="s">
        <v>0</v>
      </c>
      <c r="AB19" s="199" t="str">
        <f>IF(AC17="","",AC17)</f>
        <v/>
      </c>
      <c r="AC19" s="379"/>
      <c r="AD19" s="379"/>
      <c r="AE19" s="379"/>
      <c r="AF19" s="204"/>
      <c r="AG19" s="197" t="s">
        <v>0</v>
      </c>
      <c r="AH19" s="197"/>
      <c r="AI19" s="510"/>
      <c r="AJ19" s="251" t="str">
        <f>IF((H19="")+OR(K19="")+OR(N19="")+OR(Q19="")+OR(T19="")+OR(W19="")+OR(Z19="")+OR(AF19=""),"",SUM(H19+K19+N19+Q19+T19+W19+Z19+AF19))</f>
        <v/>
      </c>
      <c r="AK19" s="252" t="s">
        <v>0</v>
      </c>
      <c r="AL19" s="253" t="str">
        <f>IF((J19="")+OR(M19="")+OR(P19="")+OR(S19="")+OR(V19="")+OR(Y19="")+OR(AB19="")+OR(AH19=""),"",SUM(J19+M19+P19+S19+V19+Y19+AB19+AH19))</f>
        <v/>
      </c>
      <c r="AM19" s="381"/>
      <c r="AN19" s="118"/>
      <c r="AO19" s="98"/>
      <c r="AT19" s="375"/>
      <c r="AU19" s="376"/>
      <c r="AV19" s="377"/>
      <c r="AW19" s="197" t="str">
        <f>IF(BT5="","",BT5)</f>
        <v/>
      </c>
      <c r="AX19" s="198" t="s">
        <v>0</v>
      </c>
      <c r="AY19" s="199" t="str">
        <f>IF(BR5="","",BR5)</f>
        <v/>
      </c>
      <c r="AZ19" s="197" t="str">
        <f>IF(BT7="","",BT7)</f>
        <v/>
      </c>
      <c r="BA19" s="198" t="s">
        <v>0</v>
      </c>
      <c r="BB19" s="199" t="str">
        <f>IF(BR7="","",BR7)</f>
        <v/>
      </c>
      <c r="BC19" s="197" t="str">
        <f>IF(BT9="","",BT9)</f>
        <v/>
      </c>
      <c r="BD19" s="198" t="s">
        <v>0</v>
      </c>
      <c r="BE19" s="199" t="str">
        <f>IF(BR9="","",BR9)</f>
        <v/>
      </c>
      <c r="BF19" s="197" t="str">
        <f>IF(BT11="","",BT11)</f>
        <v/>
      </c>
      <c r="BG19" s="198" t="s">
        <v>0</v>
      </c>
      <c r="BH19" s="199" t="str">
        <f>IF(BR11="","",BR11)</f>
        <v/>
      </c>
      <c r="BI19" s="197" t="str">
        <f>IF(BT13="","",BT13)</f>
        <v/>
      </c>
      <c r="BJ19" s="198" t="s">
        <v>0</v>
      </c>
      <c r="BK19" s="199" t="str">
        <f>IF(BR13="","",BR13)</f>
        <v/>
      </c>
      <c r="BL19" s="197" t="str">
        <f>IF(BT15="","",BT15)</f>
        <v/>
      </c>
      <c r="BM19" s="198" t="s">
        <v>0</v>
      </c>
      <c r="BN19" s="199" t="str">
        <f>IF(BR15="","",BR15)</f>
        <v/>
      </c>
      <c r="BO19" s="197" t="str">
        <f>IF(BT17="","",BT17)</f>
        <v/>
      </c>
      <c r="BP19" s="198" t="s">
        <v>0</v>
      </c>
      <c r="BQ19" s="199" t="str">
        <f>IF(BR17="","",BR17)</f>
        <v/>
      </c>
      <c r="BR19" s="379"/>
      <c r="BS19" s="379"/>
      <c r="BT19" s="379"/>
      <c r="BU19" s="204"/>
      <c r="BV19" s="197" t="s">
        <v>0</v>
      </c>
      <c r="BW19" s="197"/>
      <c r="BX19" s="510"/>
      <c r="BY19" s="251" t="str">
        <f>IF((AW19="")+OR(AZ19="")+OR(BC19="")+OR(BF19="")+OR(BI19="")+OR(BL19="")+OR(BO19="")+OR(BU19=""),"",SUM(AW19+AZ19+BC19+BF19+BI19+BL19+BO19+BU19))</f>
        <v/>
      </c>
      <c r="BZ19" s="252" t="s">
        <v>0</v>
      </c>
      <c r="CA19" s="253" t="str">
        <f>IF((AY19="")+OR(BB19="")+OR(BE19="")+OR(BH19="")+OR(BK19="")+OR(BN19="")+OR(BQ19="")+OR(BW19=""),"",SUM(AY19+BB19+BE19+BH19+BK19+BN19+BQ19+BW19))</f>
        <v/>
      </c>
      <c r="CB19" s="381"/>
      <c r="CC19" s="118"/>
      <c r="CD19" s="98"/>
      <c r="CE19" s="53"/>
      <c r="CF19" s="53"/>
      <c r="CG19" s="352"/>
      <c r="CH19" s="353"/>
      <c r="CI19" s="354"/>
      <c r="CJ19" s="205" t="str">
        <f>IF(DG5="","",DG5)</f>
        <v/>
      </c>
      <c r="CK19" s="206" t="s">
        <v>0</v>
      </c>
      <c r="CL19" s="207" t="str">
        <f>IF(DE5="","",DE5)</f>
        <v/>
      </c>
      <c r="CM19" s="205" t="str">
        <f>IF(DG7="","",DG7)</f>
        <v/>
      </c>
      <c r="CN19" s="206" t="s">
        <v>0</v>
      </c>
      <c r="CO19" s="207" t="str">
        <f>IF(DE7="","",DE7)</f>
        <v/>
      </c>
      <c r="CP19" s="205" t="str">
        <f>IF(DG9="","",DG9)</f>
        <v/>
      </c>
      <c r="CQ19" s="206" t="s">
        <v>0</v>
      </c>
      <c r="CR19" s="207" t="str">
        <f>IF(DE9="","",DE9)</f>
        <v/>
      </c>
      <c r="CS19" s="205" t="str">
        <f>IF(DG11="","",DG11)</f>
        <v/>
      </c>
      <c r="CT19" s="206" t="s">
        <v>0</v>
      </c>
      <c r="CU19" s="207" t="str">
        <f>IF(DE11="","",DE11)</f>
        <v/>
      </c>
      <c r="CV19" s="205" t="str">
        <f>IF(DG13="","",DG13)</f>
        <v/>
      </c>
      <c r="CW19" s="206" t="s">
        <v>0</v>
      </c>
      <c r="CX19" s="207" t="str">
        <f>IF(DE13="","",DE13)</f>
        <v/>
      </c>
      <c r="CY19" s="205" t="str">
        <f>IF(DG15="","",DG15)</f>
        <v/>
      </c>
      <c r="CZ19" s="206" t="s">
        <v>0</v>
      </c>
      <c r="DA19" s="207" t="str">
        <f>IF(DE15="","",DE15)</f>
        <v/>
      </c>
      <c r="DB19" s="205" t="str">
        <f>IF(DG17="","",DG17)</f>
        <v/>
      </c>
      <c r="DC19" s="206" t="s">
        <v>0</v>
      </c>
      <c r="DD19" s="207" t="str">
        <f>IF(DE17="","",DE17)</f>
        <v/>
      </c>
      <c r="DE19" s="357"/>
      <c r="DF19" s="357"/>
      <c r="DG19" s="358"/>
      <c r="DH19" s="360"/>
      <c r="DI19" s="214" t="str">
        <f>IF((CJ19="")+OR(CM19="")+OR(CP19="")+OR(CS19="")+OR(CV19="")+OR(CY19="")+OR(DB19=""),"",SUM(CJ19+CM19+CP19+CS19+CV19+CY19+DB19))</f>
        <v/>
      </c>
      <c r="DJ19" s="211" t="s">
        <v>0</v>
      </c>
      <c r="DK19" s="215" t="str">
        <f>IF((CL19="")+OR(CO19="")+OR(CR19="")+OR(CU19="")+OR(CX19="")+OR(DA19="")+OR(DD19=""),"",SUM(CL19+CO19+CR19+CU19+CX19+DA19+DD19))</f>
        <v/>
      </c>
      <c r="DL19" s="362"/>
      <c r="DM19" s="53"/>
      <c r="DN19" s="53"/>
      <c r="DO19" s="53"/>
      <c r="DP19" s="53"/>
      <c r="DQ19" s="53"/>
      <c r="DR19" s="53"/>
      <c r="DS19" s="53"/>
      <c r="DT19" s="15"/>
      <c r="DU19" s="15"/>
      <c r="DV19" s="15"/>
      <c r="DW19" s="15"/>
      <c r="DX19" s="78"/>
      <c r="DY19" s="15"/>
      <c r="DZ19" s="15"/>
      <c r="EA19" s="15"/>
      <c r="EB19" s="15"/>
      <c r="EC19" s="15"/>
      <c r="ED19" s="15"/>
      <c r="EE19" s="15"/>
      <c r="EF19" s="15"/>
      <c r="EG19" s="15"/>
      <c r="EH19" s="98"/>
      <c r="EI19" s="118"/>
      <c r="EJ19" s="118"/>
      <c r="EK19" s="118"/>
      <c r="EL19" s="118"/>
      <c r="EM19" s="118"/>
      <c r="EN19" s="118"/>
      <c r="EO19" s="118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98"/>
      <c r="FB19" s="118"/>
      <c r="FC19" s="118"/>
      <c r="FD19" s="118"/>
      <c r="FE19" s="118"/>
      <c r="FF19" s="118"/>
      <c r="FG19" s="118"/>
      <c r="FH19" s="98"/>
      <c r="FI19" s="15"/>
      <c r="FJ19" s="15"/>
      <c r="FK19" s="15"/>
      <c r="FL19" s="78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18"/>
      <c r="FY19" s="118"/>
      <c r="FZ19" s="118"/>
      <c r="GA19" s="118"/>
      <c r="GB19" s="118"/>
      <c r="GC19" s="118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18"/>
      <c r="GR19" s="118"/>
      <c r="GS19" s="118"/>
      <c r="GT19" s="118"/>
      <c r="GU19" s="118"/>
      <c r="GV19" s="118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</row>
    <row r="20" spans="1:250" ht="27" customHeight="1" x14ac:dyDescent="0.3">
      <c r="A20" s="53"/>
      <c r="E20" s="443" t="str">
        <f>IF(AF2="","",AF2)</f>
        <v>Staré Město ,,Draci"</v>
      </c>
      <c r="F20" s="511"/>
      <c r="G20" s="512"/>
      <c r="H20" s="218">
        <f>IF(AH4="","",AH4)</f>
        <v>24</v>
      </c>
      <c r="I20" s="173" t="s">
        <v>0</v>
      </c>
      <c r="J20" s="219">
        <f>IF(AF4="","",AF4)</f>
        <v>7</v>
      </c>
      <c r="K20" s="218">
        <f>IF(AH6="","",AH6)</f>
        <v>20</v>
      </c>
      <c r="L20" s="173" t="s">
        <v>0</v>
      </c>
      <c r="M20" s="219">
        <f>IF(AF6="","",AF6)</f>
        <v>9</v>
      </c>
      <c r="N20" s="195">
        <f>IF(AH8="","",AH8)</f>
        <v>19</v>
      </c>
      <c r="O20" s="179" t="s">
        <v>0</v>
      </c>
      <c r="P20" s="196">
        <f>IF(AF8="","",AF8)</f>
        <v>5</v>
      </c>
      <c r="Q20" s="218">
        <f>IF(AH10="","",AH10)</f>
        <v>10</v>
      </c>
      <c r="R20" s="173" t="s">
        <v>0</v>
      </c>
      <c r="S20" s="219">
        <f>IF(AF10="","",AF10)</f>
        <v>13</v>
      </c>
      <c r="T20" s="218">
        <f>IF(AH12="","",AH12)</f>
        <v>19</v>
      </c>
      <c r="U20" s="173" t="s">
        <v>0</v>
      </c>
      <c r="V20" s="219">
        <f>IF(AF12="","",AF12)</f>
        <v>2</v>
      </c>
      <c r="W20" s="218">
        <f>IF(AH14="","",AH14)</f>
        <v>17</v>
      </c>
      <c r="X20" s="173" t="s">
        <v>0</v>
      </c>
      <c r="Y20" s="219">
        <f>IF(AF14="","",AF14)</f>
        <v>11</v>
      </c>
      <c r="Z20" s="218">
        <f>IF(AH16="","",AH16)</f>
        <v>17</v>
      </c>
      <c r="AA20" s="173" t="s">
        <v>0</v>
      </c>
      <c r="AB20" s="219">
        <f>IF(AF16="","",AF16)</f>
        <v>13</v>
      </c>
      <c r="AC20" s="218">
        <f>IF(AH18="","",AH18)</f>
        <v>11</v>
      </c>
      <c r="AD20" s="173" t="s">
        <v>0</v>
      </c>
      <c r="AE20" s="219">
        <f>IF(AF18="","",AF18)</f>
        <v>7</v>
      </c>
      <c r="AF20" s="367"/>
      <c r="AG20" s="363"/>
      <c r="AH20" s="363"/>
      <c r="AI20" s="518">
        <v>7</v>
      </c>
      <c r="AJ20" s="178">
        <f>IF((H20="")+OR(K20="")+OR(N20="")+OR(Q20="")+OR(T20="")+OR(W20="")+OR(Z20="")+OR(AC20=""),"",SUM(H20+K20+N20+Q20+T20+W20+Z20+AC20))</f>
        <v>137</v>
      </c>
      <c r="AK20" s="2" t="s">
        <v>0</v>
      </c>
      <c r="AL20" s="4">
        <f>IF((J20="")+OR(M20="")+OR(P20="")+OR(S20="")+OR(V20="")+OR(Y20="")+OR(AB20="")+OR(AE20=""),"",SUM(J20+M20+P20+S20+V20+Y20+AB20+AE20))</f>
        <v>67</v>
      </c>
      <c r="AM20" s="347" t="s">
        <v>10</v>
      </c>
      <c r="AN20" s="123"/>
      <c r="AO20" s="98"/>
      <c r="AP20" s="53"/>
      <c r="AT20" s="443" t="str">
        <f>IF(BU2="","",BU2)</f>
        <v>Staré Město ,,Kobry"</v>
      </c>
      <c r="AU20" s="511"/>
      <c r="AV20" s="512"/>
      <c r="AW20" s="218">
        <f>IF(BW4="","",BW4)</f>
        <v>15</v>
      </c>
      <c r="AX20" s="173" t="s">
        <v>0</v>
      </c>
      <c r="AY20" s="219">
        <f>IF(BU4="","",BU4)</f>
        <v>8</v>
      </c>
      <c r="AZ20" s="218">
        <f>IF(BW6="","",BW6)</f>
        <v>18</v>
      </c>
      <c r="BA20" s="173" t="s">
        <v>0</v>
      </c>
      <c r="BB20" s="219">
        <f>IF(BU6="","",BU6)</f>
        <v>4</v>
      </c>
      <c r="BC20" s="195">
        <f>IF(BW8="","",BW8)</f>
        <v>12</v>
      </c>
      <c r="BD20" s="179" t="s">
        <v>0</v>
      </c>
      <c r="BE20" s="196">
        <f>IF(BU8="","",BU8)</f>
        <v>11</v>
      </c>
      <c r="BF20" s="218">
        <f>IF(BW10="","",BW10)</f>
        <v>18</v>
      </c>
      <c r="BG20" s="173" t="s">
        <v>0</v>
      </c>
      <c r="BH20" s="219">
        <f>IF(BU10="","",BU10)</f>
        <v>4</v>
      </c>
      <c r="BI20" s="218">
        <f>IF(BW12="","",BW12)</f>
        <v>13</v>
      </c>
      <c r="BJ20" s="173" t="s">
        <v>0</v>
      </c>
      <c r="BK20" s="219">
        <f>IF(BU12="","",BU12)</f>
        <v>2</v>
      </c>
      <c r="BL20" s="218">
        <f>IF(BW14="","",BW14)</f>
        <v>20</v>
      </c>
      <c r="BM20" s="173" t="s">
        <v>0</v>
      </c>
      <c r="BN20" s="219">
        <f>IF(BU14="","",BU14)</f>
        <v>3</v>
      </c>
      <c r="BO20" s="218">
        <f>IF(BW16="","",BW16)</f>
        <v>20</v>
      </c>
      <c r="BP20" s="173" t="s">
        <v>0</v>
      </c>
      <c r="BQ20" s="219">
        <f>IF(BU16="","",BU16)</f>
        <v>9</v>
      </c>
      <c r="BR20" s="218">
        <f>IF(BW18="","",BW18)</f>
        <v>10</v>
      </c>
      <c r="BS20" s="173" t="s">
        <v>0</v>
      </c>
      <c r="BT20" s="219">
        <f>IF(BU18="","",BU18)</f>
        <v>17</v>
      </c>
      <c r="BU20" s="367"/>
      <c r="BV20" s="363"/>
      <c r="BW20" s="363"/>
      <c r="BX20" s="518">
        <v>7</v>
      </c>
      <c r="BY20" s="178">
        <f>IF((AW20="")+OR(AZ20="")+OR(BC20="")+OR(BF20="")+OR(BI20="")+OR(BL20="")+OR(BO20="")+OR(BR20=""),"",SUM(AW20+AZ20+BC20+BF20+BI20+BL20+BO20+BR20))</f>
        <v>126</v>
      </c>
      <c r="BZ20" s="2" t="s">
        <v>0</v>
      </c>
      <c r="CA20" s="4">
        <f>IF((AY20="")+OR(BB20="")+OR(BE20="")+OR(BH20="")+OR(BK20="")+OR(BN20="")+OR(BQ20="")+OR(BT20=""),"",SUM(AY20+BB20+BE20+BH20+BK20+BN20+BQ20+BT20))</f>
        <v>58</v>
      </c>
      <c r="CB20" s="347" t="s">
        <v>10</v>
      </c>
      <c r="CC20" s="123"/>
      <c r="CD20" s="98"/>
      <c r="DH20">
        <f>SUM(DH4:DH19)</f>
        <v>28</v>
      </c>
      <c r="DI20">
        <f>SUM(DI4:DI19)</f>
        <v>564</v>
      </c>
      <c r="DK20">
        <f>SUM(DI20+BY24+AJ24)</f>
        <v>2287</v>
      </c>
      <c r="DT20" s="15"/>
      <c r="DU20" s="47"/>
      <c r="DV20" s="91"/>
      <c r="DW20" s="91"/>
      <c r="DX20" s="91"/>
      <c r="DY20" s="91"/>
      <c r="DZ20" s="91"/>
      <c r="EA20" s="91"/>
      <c r="EB20" s="48"/>
      <c r="EC20" s="91"/>
      <c r="ED20" s="91"/>
      <c r="EE20" s="91"/>
      <c r="EF20" s="91"/>
      <c r="EG20" s="91"/>
      <c r="EH20" s="91"/>
      <c r="EI20" s="117"/>
      <c r="EJ20" s="117"/>
      <c r="EK20" s="117"/>
      <c r="EL20" s="123"/>
      <c r="EM20" s="123"/>
      <c r="EN20" s="123"/>
      <c r="EO20" s="15"/>
      <c r="EP20" s="47"/>
      <c r="EQ20" s="91"/>
      <c r="ER20" s="91"/>
      <c r="ES20" s="91"/>
      <c r="ET20" s="91"/>
      <c r="EU20" s="91"/>
      <c r="EV20" s="91"/>
      <c r="EW20" s="48"/>
      <c r="EX20" s="91"/>
      <c r="EY20" s="91"/>
      <c r="EZ20" s="91"/>
      <c r="FA20" s="91"/>
      <c r="FB20" s="117"/>
      <c r="FC20" s="117"/>
      <c r="FD20" s="117"/>
      <c r="FE20" s="123"/>
      <c r="FF20" s="123"/>
      <c r="FG20" s="123"/>
      <c r="FH20" s="98"/>
      <c r="FI20" s="15"/>
      <c r="FJ20" s="47"/>
      <c r="FK20" s="91"/>
      <c r="FL20" s="91"/>
      <c r="FM20" s="91"/>
      <c r="FN20" s="91"/>
      <c r="FO20" s="91"/>
      <c r="FP20" s="91"/>
      <c r="FQ20" s="48"/>
      <c r="FR20" s="91"/>
      <c r="FS20" s="91"/>
      <c r="FT20" s="91"/>
      <c r="FU20" s="91"/>
      <c r="FV20" s="91"/>
      <c r="FW20" s="91"/>
      <c r="FX20" s="62"/>
      <c r="FY20" s="62"/>
      <c r="FZ20" s="62"/>
      <c r="GA20" s="122"/>
      <c r="GB20" s="122"/>
      <c r="GC20" s="122"/>
      <c r="GD20" s="15"/>
      <c r="GE20" s="47"/>
      <c r="GF20" s="91"/>
      <c r="GG20" s="91"/>
      <c r="GH20" s="91"/>
      <c r="GI20" s="91"/>
      <c r="GJ20" s="91"/>
      <c r="GK20" s="91"/>
      <c r="GL20" s="48"/>
      <c r="GM20" s="91"/>
      <c r="GN20" s="91"/>
      <c r="GO20" s="91"/>
      <c r="GP20" s="91"/>
      <c r="GQ20" s="62"/>
      <c r="GR20" s="62"/>
      <c r="GS20" s="62"/>
      <c r="GT20" s="122"/>
      <c r="GU20" s="122"/>
      <c r="GV20" s="122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</row>
    <row r="21" spans="1:250" ht="27" customHeight="1" thickBot="1" x14ac:dyDescent="0.4">
      <c r="A21" s="53"/>
      <c r="E21" s="513"/>
      <c r="F21" s="514"/>
      <c r="G21" s="515"/>
      <c r="H21" s="205" t="str">
        <f>IF(AH5="","",AH5)</f>
        <v/>
      </c>
      <c r="I21" s="206" t="s">
        <v>0</v>
      </c>
      <c r="J21" s="207" t="str">
        <f>IF(AF5="","",AF5)</f>
        <v/>
      </c>
      <c r="K21" s="205" t="str">
        <f>IF(AH7="","",AH7)</f>
        <v/>
      </c>
      <c r="L21" s="206" t="s">
        <v>0</v>
      </c>
      <c r="M21" s="207" t="str">
        <f>IF(AF7="","",AF7)</f>
        <v/>
      </c>
      <c r="N21" s="205" t="str">
        <f>IF(AH9="","",AH9)</f>
        <v/>
      </c>
      <c r="O21" s="206" t="s">
        <v>0</v>
      </c>
      <c r="P21" s="207" t="str">
        <f>IF(AF9="","",AF9)</f>
        <v/>
      </c>
      <c r="Q21" s="205" t="str">
        <f>IF(AH11="","",AH11)</f>
        <v/>
      </c>
      <c r="R21" s="206" t="s">
        <v>0</v>
      </c>
      <c r="S21" s="207" t="str">
        <f>IF(AF11="","",AF11)</f>
        <v/>
      </c>
      <c r="T21" s="205" t="str">
        <f>IF(AH13="","",AH13)</f>
        <v/>
      </c>
      <c r="U21" s="206" t="s">
        <v>0</v>
      </c>
      <c r="V21" s="207" t="str">
        <f>IF(AF13="","",AF13)</f>
        <v/>
      </c>
      <c r="W21" s="205" t="str">
        <f>IF(AH15="","",AH15)</f>
        <v/>
      </c>
      <c r="X21" s="206" t="s">
        <v>0</v>
      </c>
      <c r="Y21" s="207" t="str">
        <f>IF(AF15="","",AF15)</f>
        <v/>
      </c>
      <c r="Z21" s="205" t="str">
        <f>IF(AH17="","",AH17)</f>
        <v/>
      </c>
      <c r="AA21" s="206" t="s">
        <v>0</v>
      </c>
      <c r="AB21" s="207" t="str">
        <f>IF(AF17="","",AF17)</f>
        <v/>
      </c>
      <c r="AC21" s="205" t="str">
        <f>IF(AH19="","",AH19)</f>
        <v/>
      </c>
      <c r="AD21" s="206" t="s">
        <v>0</v>
      </c>
      <c r="AE21" s="207" t="str">
        <f>IF(AF19="","",AF19)</f>
        <v/>
      </c>
      <c r="AF21" s="516"/>
      <c r="AG21" s="517"/>
      <c r="AH21" s="517"/>
      <c r="AI21" s="519"/>
      <c r="AJ21" s="249" t="str">
        <f>IF((H21="")+OR(K21="")+OR(N21="")+OR(Q21="")+OR(T21="")+OR(W21="")+OR(Z21="")+OR(AC21=""),"",SUM(H21+K21+N21+Q21+T21+W21+Z21+AC21))</f>
        <v/>
      </c>
      <c r="AK21" s="250" t="s">
        <v>0</v>
      </c>
      <c r="AL21" s="254" t="str">
        <f>IF((J21="")+OR(M21="")+OR(P21="")+OR(S21="")+OR(V21="")+OR(Y21="")+OR(AB21="")+OR(AE21=""),"",SUM(J21+M21+P21+S21+V21+Y21+AB21+AE21))</f>
        <v/>
      </c>
      <c r="AM21" s="520"/>
      <c r="AN21" s="123"/>
      <c r="AO21" s="98"/>
      <c r="AP21" s="53"/>
      <c r="AT21" s="513"/>
      <c r="AU21" s="514"/>
      <c r="AV21" s="515"/>
      <c r="AW21" s="205" t="str">
        <f>IF(BW5="","",BW5)</f>
        <v/>
      </c>
      <c r="AX21" s="206" t="s">
        <v>0</v>
      </c>
      <c r="AY21" s="207" t="str">
        <f>IF(BU5="","",BU5)</f>
        <v/>
      </c>
      <c r="AZ21" s="205" t="str">
        <f>IF(BW7="","",BW7)</f>
        <v/>
      </c>
      <c r="BA21" s="206" t="s">
        <v>0</v>
      </c>
      <c r="BB21" s="207" t="str">
        <f>IF(BU7="","",BU7)</f>
        <v/>
      </c>
      <c r="BC21" s="205" t="str">
        <f>IF(BW9="","",BW9)</f>
        <v/>
      </c>
      <c r="BD21" s="206" t="s">
        <v>0</v>
      </c>
      <c r="BE21" s="207" t="str">
        <f>IF(BU9="","",BU9)</f>
        <v/>
      </c>
      <c r="BF21" s="205" t="str">
        <f>IF(BW11="","",BW11)</f>
        <v/>
      </c>
      <c r="BG21" s="206" t="s">
        <v>0</v>
      </c>
      <c r="BH21" s="207" t="str">
        <f>IF(BU11="","",BU11)</f>
        <v/>
      </c>
      <c r="BI21" s="205" t="str">
        <f>IF(BW13="","",BW13)</f>
        <v/>
      </c>
      <c r="BJ21" s="206" t="s">
        <v>0</v>
      </c>
      <c r="BK21" s="207" t="str">
        <f>IF(BU13="","",BU13)</f>
        <v/>
      </c>
      <c r="BL21" s="205" t="str">
        <f>IF(BW15="","",BW15)</f>
        <v/>
      </c>
      <c r="BM21" s="206" t="s">
        <v>0</v>
      </c>
      <c r="BN21" s="207" t="str">
        <f>IF(BU15="","",BU15)</f>
        <v/>
      </c>
      <c r="BO21" s="205" t="str">
        <f>IF(BW17="","",BW17)</f>
        <v/>
      </c>
      <c r="BP21" s="206" t="s">
        <v>0</v>
      </c>
      <c r="BQ21" s="207" t="str">
        <f>IF(BU17="","",BU17)</f>
        <v/>
      </c>
      <c r="BR21" s="205" t="str">
        <f>IF(BW19="","",BW19)</f>
        <v/>
      </c>
      <c r="BS21" s="206" t="s">
        <v>0</v>
      </c>
      <c r="BT21" s="207" t="str">
        <f>IF(BU19="","",BU19)</f>
        <v/>
      </c>
      <c r="BU21" s="516"/>
      <c r="BV21" s="517"/>
      <c r="BW21" s="517"/>
      <c r="BX21" s="519"/>
      <c r="BY21" s="249" t="str">
        <f>IF((AW21="")+OR(AZ21="")+OR(BC21="")+OR(BF21="")+OR(BI21="")+OR(BL21="")+OR(BO21="")+OR(BR21=""),"",SUM(AW21+AZ21+BC21+BF21+BI21+BL21+BO21+BR21))</f>
        <v/>
      </c>
      <c r="BZ21" s="250" t="s">
        <v>0</v>
      </c>
      <c r="CA21" s="254" t="str">
        <f>IF((AY21="")+OR(BB21="")+OR(BE21="")+OR(BH21="")+OR(BK21="")+OR(BN21="")+OR(BQ21="")+OR(BT21=""),"",SUM(AY21+BB21+BE21+BH21+BK21+BN21+BQ21+BT21))</f>
        <v/>
      </c>
      <c r="CB21" s="520"/>
      <c r="CC21" s="123"/>
      <c r="CD21" s="98"/>
      <c r="CM21" s="17" t="s">
        <v>11</v>
      </c>
      <c r="DT21" s="15"/>
      <c r="DU21" s="47"/>
      <c r="DV21" s="91"/>
      <c r="DW21" s="91"/>
      <c r="DX21" s="91"/>
      <c r="DY21" s="91"/>
      <c r="DZ21" s="91"/>
      <c r="EA21" s="91"/>
      <c r="EB21" s="48"/>
      <c r="EC21" s="91"/>
      <c r="ED21" s="91"/>
      <c r="EE21" s="91"/>
      <c r="EF21" s="91"/>
      <c r="EG21" s="91"/>
      <c r="EH21" s="91"/>
      <c r="EI21" s="117"/>
      <c r="EJ21" s="117"/>
      <c r="EK21" s="117"/>
      <c r="EL21" s="123"/>
      <c r="EM21" s="123"/>
      <c r="EN21" s="123"/>
      <c r="EO21" s="15"/>
      <c r="EP21" s="47"/>
      <c r="EQ21" s="91"/>
      <c r="ER21" s="91"/>
      <c r="ES21" s="91"/>
      <c r="ET21" s="91"/>
      <c r="EU21" s="91"/>
      <c r="EV21" s="91"/>
      <c r="EW21" s="48"/>
      <c r="EX21" s="91"/>
      <c r="EY21" s="91"/>
      <c r="EZ21" s="91"/>
      <c r="FA21" s="91"/>
      <c r="FB21" s="117"/>
      <c r="FC21" s="117"/>
      <c r="FD21" s="117"/>
      <c r="FE21" s="123"/>
      <c r="FF21" s="123"/>
      <c r="FG21" s="123"/>
      <c r="FH21" s="98"/>
      <c r="FI21" s="15"/>
      <c r="FJ21" s="47"/>
      <c r="FK21" s="91"/>
      <c r="FL21" s="91"/>
      <c r="FM21" s="91"/>
      <c r="FN21" s="91"/>
      <c r="FO21" s="91"/>
      <c r="FP21" s="91"/>
      <c r="FQ21" s="48"/>
      <c r="FR21" s="91"/>
      <c r="FS21" s="91"/>
      <c r="FT21" s="91"/>
      <c r="FU21" s="91"/>
      <c r="FV21" s="91"/>
      <c r="FW21" s="91"/>
      <c r="FX21" s="62"/>
      <c r="FY21" s="62"/>
      <c r="FZ21" s="62"/>
      <c r="GA21" s="122"/>
      <c r="GB21" s="122"/>
      <c r="GC21" s="122"/>
      <c r="GD21" s="15"/>
      <c r="GE21" s="47"/>
      <c r="GF21" s="91"/>
      <c r="GG21" s="91"/>
      <c r="GH21" s="91"/>
      <c r="GI21" s="91"/>
      <c r="GJ21" s="91"/>
      <c r="GK21" s="91"/>
      <c r="GL21" s="48"/>
      <c r="GM21" s="91"/>
      <c r="GN21" s="91"/>
      <c r="GO21" s="91"/>
      <c r="GP21" s="91"/>
      <c r="GQ21" s="62"/>
      <c r="GR21" s="62"/>
      <c r="GS21" s="62"/>
      <c r="GT21" s="122"/>
      <c r="GU21" s="122"/>
      <c r="GV21" s="122"/>
      <c r="GW21" s="15"/>
      <c r="GX21" s="79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</row>
    <row r="22" spans="1:250" ht="27" hidden="1" customHeight="1" x14ac:dyDescent="0.35">
      <c r="A22" s="53">
        <f>HOUR($AF30)</f>
        <v>9</v>
      </c>
      <c r="B22" s="53">
        <f>MINUTE($AF30)</f>
        <v>30</v>
      </c>
      <c r="C22" s="53">
        <f>IF(SUM(B22+$AF32+$AH34)&gt;60,A22+1,A22)</f>
        <v>9</v>
      </c>
      <c r="D22" s="53">
        <f>IF(SUM(B22+$AF32+$AH34)&gt;60,SUM(B22+$AF32+$AH34-60),SUM(B22+$AF32+$AH34))</f>
        <v>45</v>
      </c>
      <c r="E22" s="53">
        <f>IF(SUM(D22+$AF32+$AH34)&gt;60,C22+1,C22)</f>
        <v>9</v>
      </c>
      <c r="F22" s="150">
        <f>IF(SUM(D22+$AF32+$AH34)&gt;60,SUM(D22+$AF32+$AH34-60),SUM(D22+$AF32+$AH34))</f>
        <v>60</v>
      </c>
      <c r="G22" s="150">
        <f>IF(SUM(F22+$AF32+$AH34)&gt;60,E22+1,E22)</f>
        <v>10</v>
      </c>
      <c r="H22" s="150">
        <f>IF(SUM(F22+$AF32+$AH34)&gt;60,SUM(F22+$AF32+$AH34-60),SUM(F22+$AF32+$AH34))</f>
        <v>15</v>
      </c>
      <c r="I22" s="150">
        <f>IF(SUM(H22+$AF32+$AH34)&gt;60,G22+1,G22)</f>
        <v>10</v>
      </c>
      <c r="J22" s="150">
        <f>IF(SUM(H22+$AF32+$AH34)&gt;60,SUM(H22+$AF32+$AH34-60),SUM(H22+$AF32+$AH34))</f>
        <v>30</v>
      </c>
      <c r="K22" s="150">
        <f>IF(SUM(J22+$AF32+$AH34)&gt;60,I22+1,I22)</f>
        <v>10</v>
      </c>
      <c r="L22" s="150">
        <f>IF(SUM(J22+$AF32+$AH34)&gt;60,SUM(J22+$AF32+$AH34-60),SUM(J22+$AF32+$AH34))</f>
        <v>45</v>
      </c>
      <c r="M22" s="150">
        <f>IF(SUM(L22+$AF32+$AH34)&gt;60,K22+1,K22)</f>
        <v>10</v>
      </c>
      <c r="N22" s="150">
        <f>IF(SUM(L22+$AF32+$AH34)&gt;60,SUM(L22+$AF32+$AH34-60),SUM(L22+$AF32+$AH34))</f>
        <v>60</v>
      </c>
      <c r="O22" s="150">
        <f>IF(SUM(N22+$AF32+$AH34)&gt;60,M22+1,M22)</f>
        <v>11</v>
      </c>
      <c r="P22" s="150">
        <f>IF(SUM(N22+$AF32+$AH34)&gt;60,SUM(N22+$AF32+$AH34-60),SUM(N22+$AF32+$AH34))</f>
        <v>15</v>
      </c>
      <c r="Q22" s="150">
        <f>IF(SUM(P22+$AF32+$AH34)&gt;60,O22+1,O22)</f>
        <v>11</v>
      </c>
      <c r="R22" s="150">
        <f>IF(SUM(P22+$AF32+$AH34)&gt;60,SUM(P22+$AF32+$AH34-60),SUM(P22+$AF32+$AH34))</f>
        <v>30</v>
      </c>
      <c r="S22" s="150">
        <f>IF(SUM(R22+$AF32+$AH34)&gt;60,Q22+1,Q22)</f>
        <v>11</v>
      </c>
      <c r="T22" s="150">
        <f>IF(SUM(R22+$AF32+$AH34)&gt;60,SUM(R22+$AF32+$AH34-60),SUM(R22+$AF32+$AH34))</f>
        <v>45</v>
      </c>
      <c r="U22" s="150">
        <f>IF(SUM(T22+$AF32+$AH34)&gt;59,S22+1,S22)</f>
        <v>12</v>
      </c>
      <c r="V22" s="150">
        <f>IF(SUM(T22+$AF32+$AH34)&gt;59,SUM(T22+$AF32+$AH34-60),SUM(T22+$AF32+$AH34))</f>
        <v>0</v>
      </c>
      <c r="W22" s="150">
        <f>IF(SUM(V22+$AF32+$AH34)&gt;60,U22+1,U22)</f>
        <v>12</v>
      </c>
      <c r="X22" s="150">
        <f>IF(SUM(V22+$AF32+$AH34)&gt;60,SUM(V22+$AF32+$AH34-60),SUM(V22+$AF32+$AH34))</f>
        <v>15</v>
      </c>
      <c r="Y22" s="150">
        <f>IF(SUM(X22+$AF32+$AH34)&gt;60,W22+1,W22)</f>
        <v>12</v>
      </c>
      <c r="Z22" s="150">
        <f>IF(SUM(X22+$AF32+$AH34)&gt;60,SUM(X22+$AF32+$AH34-60),SUM(X22+$AF32+$AH34))</f>
        <v>30</v>
      </c>
      <c r="AA22" s="150">
        <f>IF(SUM(Z22+$AF32+$AH34)&gt;60,Y22+1,Y22)</f>
        <v>12</v>
      </c>
      <c r="AB22" s="150">
        <f>IF(SUM(Z22+$AF32+$AH34)&gt;60,SUM(Z22+$AF32+$AH34-60),SUM(Z22+$AF32+$AH34))</f>
        <v>45</v>
      </c>
      <c r="AC22" s="150">
        <f>IF(SUM(AB22+$AF32+$AH34)&gt;60,AA22+1,AA22)</f>
        <v>12</v>
      </c>
      <c r="AD22" s="53">
        <f>IF(SUM(AB22+$AF32+$AH34)&gt;60,SUM(AB22+$AF32+$AH34-60),SUM(AB22+$AF32+$AH34))</f>
        <v>60</v>
      </c>
      <c r="AE22" s="53">
        <f>IF(SUM(AD22+$AF32+$AH34)&gt;60,AC22+1,AC22)</f>
        <v>13</v>
      </c>
      <c r="AF22" s="53">
        <f>IF(SUM(AD22+$AF32+$AH34)&gt;60,SUM(AD22+$AF32+$AH34-60),SUM(AD22+$AF32+$AH34))</f>
        <v>15</v>
      </c>
      <c r="AG22" s="53">
        <f>IF(SUM(AF22+$AF32+$AH34)&gt;60,AE22+1,AE22)</f>
        <v>13</v>
      </c>
      <c r="AH22" s="53">
        <f>IF(SUM(AF22+$AF32+$AH34)&gt;60,SUM(AF22+$AF32+$AH34-60),SUM(AF22+$AF32+$AH34))</f>
        <v>30</v>
      </c>
      <c r="AI22" s="53">
        <f>IF(SUM(AH22+$AF32+$AH34)&gt;60,AG22+1,AG22)</f>
        <v>13</v>
      </c>
      <c r="AJ22" s="53">
        <f>IF(SUM(AH22+$AF32+$AH34)&gt;60,SUM(AH22+$AF32+$AH34-60),SUM(AH22+$AF32+$AH34))</f>
        <v>45</v>
      </c>
      <c r="AK22" s="53">
        <f>IF(SUM(AJ22+$AF32+$AH34)&gt;60,AI22+1,AI22)</f>
        <v>13</v>
      </c>
      <c r="AL22" s="53">
        <f>IF(SUM(AJ22+$AF32+$AH34)&gt;60,SUM(AJ22+$AF32+$AH34-60),SUM(AJ22+$AF32+$AH34))</f>
        <v>60</v>
      </c>
      <c r="AM22" s="53">
        <f>IF(SUM(AL22+$AF32+$AH34)&gt;60,AK22+1,AK22)</f>
        <v>14</v>
      </c>
      <c r="AN22" s="123"/>
      <c r="AO22" s="98"/>
      <c r="AP22" s="53">
        <f>HOUR($AF30)</f>
        <v>9</v>
      </c>
      <c r="AQ22" s="53">
        <f>MINUTE($AF30)</f>
        <v>30</v>
      </c>
      <c r="AR22" s="53">
        <f>IF(SUM(AQ22+$AF32+$AH34)&gt;60,AP22+1,AP22)</f>
        <v>9</v>
      </c>
      <c r="AS22" s="53">
        <f>IF(SUM(AQ22+$AF32+$AH34)&gt;60,SUM(AQ22+$AF32+$AH34-60),SUM(AQ22+$AF32+$AH34))</f>
        <v>45</v>
      </c>
      <c r="AT22" s="53">
        <f>IF(SUM(AS22+$AF32+$AH34)&gt;60,AR22+1,AR22)</f>
        <v>9</v>
      </c>
      <c r="AU22" s="150">
        <f>IF(SUM(AS22+$AF32+$AH34)&gt;60,SUM(AS22+$AF32+$AH34-60),SUM(AS22+$AF32+$AH34))</f>
        <v>60</v>
      </c>
      <c r="AV22" s="150">
        <f>IF(SUM(AU22+$AF32+$AH34)&gt;60,AT22+1,AT22)</f>
        <v>10</v>
      </c>
      <c r="AW22" s="150">
        <f>IF(SUM(AU22+$AF32+$AH34)&gt;60,SUM(AU22+$AF32+$AH34-60),SUM(AU22+$AF32+$AH34))</f>
        <v>15</v>
      </c>
      <c r="AX22" s="150">
        <f>IF(SUM(AW22+$AF32+$AH34)&gt;60,AV22+1,AV22)</f>
        <v>10</v>
      </c>
      <c r="AY22" s="150">
        <f>IF(SUM(AW22+$AF32+$AH34)&gt;60,SUM(AW22+$AF32+$AH34-60),SUM(AW22+$AF32+$AH34))</f>
        <v>30</v>
      </c>
      <c r="AZ22" s="150">
        <f>IF(SUM(AY22+$AF32+$AH34)&gt;60,AX22+1,AX22)</f>
        <v>10</v>
      </c>
      <c r="BA22" s="150">
        <f>IF(SUM(AY22+$AF32+$AH34)&gt;60,SUM(AY22+$AF32+$AH34-60),SUM(AY22+$AF32+$AH34))</f>
        <v>45</v>
      </c>
      <c r="BB22" s="150">
        <f>IF(SUM(BA22+$AF32+$AH34)&gt;60,AZ22+1,AZ22)</f>
        <v>10</v>
      </c>
      <c r="BC22" s="150">
        <f>IF(SUM(BA22+$AF32+$AH34)&gt;60,SUM(BA22+$AF32+$AH34-60),SUM(BA22+$AF32+$AH34))</f>
        <v>60</v>
      </c>
      <c r="BD22" s="150">
        <f>IF(SUM(BC22+$AF32+$AH34)&gt;60,BB22+1,BB22)</f>
        <v>11</v>
      </c>
      <c r="BE22" s="150">
        <f>IF(SUM(BC22+$AF32+$AH34)&gt;60,SUM(BC22+$AF32+$AH34-60),SUM(BC22+$AF32+$AH34))</f>
        <v>15</v>
      </c>
      <c r="BF22" s="150">
        <f>IF(SUM(BE22+$AF32+$AH34)&gt;60,BD22+1,BD22)</f>
        <v>11</v>
      </c>
      <c r="BG22" s="150">
        <f>IF(SUM(BE22+$AF32+$AH34)&gt;60,SUM(BE22+$AF32+$AH34-60),SUM(BE22+$AF32+$AH34))</f>
        <v>30</v>
      </c>
      <c r="BH22" s="150">
        <f>IF(SUM(BG22+$AF32+$AH34)&gt;60,BF22+1,BF22)</f>
        <v>11</v>
      </c>
      <c r="BI22" s="150">
        <f>IF(SUM(BG22+$AF32+$AH34)&gt;60,SUM(BG22+$AF32+$AH34-60),SUM(BG22+$AF32+$AH34))</f>
        <v>45</v>
      </c>
      <c r="BJ22" s="150">
        <f>IF(SUM(BI22+$AF32+$AH34)&gt;59,BH22+1,BH22)</f>
        <v>12</v>
      </c>
      <c r="BK22" s="150">
        <f>IF(SUM(BI22+$AF32+$AH34)&gt;59,SUM(BI22+$AF32+$AH34-60),SUM(BI22+$AF32+$AH34))</f>
        <v>0</v>
      </c>
      <c r="BL22" s="150">
        <f>IF(SUM(BK22+$AF32+$AH34)&gt;60,BJ22+1,BJ22)</f>
        <v>12</v>
      </c>
      <c r="BM22" s="150">
        <f>IF(SUM(BK22+$AF32+$AH34)&gt;60,SUM(BK22+$AF32+$AH34-60),SUM(BK22+$AF32+$AH34))</f>
        <v>15</v>
      </c>
      <c r="BN22" s="150">
        <f>IF(SUM(BM22+$AF32+$AH34)&gt;60,BL22+1,BL22)</f>
        <v>12</v>
      </c>
      <c r="BO22" s="150">
        <f>IF(SUM(BM22+$AF32+$AH34)&gt;60,SUM(BM22+$AF32+$AH34-60),SUM(BM22+$AF32+$AH34))</f>
        <v>30</v>
      </c>
      <c r="BP22" s="150">
        <f>IF(SUM(BO22+$AF32+$AH34)&gt;60,BN22+1,BN22)</f>
        <v>12</v>
      </c>
      <c r="BQ22" s="150">
        <f>IF(SUM(BO22+$AF32+$AH34)&gt;60,SUM(BO22+$AF32+$AH34-60),SUM(BO22+$AF32+$AH34))</f>
        <v>45</v>
      </c>
      <c r="BR22" s="150">
        <f>IF(SUM(BQ22+$AF32+$AH34)&gt;60,BP22+1,BP22)</f>
        <v>12</v>
      </c>
      <c r="BS22" s="53">
        <f>IF(SUM(BQ22+$AF32+$AH34)&gt;60,SUM(BQ22+$AF32+$AH34-60),SUM(BQ22+$AF32+$AH34))</f>
        <v>60</v>
      </c>
      <c r="BT22" s="53">
        <f>IF(SUM(BS22+$AF32+$AH34)&gt;60,BR22+1,BR22)</f>
        <v>13</v>
      </c>
      <c r="BU22" s="53">
        <f>IF(SUM(BS22+$AF32+$AH34)&gt;60,SUM(BS22+$AF32+$AH34-60),SUM(BS22+$AF32+$AH34))</f>
        <v>15</v>
      </c>
      <c r="BV22" s="53">
        <f>IF(SUM(BU22+$AF32+$AH34)&gt;60,BT22+1,BT22)</f>
        <v>13</v>
      </c>
      <c r="BW22" s="53">
        <f>IF(SUM(BU22+$AF32+$AH34)&gt;60,SUM(BU22+$AF32+$AH34-60),SUM(BU22+$AF32+$AH34))</f>
        <v>30</v>
      </c>
      <c r="BX22" s="53">
        <f>IF(SUM(BW22+$AF32+$AH34)&gt;60,BV22+1,BV22)</f>
        <v>13</v>
      </c>
      <c r="BY22" s="53">
        <f>IF(SUM(BW22+$AF32+$AH34)&gt;60,SUM(BW22+$AF32+$AH34-60),SUM(BW22+$AF32+$AH34))</f>
        <v>45</v>
      </c>
      <c r="BZ22" s="53">
        <f>IF(SUM(BY22+$AF32+$AH34)&gt;60,BX22+1,BX22)</f>
        <v>13</v>
      </c>
      <c r="CA22" s="53">
        <f>IF(SUM(BY22+$AF32+$AH34)&gt;60,SUM(BY22+$AF32+$AH34-60),SUM(BY22+$AF32+$AH34))</f>
        <v>60</v>
      </c>
      <c r="CB22" s="53">
        <f>IF(SUM(CA22+$AF32+$AH34)&gt;60,BZ22+1,BZ22)</f>
        <v>14</v>
      </c>
      <c r="CC22" s="123"/>
      <c r="CD22" s="98"/>
      <c r="CE22" s="53">
        <f>HOUR(DN10)</f>
        <v>9</v>
      </c>
      <c r="CF22" s="53">
        <f>MINUTE(DN10)</f>
        <v>30</v>
      </c>
      <c r="CG22" s="53">
        <f>IF(SUM(CF22+DN12+DN14)&gt;60,CE22+1,CE22)</f>
        <v>9</v>
      </c>
      <c r="CH22" s="53">
        <f>IF(SUM(CF22+DN12+DN14)&gt;60,SUM(CF22+DN12+DN14-60),SUM(CF22+DN12+DN14))</f>
        <v>45</v>
      </c>
      <c r="CI22" s="53">
        <f>IF(SUM(CH22+DN12+DN14)&gt;60,CG22+1,CG22)</f>
        <v>9</v>
      </c>
      <c r="CJ22" s="150">
        <f>IF(SUM(CH22+DN12+DN14)&gt;60,SUM(CH22+DN12+DN14-60),SUM(CH22+DN12+DN14))</f>
        <v>60</v>
      </c>
      <c r="CK22" s="150">
        <f>IF(SUM(CJ22+DN12+DN14)&gt;60,CI22+1,CI22)</f>
        <v>10</v>
      </c>
      <c r="CL22" s="150">
        <f>IF(SUM(CJ22+DN12+DN14)&gt;60,SUM(CJ22+DN12+DN14-60),SUM(CJ22+DN12+DN14))</f>
        <v>15</v>
      </c>
      <c r="CM22" s="150">
        <f>IF(SUM(CL22+DN12+DN14)&gt;60,CK22+1,CK22)</f>
        <v>10</v>
      </c>
      <c r="CN22" s="150">
        <f>IF(SUM(CL22+DN12+DN14)&gt;60,SUM(CL22+DN12+DN14-60),SUM(CL22+DN12+DN14))</f>
        <v>30</v>
      </c>
      <c r="CO22" s="150">
        <f>IF(SUM(CN22+DN12+DN14)&gt;60,CM22+1,CM22)</f>
        <v>10</v>
      </c>
      <c r="CP22" s="150">
        <f>IF(SUM(CN22+DN12+DN14)&gt;60,SUM(CN22+DN12+DN14-60),SUM(CN22+DN12+DN14))</f>
        <v>45</v>
      </c>
      <c r="CQ22" s="150">
        <f>IF(SUM(CP22+DN12+DN14)&gt;60,CO22+1,CO22)</f>
        <v>10</v>
      </c>
      <c r="CR22" s="150">
        <f>IF(SUM(CP22+DN12+DN14)&gt;60,SUM(CP22+DN12+DN14-60),SUM(CP22+DN12+DN14))</f>
        <v>60</v>
      </c>
      <c r="CS22" s="150">
        <f>IF(SUM(CR22+DN12+DN14)&gt;60,CQ22+1,CQ22)</f>
        <v>11</v>
      </c>
      <c r="CT22" s="150">
        <f>IF(SUM(CR22+DN12+DN14)&gt;60,SUM(CR22+DN12+DN14-60),SUM(CR22+DN12+DN14))</f>
        <v>15</v>
      </c>
      <c r="CU22" s="150">
        <f>IF(SUM(CT22+DN12+DN14)&gt;60,CS22+1,CS22)</f>
        <v>11</v>
      </c>
      <c r="CV22" s="150">
        <f>IF(SUM(CT22+DN12+DN14)&gt;60,SUM(CT22+DN12+DN14-60),SUM(CT22+DN12+DN14))</f>
        <v>30</v>
      </c>
      <c r="CW22" s="150">
        <f>IF(SUM(CV22+DN12+DN14)&gt;60,CU22+1,CU22)</f>
        <v>11</v>
      </c>
      <c r="CX22" s="150">
        <f>IF(SUM(CV22+DN12+DN14)&gt;60,SUM(CV22+DN12+DN14-60),SUM(CV22+DN12+DN14))</f>
        <v>45</v>
      </c>
      <c r="CY22" s="150">
        <f>IF(SUM(CX22+DN12+DN14)&gt;59,CW22+1,CW22)</f>
        <v>12</v>
      </c>
      <c r="CZ22" s="150">
        <f>IF(SUM(CX22+DN12+DN14)&gt;59,SUM(CX22+DN12+DN14-60),SUM(CX22+DN12+DN14))</f>
        <v>0</v>
      </c>
      <c r="DA22" s="150">
        <f>IF(SUM(CZ22+DN12+DN14)&gt;60,CY22+1,CY22)</f>
        <v>12</v>
      </c>
      <c r="DB22" s="150">
        <f>IF(SUM(CZ22+DN12+DN14)&gt;60,SUM(CZ22+DN12+DN14-60),SUM(CZ22+DN12+DN14))</f>
        <v>15</v>
      </c>
      <c r="DC22" s="150">
        <f>IF(SUM(DB22+DN12+DN14)&gt;60,DA22+1,DA22)</f>
        <v>12</v>
      </c>
      <c r="DD22" s="150">
        <f>IF(SUM(DB22+DN12+DN14)&gt;60,SUM(DB22+DN12+DN14-60),SUM(DB22+DN12+DN14))</f>
        <v>30</v>
      </c>
      <c r="DE22" s="150">
        <f>IF(SUM(DD22+DN12+DN14)&gt;60,DC22+1,DC22)</f>
        <v>12</v>
      </c>
      <c r="DF22" s="150">
        <f>IF(SUM(DD22+DN12+DN14)&gt;60,SUM(DD22+DN12+DN14-60),SUM(DD22+DN12+DN14))</f>
        <v>45</v>
      </c>
      <c r="DG22" s="150">
        <f>IF(SUM(DF22+DN12+DN14)&gt;60,DE22+1,DE22)</f>
        <v>12</v>
      </c>
      <c r="DH22" s="53">
        <f>IF(SUM(DF22+DN12+DN14)&gt;60,SUM(DF22+DN12+DN14-60),SUM(DF22+DN12+DN14))</f>
        <v>60</v>
      </c>
      <c r="DI22" s="53">
        <f>IF(SUM(DH22+DN12+DN14)&gt;60,DG22+1,DG22)</f>
        <v>13</v>
      </c>
      <c r="DJ22" s="53">
        <f>IF(SUM(DH22+DN12+DN14)&gt;60,SUM(DH22+DN12+DN14-60),SUM(DH22+DN12+DN14))</f>
        <v>15</v>
      </c>
      <c r="DK22" s="53">
        <f>IF(SUM(DJ22+DN12+DN14)&gt;60,DI22+1,DI22)</f>
        <v>13</v>
      </c>
      <c r="DL22" s="53">
        <f>IF(SUM(DJ22+DN12+DN14)&gt;60,SUM(DJ22+DN12+DN14-60),SUM(DJ22+DN12+DN14))</f>
        <v>30</v>
      </c>
      <c r="DM22" s="53">
        <f>IF(SUM(DL22+DN12+DN14)&gt;60,DK22+1,DK22)</f>
        <v>13</v>
      </c>
      <c r="DN22" s="53">
        <f>IF(SUM(DL22+DN12+DN14)&gt;60,SUM(DL22+DN12+DN14-60),SUM(DL22+DN12+DN14))</f>
        <v>45</v>
      </c>
      <c r="DO22" s="53">
        <f>IF(SUM(DN22+DN12+DN14)&gt;60,DM22+1,DM22)</f>
        <v>13</v>
      </c>
      <c r="DP22" s="53">
        <f>IF(SUM(DN22+DN12+DN14)&gt;60,SUM(DN22+DN12+DN14-60),SUM(DN22+DN12+DN14))</f>
        <v>60</v>
      </c>
      <c r="DQ22" s="53">
        <f>IF(SUM(DP22+DN12+DN14)&gt;60,DO22+1,DO22)</f>
        <v>14</v>
      </c>
      <c r="DR22" s="53">
        <f>IF(SUM(DP22+DN12+DN14)&gt;60,SUM(DP22+DN12+DN14-60),SUM(DP22+DN12+DN14))</f>
        <v>15</v>
      </c>
      <c r="DS22" s="53"/>
      <c r="DT22" s="79"/>
      <c r="DU22" s="47"/>
      <c r="DV22" s="91"/>
      <c r="DW22" s="91"/>
      <c r="DX22" s="91"/>
      <c r="DY22" s="91"/>
      <c r="DZ22" s="91"/>
      <c r="EA22" s="91"/>
      <c r="EB22" s="48"/>
      <c r="EC22" s="91"/>
      <c r="ED22" s="91"/>
      <c r="EE22" s="91"/>
      <c r="EF22" s="91"/>
      <c r="EG22" s="91"/>
      <c r="EH22" s="91"/>
      <c r="EI22" s="117"/>
      <c r="EJ22" s="117"/>
      <c r="EK22" s="117"/>
      <c r="EL22" s="123"/>
      <c r="EM22" s="123"/>
      <c r="EN22" s="123"/>
      <c r="EO22" s="79"/>
      <c r="EP22" s="47"/>
      <c r="EQ22" s="91"/>
      <c r="ER22" s="91"/>
      <c r="ES22" s="91"/>
      <c r="ET22" s="91"/>
      <c r="EU22" s="91"/>
      <c r="EV22" s="91"/>
      <c r="EW22" s="48"/>
      <c r="EX22" s="91"/>
      <c r="EY22" s="91"/>
      <c r="EZ22" s="91"/>
      <c r="FA22" s="91"/>
      <c r="FB22" s="117"/>
      <c r="FC22" s="117"/>
      <c r="FD22" s="117"/>
      <c r="FE22" s="123"/>
      <c r="FF22" s="123"/>
      <c r="FG22" s="123"/>
      <c r="FH22" s="98"/>
      <c r="FI22" s="15"/>
      <c r="FJ22" s="47"/>
      <c r="FK22" s="91"/>
      <c r="FL22" s="91"/>
      <c r="FM22" s="91"/>
      <c r="FN22" s="91"/>
      <c r="FO22" s="91"/>
      <c r="FP22" s="91"/>
      <c r="FQ22" s="48"/>
      <c r="FR22" s="91"/>
      <c r="FS22" s="91"/>
      <c r="FT22" s="91"/>
      <c r="FU22" s="91"/>
      <c r="FV22" s="91"/>
      <c r="FW22" s="91"/>
      <c r="FX22" s="62"/>
      <c r="FY22" s="62"/>
      <c r="FZ22" s="62"/>
      <c r="GA22" s="122"/>
      <c r="GB22" s="122"/>
      <c r="GC22" s="122"/>
      <c r="GD22" s="15"/>
      <c r="GE22" s="47"/>
      <c r="GF22" s="91"/>
      <c r="GG22" s="91"/>
      <c r="GH22" s="91"/>
      <c r="GI22" s="91"/>
      <c r="GJ22" s="91"/>
      <c r="GK22" s="91"/>
      <c r="GL22" s="48"/>
      <c r="GM22" s="91"/>
      <c r="GN22" s="91"/>
      <c r="GO22" s="91"/>
      <c r="GP22" s="91"/>
      <c r="GQ22" s="62"/>
      <c r="GR22" s="62"/>
      <c r="GS22" s="62"/>
      <c r="GT22" s="122"/>
      <c r="GU22" s="122"/>
      <c r="GV22" s="122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</row>
    <row r="23" spans="1:250" ht="27" hidden="1" customHeight="1" x14ac:dyDescent="0.35">
      <c r="A23" s="53">
        <f>IF(SUM(AN22+$AF32+$AH34)&gt;60,AM22+1,AM22)</f>
        <v>14</v>
      </c>
      <c r="B23" s="53">
        <f>IF(SUM(AN22+$AF32+$AH34)&gt;60,SUM(AN22+$AF32+$AH34-60),SUM(AN22+$AF32+$AH34))</f>
        <v>15</v>
      </c>
      <c r="C23" s="53">
        <f>IF(SUM(B23+$AF32+$AH34)&gt;60,A23+1,A23)</f>
        <v>14</v>
      </c>
      <c r="D23" s="53">
        <f>IF(SUM(B23+$AF32+$AH34)&gt;60,SUM(B23+$AF32+$AH34-60),SUM(B23+$AF32+$AH34))</f>
        <v>30</v>
      </c>
      <c r="E23" s="53">
        <f>IF(SUM(D23+$AF32+$AH34)&gt;60,C23+1,C23)</f>
        <v>14</v>
      </c>
      <c r="F23" s="53">
        <f>IF(SUM(D23+$AF32+$AH34)&gt;60,SUM(D23+$AF32+$AH34-60),SUM(D23+$AF32+$AH34))</f>
        <v>45</v>
      </c>
      <c r="G23" s="53">
        <f>IF(SUM(F23+$AF32+$AH34)&gt;60,E23+1,E23)</f>
        <v>14</v>
      </c>
      <c r="H23" s="53">
        <f>IF(SUM(F23+$AF32+$AH34)&gt;60,SUM(F23+$AF32+$AH34-60),SUM(F23+$AF32+$AH34))</f>
        <v>60</v>
      </c>
      <c r="I23" s="53">
        <f>IF(SUM(H23+$AF32+$AH34)&gt;60,G23+1,G23)</f>
        <v>15</v>
      </c>
      <c r="J23" s="53">
        <f>IF(SUM(H23+$AF32+$AH34)&gt;60,SUM(H23+$AF32+$AH34-60),SUM(H23+$AF32+$AH34))</f>
        <v>15</v>
      </c>
      <c r="K23" s="53">
        <f>IF(SUM(J23+$AF32+$AH34)&gt;60,I23+1,I23)</f>
        <v>15</v>
      </c>
      <c r="L23" s="53">
        <f>IF(SUM(J23+$AF32+$AH34)&gt;60,SUM(J23+$AF32+$AH34-60),SUM(J23+$AF32+$AH34))</f>
        <v>30</v>
      </c>
      <c r="M23" s="53">
        <f>IF(SUM(L23+$AF32+$AH34)&gt;60,K23+1,K23)</f>
        <v>15</v>
      </c>
      <c r="N23" s="53">
        <f>IF(SUM(L23+$AF32+$AH34)&gt;60,SUM(L23+$AF32+$AH34-60),SUM(L23+$AF32+$AH34))</f>
        <v>45</v>
      </c>
      <c r="O23" s="53">
        <f>IF(SUM(N23+$AF32+$AH34)&gt;60,M23+1,M23)</f>
        <v>15</v>
      </c>
      <c r="P23" s="53">
        <f>IF(SUM(N23+$AF32+$AH34)&gt;60,SUM(N23+$AF32+$AH34-60),SUM(N23+$AF32+$AH34))</f>
        <v>60</v>
      </c>
      <c r="Q23" s="53">
        <f>IF(SUM(P23+$AF32+$AH34)&gt;60,O23+1,O23)</f>
        <v>16</v>
      </c>
      <c r="R23" s="53">
        <f>IF(SUM(P23+$AF32+$AH34)&gt;60,SUM(P23+$AF32+$AH34-60),SUM(P23+$AF32+$AH34))</f>
        <v>15</v>
      </c>
      <c r="S23" s="53">
        <f>IF(SUM(R23+$AF32+$AH34)&gt;60,Q23+1,Q23)</f>
        <v>16</v>
      </c>
      <c r="T23" s="53">
        <f>IF(SUM(R23+$AF32+$AH34)&gt;60,SUM(R23+$AF32+$AH34-60),SUM(R23+$AF32+$AH34))</f>
        <v>30</v>
      </c>
      <c r="U23" s="53">
        <f>IF(SUM(T23+$AF32+$AH34)&gt;60,S23+1,S23)</f>
        <v>16</v>
      </c>
      <c r="V23" s="53">
        <f>IF(SUM(T23+$AF32+$AH34)&gt;60,SUM(T23+$AF32+$AH34-60),SUM(T23+$AF32+$AH34))</f>
        <v>45</v>
      </c>
      <c r="W23" s="53">
        <f>IF(SUM(V23+$AF32+$AH34)&gt;60,U23+1,U23)</f>
        <v>16</v>
      </c>
      <c r="X23" s="53">
        <f>IF(SUM(V23+$AF32+$AH34)&gt;60,SUM(V23+$AF32+$AH34-60),SUM(V23+$AF32+$AH34))</f>
        <v>60</v>
      </c>
      <c r="Y23" s="208"/>
      <c r="Z23" s="208"/>
      <c r="AA23" s="233"/>
      <c r="AB23" s="233"/>
      <c r="AC23" s="233"/>
      <c r="AD23" s="131"/>
      <c r="AE23" s="234"/>
      <c r="AF23" s="234"/>
      <c r="AG23" s="234"/>
      <c r="AH23" s="235"/>
      <c r="AI23" s="53"/>
      <c r="AJ23" s="53"/>
      <c r="AK23" s="53"/>
      <c r="AL23" s="53"/>
      <c r="AM23" s="53"/>
      <c r="AN23" s="123"/>
      <c r="AO23" s="98"/>
      <c r="AP23" s="53">
        <f>IF(SUM(CC22+$AF32+$AH34)&gt;60,CB22+1,CB22)</f>
        <v>14</v>
      </c>
      <c r="AQ23" s="53">
        <f>IF(SUM(CC22+$AF32+$AH34)&gt;60,SUM(CC22+$AF32+$AH34-60),SUM(CC22+$AF32+$AH34))</f>
        <v>15</v>
      </c>
      <c r="AR23" s="53">
        <f>IF(SUM(AQ23+$AF32+$AH34)&gt;60,AP23+1,AP23)</f>
        <v>14</v>
      </c>
      <c r="AS23" s="53">
        <f>IF(SUM(AQ23+$AF32+$AH34)&gt;60,SUM(AQ23+$AF32+$AH34-60),SUM(AQ23+$AF32+$AH34))</f>
        <v>30</v>
      </c>
      <c r="AT23" s="53">
        <f>IF(SUM(AS23+$AF32+$AH34)&gt;60,AR23+1,AR23)</f>
        <v>14</v>
      </c>
      <c r="AU23" s="53">
        <f>IF(SUM(AS23+$AF32+$AH34)&gt;60,SUM(AS23+$AF32+$AH34-60),SUM(AS23+$AF32+$AH34))</f>
        <v>45</v>
      </c>
      <c r="AV23" s="53">
        <f>IF(SUM(AU23+$AF32+$AH34)&gt;60,AT23+1,AT23)</f>
        <v>14</v>
      </c>
      <c r="AW23" s="53">
        <f>IF(SUM(AU23+$AF32+$AH34)&gt;60,SUM(AU23+$AF32+$AH34-60),SUM(AU23+$AF32+$AH34))</f>
        <v>60</v>
      </c>
      <c r="AX23" s="53">
        <f>IF(SUM(AW23+$AF32+$AH34)&gt;60,AV23+1,AV23)</f>
        <v>15</v>
      </c>
      <c r="AY23" s="53">
        <f>IF(SUM(AW23+$AF32+$AH34)&gt;60,SUM(AW23+$AF32+$AH34-60),SUM(AW23+$AF32+$AH34))</f>
        <v>15</v>
      </c>
      <c r="AZ23" s="53">
        <f>IF(SUM(AY23+$AF32+$AH34)&gt;60,AX23+1,AX23)</f>
        <v>15</v>
      </c>
      <c r="BA23" s="53">
        <f>IF(SUM(AY23+$AF32+$AH34)&gt;60,SUM(AY23+$AF32+$AH34-60),SUM(AY23+$AF32+$AH34))</f>
        <v>30</v>
      </c>
      <c r="BB23" s="53">
        <f>IF(SUM(BA23+$AF32+$AH34)&gt;60,AZ23+1,AZ23)</f>
        <v>15</v>
      </c>
      <c r="BC23" s="53">
        <f>IF(SUM(BA23+$AF32+$AH34)&gt;60,SUM(BA23+$AF32+$AH34-60),SUM(BA23+$AF32+$AH34))</f>
        <v>45</v>
      </c>
      <c r="BD23" s="53">
        <f>IF(SUM(BC23+$AF32+$AH34)&gt;60,BB23+1,BB23)</f>
        <v>15</v>
      </c>
      <c r="BE23" s="53">
        <f>IF(SUM(BC23+$AF32+$AH34)&gt;60,SUM(BC23+$AF32+$AH34-60),SUM(BC23+$AF32+$AH34))</f>
        <v>60</v>
      </c>
      <c r="BF23" s="53">
        <f>IF(SUM(BE23+$AF32+$AH34)&gt;60,BD23+1,BD23)</f>
        <v>16</v>
      </c>
      <c r="BG23" s="53">
        <f>IF(SUM(BE23+$AF32+$AH34)&gt;60,SUM(BE23+$AF32+$AH34-60),SUM(BE23+$AF32+$AH34))</f>
        <v>15</v>
      </c>
      <c r="BH23" s="53">
        <f>IF(SUM(BG23+$AF32+$AH34)&gt;60,BF23+1,BF23)</f>
        <v>16</v>
      </c>
      <c r="BI23" s="53">
        <f>IF(SUM(BG23+$AF32+$AH34)&gt;60,SUM(BG23+$AF32+$AH34-60),SUM(BG23+$AF32+$AH34))</f>
        <v>30</v>
      </c>
      <c r="BJ23" s="53">
        <f>IF(SUM(BI23+$AF32+$AH34)&gt;60,BH23+1,BH23)</f>
        <v>16</v>
      </c>
      <c r="BK23" s="53">
        <f>IF(SUM(BI23+$AF32+$AH34)&gt;60,SUM(BI23+$AF32+$AH34-60),SUM(BI23+$AF32+$AH34))</f>
        <v>45</v>
      </c>
      <c r="BL23" s="53">
        <f>IF(SUM(BK23+$AF32+$AH34)&gt;60,BJ23+1,BJ23)</f>
        <v>16</v>
      </c>
      <c r="BM23" s="53">
        <f>IF(SUM(BK23+$AF32+$AH34)&gt;60,SUM(BK23+$AF32+$AH34-60),SUM(BK23+$AF32+$AH34))</f>
        <v>60</v>
      </c>
      <c r="BN23" s="208"/>
      <c r="BO23" s="208"/>
      <c r="BP23" s="233"/>
      <c r="BQ23" s="233"/>
      <c r="BR23" s="233"/>
      <c r="BS23" s="131"/>
      <c r="BT23" s="234"/>
      <c r="BU23" s="234"/>
      <c r="BV23" s="234"/>
      <c r="BW23" s="235"/>
      <c r="BX23" s="53"/>
      <c r="BY23" s="53"/>
      <c r="BZ23" s="53"/>
      <c r="CA23" s="53"/>
      <c r="CB23" s="53"/>
      <c r="CC23" s="123"/>
      <c r="CD23" s="98"/>
      <c r="CE23" s="53">
        <f>IF(SUM(DR22+DN12+DN14)&gt;60,DQ22+1,DQ22)</f>
        <v>14</v>
      </c>
      <c r="CF23" s="53">
        <f>IF(SUM(DR22+DN12+DN14)&gt;60,SUM(DR22+DN12+DN14-60),SUM(DR22+DN12+DN14))</f>
        <v>30</v>
      </c>
      <c r="CG23" s="53">
        <f>IF(SUM(CF23+DN12+DN14)&gt;60,CE23+1,CE23)</f>
        <v>14</v>
      </c>
      <c r="CH23" s="53">
        <f>IF(SUM(CF23+DN12+DN14)&gt;60,SUM(CF23+DN12+DN14-60),SUM(CF23+DN12+DN14))</f>
        <v>45</v>
      </c>
      <c r="CI23" s="53">
        <f>IF(SUM(CH23+DN12+DN14)&gt;60,CG23+1,CG23)</f>
        <v>14</v>
      </c>
      <c r="CJ23" s="53">
        <f>IF(SUM(CH23+DN12+DN14)&gt;60,SUM(CH23+DN12+DN14-60),SUM(CH23+DN12+DN14))</f>
        <v>60</v>
      </c>
      <c r="CK23" s="53">
        <f>IF(SUM(CJ23+DN12+DN14)&gt;60,CI23+1,CI23)</f>
        <v>15</v>
      </c>
      <c r="CL23" s="53">
        <f>IF(SUM(CJ23+DN12+DN14)&gt;60,SUM(CJ23+DN12+DN14-60),SUM(CJ23+DN12+DN14))</f>
        <v>15</v>
      </c>
      <c r="CM23" s="53">
        <f>IF(SUM(CL23+DN12+DN14)&gt;60,CK23+1,CK23)</f>
        <v>15</v>
      </c>
      <c r="CN23" s="53">
        <f>IF(SUM(CL23+DN12+DN14)&gt;60,SUM(CL23+DN12+DN14-60),SUM(CL23+DN12+DN14))</f>
        <v>30</v>
      </c>
      <c r="CO23" s="53">
        <f>IF(SUM(CN23+DN12+DN14)&gt;60,CM23+1,CM23)</f>
        <v>15</v>
      </c>
      <c r="CP23" s="53">
        <f>IF(SUM(CN23+DN12+DN14)&gt;60,SUM(CN23+DN12+DN14-60),SUM(CN23+DN12+DN14))</f>
        <v>45</v>
      </c>
      <c r="CQ23" s="53">
        <f>IF(SUM(CP23+DN12+DN14)&gt;60,CO23+1,CO23)</f>
        <v>15</v>
      </c>
      <c r="CR23" s="53">
        <f>IF(SUM(CP23+DN12+DN14)&gt;60,SUM(CP23+DN12+DN14-60),SUM(CP23+DN12+DN14))</f>
        <v>60</v>
      </c>
      <c r="CS23" s="53">
        <f>IF(SUM(CR23+DN12+DN14)&gt;60,CQ23+1,CQ23)</f>
        <v>16</v>
      </c>
      <c r="CT23" s="53">
        <f>IF(SUM(CR23+DN12+DN14)&gt;60,SUM(CR23+DN12+DN14-60),SUM(CR23+DN12+DN14))</f>
        <v>15</v>
      </c>
      <c r="CU23" s="53">
        <f>IF(SUM(CT23+DN12+DN14)&gt;60,CS23+1,CS23)</f>
        <v>16</v>
      </c>
      <c r="CV23" s="53">
        <f>IF(SUM(CT23+DN12+DN14)&gt;60,SUM(CT23+DN12+DN14-60),SUM(CT23+DN12+DN14))</f>
        <v>30</v>
      </c>
      <c r="CW23" s="53">
        <f>IF(SUM(CV23+DN12+DN14)&gt;60,CU23+1,CU23)</f>
        <v>16</v>
      </c>
      <c r="CX23" s="53">
        <f>IF(SUM(CV23+DN12+DN14)&gt;60,SUM(CV23+DN12+DN14-60),SUM(CV23+DN12+DN14))</f>
        <v>45</v>
      </c>
      <c r="CY23" s="53">
        <f>IF(SUM(CX23+DN12+DN14)&gt;60,CW23+1,CW23)</f>
        <v>16</v>
      </c>
      <c r="CZ23" s="53">
        <f>IF(SUM(CX23+DN12+DN14)&gt;60,SUM(CX23+DN12+DN14-60),SUM(CX23+DN12+DN14))</f>
        <v>60</v>
      </c>
      <c r="DA23" s="53">
        <f>IF(SUM(CZ23+DN12+DN14)&gt;60,CY23+1,CY23)</f>
        <v>17</v>
      </c>
      <c r="DB23" s="53">
        <f>IF(SUM(CZ23+DN12+DN14)&gt;60,SUM(CZ23+DN12+DN14-60),SUM(CZ23+DN12+DN14))</f>
        <v>15</v>
      </c>
      <c r="DC23" s="208"/>
      <c r="DD23" s="208"/>
      <c r="DE23" s="233"/>
      <c r="DF23" s="233"/>
      <c r="DG23" s="233"/>
      <c r="DH23" s="131"/>
      <c r="DI23" s="234"/>
      <c r="DJ23" s="234"/>
      <c r="DK23" s="234"/>
      <c r="DL23" s="235"/>
      <c r="DM23" s="53"/>
      <c r="DN23" s="53"/>
      <c r="DO23" s="53"/>
      <c r="DP23" s="53"/>
      <c r="DQ23" s="53"/>
      <c r="DR23" s="53"/>
      <c r="DS23" s="53"/>
      <c r="DT23" s="79"/>
      <c r="DU23" s="47"/>
      <c r="DV23" s="91"/>
      <c r="DW23" s="91"/>
      <c r="DX23" s="91"/>
      <c r="DY23" s="91"/>
      <c r="DZ23" s="91"/>
      <c r="EA23" s="91"/>
      <c r="EB23" s="48"/>
      <c r="EC23" s="91"/>
      <c r="ED23" s="91"/>
      <c r="EE23" s="91"/>
      <c r="EF23" s="91"/>
      <c r="EG23" s="91"/>
      <c r="EH23" s="91"/>
      <c r="EI23" s="117"/>
      <c r="EJ23" s="117"/>
      <c r="EK23" s="117"/>
      <c r="EL23" s="123"/>
      <c r="EM23" s="123"/>
      <c r="EN23" s="123"/>
      <c r="EO23" s="79"/>
      <c r="EP23" s="47"/>
      <c r="EQ23" s="91"/>
      <c r="ER23" s="91"/>
      <c r="ES23" s="91"/>
      <c r="ET23" s="91"/>
      <c r="EU23" s="91"/>
      <c r="EV23" s="91"/>
      <c r="EW23" s="48"/>
      <c r="EX23" s="91"/>
      <c r="EY23" s="91"/>
      <c r="EZ23" s="91"/>
      <c r="FA23" s="91"/>
      <c r="FB23" s="117"/>
      <c r="FC23" s="117"/>
      <c r="FD23" s="117"/>
      <c r="FE23" s="123"/>
      <c r="FF23" s="123"/>
      <c r="FG23" s="123"/>
      <c r="FH23" s="98"/>
      <c r="FI23" s="79"/>
      <c r="FJ23" s="47"/>
      <c r="FK23" s="91"/>
      <c r="FL23" s="91"/>
      <c r="FM23" s="91"/>
      <c r="FN23" s="91"/>
      <c r="FO23" s="91"/>
      <c r="FP23" s="91"/>
      <c r="FQ23" s="48"/>
      <c r="FR23" s="91"/>
      <c r="FS23" s="91"/>
      <c r="FT23" s="91"/>
      <c r="FU23" s="91"/>
      <c r="FV23" s="91"/>
      <c r="FW23" s="91"/>
      <c r="FX23" s="62"/>
      <c r="FY23" s="62"/>
      <c r="FZ23" s="62"/>
      <c r="GA23" s="122"/>
      <c r="GB23" s="122"/>
      <c r="GC23" s="122"/>
      <c r="GD23" s="15"/>
      <c r="GE23" s="47"/>
      <c r="GF23" s="91"/>
      <c r="GG23" s="91"/>
      <c r="GH23" s="91"/>
      <c r="GI23" s="91"/>
      <c r="GJ23" s="91"/>
      <c r="GK23" s="91"/>
      <c r="GL23" s="48"/>
      <c r="GM23" s="91"/>
      <c r="GN23" s="91"/>
      <c r="GO23" s="91"/>
      <c r="GP23" s="91"/>
      <c r="GQ23" s="62"/>
      <c r="GR23" s="62"/>
      <c r="GS23" s="62"/>
      <c r="GT23" s="122"/>
      <c r="GU23" s="122"/>
      <c r="GV23" s="122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</row>
    <row r="24" spans="1:250" ht="27" customHeight="1" x14ac:dyDescent="0.35">
      <c r="AI24">
        <f>SUM(AI4:AI21)</f>
        <v>36</v>
      </c>
      <c r="AJ24">
        <f>SUM(AJ4:AJ21)</f>
        <v>862</v>
      </c>
      <c r="AN24" s="123"/>
      <c r="AO24" s="98"/>
      <c r="BX24">
        <f>SUM(BX4:BX21)</f>
        <v>36</v>
      </c>
      <c r="BY24">
        <f>SUM(BY4:BY21)</f>
        <v>861</v>
      </c>
      <c r="CC24" s="123"/>
      <c r="CD24" s="98"/>
      <c r="CE24" s="53"/>
      <c r="CF24" s="53"/>
      <c r="CG24" s="53"/>
      <c r="CH24" s="53"/>
      <c r="CI24" s="53"/>
      <c r="CM24" s="16" t="s">
        <v>9</v>
      </c>
      <c r="CN24" s="430" t="s">
        <v>352</v>
      </c>
      <c r="CO24" s="430"/>
      <c r="CP24" s="430"/>
      <c r="CQ24" s="430"/>
      <c r="CR24" s="430"/>
      <c r="CS24" s="430"/>
      <c r="CT24" s="53"/>
      <c r="CU24" s="53"/>
      <c r="CV24" s="53"/>
      <c r="CW24" s="53"/>
      <c r="CX24" s="53"/>
      <c r="CY24" s="16" t="s">
        <v>14</v>
      </c>
      <c r="CZ24" s="429" t="s">
        <v>309</v>
      </c>
      <c r="DA24" s="429"/>
      <c r="DB24" s="429"/>
      <c r="DC24" s="429"/>
      <c r="DD24" s="429"/>
      <c r="DE24" s="429"/>
      <c r="DF24" s="53"/>
      <c r="DZ24" s="91"/>
      <c r="EA24" s="91"/>
      <c r="EB24" s="48"/>
      <c r="EC24" s="91"/>
      <c r="ED24" s="91"/>
      <c r="EE24" s="91"/>
      <c r="EF24" s="91"/>
      <c r="EG24" s="91"/>
      <c r="EH24" s="91"/>
      <c r="EI24" s="117"/>
      <c r="EJ24" s="117"/>
      <c r="EK24" s="117"/>
      <c r="EL24" s="123"/>
      <c r="EM24" s="123"/>
      <c r="EN24" s="123"/>
      <c r="EO24" s="79"/>
      <c r="EP24" s="47"/>
      <c r="EQ24" s="91"/>
      <c r="ER24" s="91"/>
      <c r="ES24" s="91"/>
      <c r="ET24" s="91"/>
      <c r="EU24" s="91"/>
      <c r="EV24" s="91"/>
      <c r="EW24" s="48"/>
      <c r="EX24" s="91"/>
      <c r="EY24" s="91"/>
      <c r="EZ24" s="91"/>
      <c r="FA24" s="91"/>
      <c r="FB24" s="117"/>
      <c r="FC24" s="117"/>
      <c r="FD24" s="117"/>
      <c r="FE24" s="123"/>
      <c r="FF24" s="123"/>
      <c r="FG24" s="123"/>
      <c r="FH24" s="98"/>
      <c r="FI24" s="15"/>
      <c r="FJ24" s="47"/>
      <c r="FK24" s="91"/>
      <c r="FL24" s="91"/>
      <c r="FM24" s="91"/>
      <c r="FN24" s="91"/>
      <c r="FO24" s="91"/>
      <c r="FP24" s="91"/>
      <c r="FQ24" s="48"/>
      <c r="FR24" s="91"/>
      <c r="FS24" s="91"/>
      <c r="FT24" s="91"/>
      <c r="FU24" s="91"/>
      <c r="FV24" s="91"/>
      <c r="FW24" s="91"/>
      <c r="FX24" s="62"/>
      <c r="FY24" s="62"/>
      <c r="FZ24" s="62"/>
      <c r="GA24" s="122"/>
      <c r="GB24" s="122"/>
      <c r="GC24" s="122"/>
      <c r="GD24" s="15"/>
      <c r="GE24" s="47"/>
      <c r="GF24" s="91"/>
      <c r="GG24" s="91"/>
      <c r="GH24" s="91"/>
      <c r="GI24" s="91"/>
      <c r="GJ24" s="91"/>
      <c r="GK24" s="91"/>
      <c r="GL24" s="48"/>
      <c r="GM24" s="91"/>
      <c r="GN24" s="91"/>
      <c r="GO24" s="91"/>
      <c r="GP24" s="91"/>
      <c r="GQ24" s="62"/>
      <c r="GR24" s="62"/>
      <c r="GS24" s="62"/>
      <c r="GT24" s="122"/>
      <c r="GU24" s="122"/>
      <c r="GV24" s="122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</row>
    <row r="25" spans="1:250" ht="27" customHeight="1" x14ac:dyDescent="0.35">
      <c r="CD25" s="98"/>
      <c r="CE25" s="53"/>
      <c r="CF25" s="53"/>
      <c r="CG25" s="53"/>
      <c r="CH25" s="53"/>
      <c r="CI25" s="53"/>
      <c r="CM25" s="16" t="s">
        <v>10</v>
      </c>
      <c r="CN25" s="429" t="s">
        <v>325</v>
      </c>
      <c r="CO25" s="429"/>
      <c r="CP25" s="429"/>
      <c r="CQ25" s="429"/>
      <c r="CR25" s="429"/>
      <c r="CS25" s="429"/>
      <c r="CT25" s="53"/>
      <c r="CU25" s="53"/>
      <c r="CV25" s="53"/>
      <c r="CW25" s="53"/>
      <c r="CX25" s="53"/>
      <c r="CY25" s="16" t="s">
        <v>21</v>
      </c>
      <c r="CZ25" s="430" t="s">
        <v>288</v>
      </c>
      <c r="DA25" s="430"/>
      <c r="DB25" s="430"/>
      <c r="DC25" s="430"/>
      <c r="DD25" s="430"/>
      <c r="DE25" s="430"/>
      <c r="DF25" s="53"/>
      <c r="DZ25" s="91"/>
      <c r="EA25" s="91"/>
      <c r="EB25" s="48"/>
      <c r="EC25" s="91"/>
      <c r="ED25" s="91"/>
      <c r="EE25" s="91"/>
      <c r="EF25" s="91"/>
      <c r="EG25" s="91"/>
      <c r="EH25" s="91"/>
      <c r="EI25" s="117"/>
      <c r="EJ25" s="117"/>
      <c r="EK25" s="117"/>
      <c r="EL25" s="123"/>
      <c r="EM25" s="123"/>
      <c r="EN25" s="123"/>
      <c r="EO25" s="79"/>
      <c r="EP25" s="47"/>
      <c r="EQ25" s="91"/>
      <c r="ER25" s="91"/>
      <c r="ES25" s="91"/>
      <c r="ET25" s="91"/>
      <c r="EU25" s="91"/>
      <c r="EV25" s="91"/>
      <c r="EW25" s="48"/>
      <c r="EX25" s="91"/>
      <c r="EY25" s="91"/>
      <c r="EZ25" s="91"/>
      <c r="FA25" s="91"/>
      <c r="FB25" s="117"/>
      <c r="FC25" s="117"/>
      <c r="FD25" s="117"/>
      <c r="FE25" s="123"/>
      <c r="FF25" s="123"/>
      <c r="FG25" s="123"/>
      <c r="FH25" s="98"/>
      <c r="FI25" s="15"/>
      <c r="FJ25" s="15"/>
      <c r="FK25" s="79"/>
      <c r="FL25" s="15"/>
      <c r="FM25" s="15"/>
      <c r="FN25" s="15"/>
      <c r="FO25" s="15"/>
      <c r="FP25" s="15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</row>
    <row r="26" spans="1:250" ht="26.25" customHeight="1" x14ac:dyDescent="0.3">
      <c r="CD26" s="98"/>
      <c r="CE26" s="53"/>
      <c r="CF26" s="53"/>
      <c r="CG26" s="53"/>
      <c r="CH26" s="53"/>
      <c r="CI26" s="53"/>
      <c r="CM26" s="16" t="s">
        <v>12</v>
      </c>
      <c r="CN26" s="430" t="s">
        <v>362</v>
      </c>
      <c r="CO26" s="430"/>
      <c r="CP26" s="430"/>
      <c r="CQ26" s="430"/>
      <c r="CR26" s="430"/>
      <c r="CS26" s="430"/>
      <c r="CT26" s="53"/>
      <c r="CU26" s="53"/>
      <c r="CV26" s="53"/>
      <c r="CW26" s="53"/>
      <c r="CX26" s="53"/>
      <c r="CY26" s="16" t="s">
        <v>37</v>
      </c>
      <c r="CZ26" s="430" t="s">
        <v>392</v>
      </c>
      <c r="DA26" s="430"/>
      <c r="DB26" s="430"/>
      <c r="DC26" s="430"/>
      <c r="DD26" s="430"/>
      <c r="DE26" s="430"/>
      <c r="DF26" s="53"/>
      <c r="DZ26" s="91"/>
      <c r="EA26" s="91"/>
      <c r="EB26" s="48"/>
      <c r="EC26" s="91"/>
      <c r="ED26" s="91"/>
      <c r="EE26" s="91"/>
      <c r="EF26" s="91"/>
      <c r="EG26" s="91"/>
      <c r="EH26" s="91"/>
      <c r="EI26" s="117"/>
      <c r="EJ26" s="117"/>
      <c r="EK26" s="117"/>
      <c r="EL26" s="123"/>
      <c r="EM26" s="123"/>
      <c r="EN26" s="123"/>
      <c r="EO26" s="15"/>
      <c r="EP26" s="47"/>
      <c r="EQ26" s="91"/>
      <c r="ER26" s="91"/>
      <c r="ES26" s="91"/>
      <c r="ET26" s="91"/>
      <c r="EU26" s="91"/>
      <c r="EV26" s="91"/>
      <c r="EW26" s="48"/>
      <c r="EX26" s="91"/>
      <c r="EY26" s="91"/>
      <c r="EZ26" s="91"/>
      <c r="FA26" s="91"/>
      <c r="FB26" s="117"/>
      <c r="FC26" s="117"/>
      <c r="FD26" s="117"/>
      <c r="FE26" s="123"/>
      <c r="FF26" s="123"/>
      <c r="FG26" s="123"/>
      <c r="FH26" s="98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</row>
    <row r="27" spans="1:250" s="15" customFormat="1" ht="27.7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O27" s="98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D27" s="98"/>
      <c r="CE27" s="53"/>
      <c r="CF27" s="53"/>
      <c r="CG27" s="53"/>
      <c r="CH27" s="53"/>
      <c r="CI27" s="53"/>
      <c r="CJ27"/>
      <c r="CK27"/>
      <c r="CL27"/>
      <c r="CM27" s="16" t="s">
        <v>13</v>
      </c>
      <c r="CN27" s="532" t="s">
        <v>306</v>
      </c>
      <c r="CO27" s="532"/>
      <c r="CP27" s="532"/>
      <c r="CQ27" s="532"/>
      <c r="CR27" s="532"/>
      <c r="CS27" s="532"/>
      <c r="CT27" s="53"/>
      <c r="CU27" s="53"/>
      <c r="CV27" s="53"/>
      <c r="CW27" s="53"/>
      <c r="CX27" s="53"/>
      <c r="CY27" s="16" t="s">
        <v>38</v>
      </c>
      <c r="CZ27" s="430" t="s">
        <v>379</v>
      </c>
      <c r="DA27" s="430"/>
      <c r="DB27" s="430"/>
      <c r="DC27" s="430"/>
      <c r="DD27" s="430"/>
      <c r="DE27" s="430"/>
      <c r="DF27" s="53"/>
      <c r="DZ27" s="91"/>
      <c r="EA27" s="91"/>
      <c r="EB27" s="48"/>
      <c r="EC27" s="91"/>
      <c r="ED27" s="91"/>
      <c r="EE27" s="91"/>
      <c r="EF27" s="91"/>
      <c r="EG27" s="91"/>
      <c r="EH27" s="91"/>
      <c r="EI27" s="117"/>
      <c r="EJ27" s="117"/>
      <c r="EK27" s="117"/>
      <c r="EL27" s="123"/>
      <c r="EM27" s="123"/>
      <c r="EN27" s="123"/>
      <c r="FH27" s="98"/>
      <c r="GY27" s="53"/>
      <c r="GZ27" s="53"/>
      <c r="HA27" s="53"/>
      <c r="HB27" s="53"/>
      <c r="HC27" s="53"/>
      <c r="HD27" s="53"/>
      <c r="HE27" s="53"/>
      <c r="HF27" s="41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41"/>
      <c r="II27" s="53"/>
      <c r="IJ27" s="53"/>
      <c r="IK27" s="53"/>
      <c r="IL27" s="41"/>
      <c r="IM27" s="41"/>
      <c r="IN27" s="41"/>
      <c r="IO27" s="41"/>
      <c r="IP27" s="41"/>
    </row>
    <row r="28" spans="1:250" s="15" customFormat="1" ht="49.9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O28" s="9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D28" s="98"/>
      <c r="CE28" s="53"/>
      <c r="CF28" s="53"/>
      <c r="CG28" s="53"/>
      <c r="CH28" s="53"/>
      <c r="CI28" s="53"/>
      <c r="CJ28"/>
      <c r="CK28"/>
      <c r="CL28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EH28" s="51"/>
      <c r="FH28" s="98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</row>
    <row r="29" spans="1:250" s="15" customFormat="1" ht="25.9" customHeight="1" x14ac:dyDescent="0.3">
      <c r="A29" s="53"/>
      <c r="B29" s="291" t="s">
        <v>7</v>
      </c>
      <c r="E29"/>
      <c r="F29"/>
      <c r="G29"/>
      <c r="H29" s="17" t="s">
        <v>11</v>
      </c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17" t="s">
        <v>147</v>
      </c>
      <c r="AB29"/>
      <c r="AC29" s="53"/>
      <c r="AD29" s="53"/>
      <c r="AE29" s="53"/>
      <c r="AF29" s="60">
        <v>1</v>
      </c>
      <c r="AG29"/>
      <c r="AH29"/>
      <c r="AI29"/>
      <c r="AJ29"/>
      <c r="AK29" s="53"/>
      <c r="AL29" s="53"/>
      <c r="AM29" s="53"/>
      <c r="AO29" s="98"/>
      <c r="AP29" s="291" t="s">
        <v>7</v>
      </c>
      <c r="AS29" s="53"/>
      <c r="AT29"/>
      <c r="AU29"/>
      <c r="AV29"/>
      <c r="AW29" s="17" t="s">
        <v>11</v>
      </c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17" t="s">
        <v>147</v>
      </c>
      <c r="BQ29"/>
      <c r="BR29" s="53"/>
      <c r="BS29" s="53"/>
      <c r="BT29" s="53"/>
      <c r="BU29" s="60">
        <v>3</v>
      </c>
      <c r="BV29"/>
      <c r="BW29"/>
      <c r="BX29"/>
      <c r="BY29"/>
      <c r="BZ29" s="53"/>
      <c r="CA29" s="53"/>
      <c r="CB29" s="53"/>
      <c r="CD29" s="98"/>
      <c r="CE29" s="53"/>
      <c r="CF29" s="53"/>
      <c r="CG29" s="291" t="s">
        <v>7</v>
      </c>
      <c r="CJ29"/>
      <c r="CK29"/>
      <c r="CL29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W29" s="155"/>
      <c r="DY29" s="70"/>
      <c r="EA29" s="71"/>
      <c r="ED29" s="12"/>
      <c r="EG29" s="12"/>
      <c r="EH29" s="48"/>
      <c r="EL29" s="12"/>
      <c r="EM29" s="266"/>
      <c r="EN29" s="70"/>
      <c r="EP29" s="70"/>
      <c r="ER29" s="22"/>
      <c r="EU29" s="12"/>
      <c r="EV29" s="71"/>
      <c r="EX29" s="12"/>
      <c r="EY29" s="12"/>
      <c r="EZ29" s="12"/>
      <c r="FA29" s="71"/>
      <c r="FE29" s="12"/>
      <c r="FF29" s="266"/>
      <c r="FH29" s="98"/>
      <c r="FK29" s="22"/>
      <c r="FM29" s="70"/>
      <c r="FO29" s="71"/>
      <c r="FR29" s="12"/>
      <c r="FU29" s="12"/>
      <c r="FV29" s="266"/>
      <c r="FZ29" s="12"/>
      <c r="GA29" s="266"/>
      <c r="GB29" s="76"/>
      <c r="GD29" s="70"/>
      <c r="GF29" s="22"/>
      <c r="GI29" s="12"/>
      <c r="GJ29" s="71"/>
      <c r="GL29" s="12"/>
      <c r="GM29" s="12"/>
      <c r="GO29" s="12"/>
      <c r="GP29" s="266"/>
      <c r="GS29" s="12"/>
      <c r="GT29" s="266"/>
      <c r="GU29" s="76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</row>
    <row r="30" spans="1:250" s="15" customFormat="1" ht="25.9" customHeight="1" x14ac:dyDescent="0.3">
      <c r="A30" s="53"/>
      <c r="B30" s="291" t="s">
        <v>18</v>
      </c>
      <c r="C30" s="53"/>
      <c r="D30" s="53"/>
      <c r="E30"/>
      <c r="F30"/>
      <c r="G30"/>
      <c r="H30" s="16" t="s">
        <v>9</v>
      </c>
      <c r="I30" s="430" t="s">
        <v>370</v>
      </c>
      <c r="J30" s="430"/>
      <c r="K30" s="430"/>
      <c r="L30" s="430"/>
      <c r="M30" s="430"/>
      <c r="N30" s="430"/>
      <c r="O30" s="53"/>
      <c r="P30" s="53"/>
      <c r="Q30" s="53"/>
      <c r="R30" s="53"/>
      <c r="S30" s="16" t="s">
        <v>21</v>
      </c>
      <c r="T30" s="430" t="s">
        <v>307</v>
      </c>
      <c r="U30" s="430"/>
      <c r="V30" s="430"/>
      <c r="W30" s="430"/>
      <c r="X30" s="430"/>
      <c r="Y30" s="430"/>
      <c r="Z30"/>
      <c r="AA30" s="115" t="s">
        <v>35</v>
      </c>
      <c r="AB30" s="115"/>
      <c r="AC30" s="115"/>
      <c r="AD30" s="115"/>
      <c r="AE30"/>
      <c r="AF30" s="344">
        <v>0.39583333333333331</v>
      </c>
      <c r="AG30" s="344"/>
      <c r="AH30" s="115" t="s">
        <v>36</v>
      </c>
      <c r="AI30"/>
      <c r="AJ30"/>
      <c r="AK30"/>
      <c r="AL30" s="115"/>
      <c r="AM30" s="115"/>
      <c r="AO30" s="98"/>
      <c r="AP30" s="291" t="s">
        <v>18</v>
      </c>
      <c r="AQ30" s="53"/>
      <c r="AR30" s="53"/>
      <c r="AS30" s="53"/>
      <c r="AT30"/>
      <c r="AU30"/>
      <c r="AV30"/>
      <c r="AW30" s="16" t="s">
        <v>9</v>
      </c>
      <c r="AX30" s="430" t="s">
        <v>371</v>
      </c>
      <c r="AY30" s="430"/>
      <c r="AZ30" s="430"/>
      <c r="BA30" s="430"/>
      <c r="BB30" s="430"/>
      <c r="BC30" s="430"/>
      <c r="BD30" s="53"/>
      <c r="BE30" s="53"/>
      <c r="BF30" s="53"/>
      <c r="BG30" s="53"/>
      <c r="BH30" s="16" t="s">
        <v>21</v>
      </c>
      <c r="BI30" s="430" t="s">
        <v>308</v>
      </c>
      <c r="BJ30" s="430"/>
      <c r="BK30" s="430"/>
      <c r="BL30" s="430"/>
      <c r="BM30" s="430"/>
      <c r="BN30" s="430"/>
      <c r="BO30"/>
      <c r="BP30" s="115" t="s">
        <v>35</v>
      </c>
      <c r="BQ30" s="115"/>
      <c r="BR30" s="115"/>
      <c r="BS30" s="115"/>
      <c r="BT30"/>
      <c r="BU30" s="344">
        <v>0.39583333333333331</v>
      </c>
      <c r="BV30" s="344"/>
      <c r="BW30" s="115" t="s">
        <v>36</v>
      </c>
      <c r="BX30"/>
      <c r="BY30"/>
      <c r="BZ30"/>
      <c r="CA30" s="115"/>
      <c r="CB30" s="115"/>
      <c r="CD30" s="98"/>
      <c r="CE30" s="53"/>
      <c r="CF30" s="53"/>
      <c r="CG30" s="291" t="s">
        <v>18</v>
      </c>
      <c r="CH30" s="53"/>
      <c r="CI30" s="53"/>
      <c r="CJ30"/>
      <c r="CK30"/>
      <c r="CL30"/>
      <c r="CM30" s="25"/>
      <c r="CN30" s="114"/>
      <c r="CO30" s="114"/>
      <c r="CP30" s="114"/>
      <c r="CQ30" s="114"/>
      <c r="CR30" s="114"/>
      <c r="CS30" s="114"/>
      <c r="CT30" s="53"/>
      <c r="CU30" s="53"/>
      <c r="CV30" s="53"/>
      <c r="CW30" s="53"/>
      <c r="CX30" s="53"/>
      <c r="CY30" s="25"/>
      <c r="CZ30" s="114"/>
      <c r="DA30" s="114"/>
      <c r="DB30" s="114"/>
      <c r="DC30" s="114"/>
      <c r="DD30" s="114"/>
      <c r="DE30" s="114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W30" s="22"/>
      <c r="DX30" s="70"/>
      <c r="DY30" s="70"/>
      <c r="DZ30" s="70"/>
      <c r="EA30" s="266"/>
      <c r="EB30" s="70"/>
      <c r="EC30" s="65"/>
      <c r="ED30" s="65"/>
      <c r="EE30" s="65"/>
      <c r="EF30" s="64"/>
      <c r="EG30" s="64"/>
      <c r="EH30" s="64"/>
      <c r="EP30" s="70"/>
      <c r="EQ30" s="70"/>
      <c r="ER30" s="22"/>
      <c r="ES30" s="70"/>
      <c r="ET30" s="65"/>
      <c r="EU30" s="65"/>
      <c r="EV30" s="266"/>
      <c r="EW30" s="14"/>
      <c r="EX30" s="14"/>
      <c r="EY30" s="14"/>
      <c r="EZ30" s="65"/>
      <c r="FA30" s="65"/>
      <c r="FH30" s="98"/>
      <c r="FK30" s="22"/>
      <c r="FL30" s="70"/>
      <c r="FM30" s="134"/>
      <c r="FN30" s="135"/>
      <c r="FO30" s="135"/>
      <c r="FP30" s="134"/>
      <c r="FQ30" s="128"/>
      <c r="FR30" s="128"/>
      <c r="FS30" s="128"/>
      <c r="FT30" s="129"/>
      <c r="FU30" s="129"/>
      <c r="FV30" s="129"/>
      <c r="FW30" s="136"/>
      <c r="FX30" s="136"/>
      <c r="FY30" s="136"/>
      <c r="FZ30" s="136"/>
      <c r="GA30" s="136"/>
      <c r="GB30" s="136"/>
      <c r="GC30" s="136"/>
      <c r="GD30" s="134"/>
      <c r="GE30" s="134"/>
      <c r="GF30" s="22"/>
      <c r="GG30" s="134"/>
      <c r="GH30" s="128"/>
      <c r="GI30" s="22"/>
      <c r="GJ30" s="135"/>
      <c r="GK30" s="12"/>
      <c r="GL30" s="12"/>
      <c r="GM30" s="14"/>
      <c r="GN30" s="65"/>
      <c r="GO30" s="65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40"/>
      <c r="HN30" s="41"/>
      <c r="HO30" s="53"/>
      <c r="HP30" s="46"/>
      <c r="HQ30" s="54"/>
      <c r="HR30" s="53"/>
      <c r="HS30" s="53"/>
      <c r="HT30" s="53"/>
      <c r="HU30" s="53"/>
      <c r="HV30" s="40"/>
      <c r="HW30" s="42"/>
      <c r="HX30" s="53"/>
      <c r="HY30" s="53"/>
      <c r="HZ30" s="53"/>
      <c r="IA30" s="53"/>
      <c r="IB30" s="53"/>
      <c r="IC30" s="53"/>
      <c r="ID30" s="40"/>
      <c r="IE30" s="42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</row>
    <row r="31" spans="1:250" s="15" customFormat="1" ht="25.9" customHeight="1" x14ac:dyDescent="0.3">
      <c r="A31" s="53"/>
      <c r="B31" s="291" t="s">
        <v>8</v>
      </c>
      <c r="D31" s="53"/>
      <c r="E31"/>
      <c r="F31"/>
      <c r="G31"/>
      <c r="H31" s="16" t="s">
        <v>10</v>
      </c>
      <c r="I31" s="430" t="s">
        <v>322</v>
      </c>
      <c r="J31" s="430"/>
      <c r="K31" s="430"/>
      <c r="L31" s="430"/>
      <c r="M31" s="430"/>
      <c r="N31" s="430"/>
      <c r="O31" s="53"/>
      <c r="P31" s="53"/>
      <c r="Q31" s="53"/>
      <c r="R31" s="53"/>
      <c r="S31" s="16" t="s">
        <v>37</v>
      </c>
      <c r="T31" s="430" t="s">
        <v>374</v>
      </c>
      <c r="U31" s="430"/>
      <c r="V31" s="430"/>
      <c r="W31" s="430"/>
      <c r="X31" s="430"/>
      <c r="Y31" s="430"/>
      <c r="Z31"/>
      <c r="AA31"/>
      <c r="AB31"/>
      <c r="AC31"/>
      <c r="AD31"/>
      <c r="AE31"/>
      <c r="AF31" s="53"/>
      <c r="AG31"/>
      <c r="AH31"/>
      <c r="AI31"/>
      <c r="AJ31"/>
      <c r="AK31" s="53"/>
      <c r="AL31" s="53"/>
      <c r="AM31" s="53"/>
      <c r="AO31" s="98"/>
      <c r="AP31" s="291" t="s">
        <v>8</v>
      </c>
      <c r="AR31" s="53"/>
      <c r="AS31" s="53"/>
      <c r="AT31"/>
      <c r="AU31"/>
      <c r="AV31"/>
      <c r="AW31" s="16" t="s">
        <v>10</v>
      </c>
      <c r="AX31" s="430" t="s">
        <v>323</v>
      </c>
      <c r="AY31" s="430"/>
      <c r="AZ31" s="430"/>
      <c r="BA31" s="430"/>
      <c r="BB31" s="430"/>
      <c r="BC31" s="430"/>
      <c r="BD31" s="53"/>
      <c r="BE31" s="53"/>
      <c r="BF31" s="53"/>
      <c r="BG31" s="53"/>
      <c r="BH31" s="16" t="s">
        <v>37</v>
      </c>
      <c r="BI31" s="429" t="s">
        <v>344</v>
      </c>
      <c r="BJ31" s="429"/>
      <c r="BK31" s="429"/>
      <c r="BL31" s="429"/>
      <c r="BM31" s="429"/>
      <c r="BN31" s="429"/>
      <c r="BO31"/>
      <c r="BP31"/>
      <c r="BQ31"/>
      <c r="BR31"/>
      <c r="BS31"/>
      <c r="BT31"/>
      <c r="BU31" s="53"/>
      <c r="BV31"/>
      <c r="BW31"/>
      <c r="BX31"/>
      <c r="BY31"/>
      <c r="BZ31" s="53"/>
      <c r="CA31" s="53"/>
      <c r="CB31" s="53"/>
      <c r="CD31" s="98"/>
      <c r="CG31" s="291" t="s">
        <v>8</v>
      </c>
      <c r="CI31" s="53"/>
      <c r="FL31" s="70"/>
      <c r="FM31" s="70"/>
      <c r="FN31" s="70"/>
      <c r="FO31" s="70"/>
      <c r="FR31" s="12"/>
      <c r="FS31" s="12"/>
      <c r="FT31" s="64"/>
      <c r="FU31" s="64"/>
      <c r="FV31" s="64"/>
      <c r="GC31" s="70"/>
      <c r="GD31" s="70"/>
      <c r="GE31" s="70"/>
      <c r="GF31" s="70"/>
      <c r="GI31" s="12"/>
      <c r="GJ31" s="13"/>
      <c r="GK31" s="12"/>
      <c r="GL31" s="12"/>
      <c r="GM31" s="12"/>
      <c r="GO31" s="65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</row>
    <row r="32" spans="1:250" s="15" customFormat="1" ht="25.9" customHeight="1" x14ac:dyDescent="0.3">
      <c r="A32" s="53"/>
      <c r="B32" s="41" t="s">
        <v>5</v>
      </c>
      <c r="C32" s="53"/>
      <c r="D32" s="53"/>
      <c r="E32"/>
      <c r="F32"/>
      <c r="G32"/>
      <c r="H32" s="16" t="s">
        <v>12</v>
      </c>
      <c r="I32" s="430" t="s">
        <v>372</v>
      </c>
      <c r="J32" s="430"/>
      <c r="K32" s="430"/>
      <c r="L32" s="430"/>
      <c r="M32" s="430"/>
      <c r="N32" s="430"/>
      <c r="O32" s="53"/>
      <c r="P32" s="53"/>
      <c r="Q32" s="53"/>
      <c r="R32" s="53"/>
      <c r="S32" s="16" t="s">
        <v>38</v>
      </c>
      <c r="T32" s="430" t="s">
        <v>375</v>
      </c>
      <c r="U32" s="430"/>
      <c r="V32" s="430"/>
      <c r="W32" s="430"/>
      <c r="X32" s="430"/>
      <c r="Y32" s="430"/>
      <c r="Z32"/>
      <c r="AA32" s="342" t="s">
        <v>27</v>
      </c>
      <c r="AB32" s="342"/>
      <c r="AC32" s="342"/>
      <c r="AD32" s="342"/>
      <c r="AE32"/>
      <c r="AF32" s="115">
        <v>10</v>
      </c>
      <c r="AG32"/>
      <c r="AH32" s="60" t="s">
        <v>28</v>
      </c>
      <c r="AI32"/>
      <c r="AJ32"/>
      <c r="AK32"/>
      <c r="AL32" s="53"/>
      <c r="AM32" s="53"/>
      <c r="AO32" s="98"/>
      <c r="AP32" s="41" t="s">
        <v>6</v>
      </c>
      <c r="AQ32" s="53"/>
      <c r="AR32" s="53"/>
      <c r="AS32" s="53"/>
      <c r="AT32"/>
      <c r="AU32"/>
      <c r="AV32"/>
      <c r="AW32" s="16" t="s">
        <v>12</v>
      </c>
      <c r="AX32" s="430" t="s">
        <v>357</v>
      </c>
      <c r="AY32" s="430"/>
      <c r="AZ32" s="430"/>
      <c r="BA32" s="430"/>
      <c r="BB32" s="430"/>
      <c r="BC32" s="430"/>
      <c r="BD32" s="53"/>
      <c r="BE32" s="53"/>
      <c r="BF32" s="53"/>
      <c r="BG32" s="53"/>
      <c r="BH32" s="16" t="s">
        <v>38</v>
      </c>
      <c r="BI32" s="430" t="s">
        <v>310</v>
      </c>
      <c r="BJ32" s="430"/>
      <c r="BK32" s="430"/>
      <c r="BL32" s="430"/>
      <c r="BM32" s="430"/>
      <c r="BN32" s="430"/>
      <c r="BO32"/>
      <c r="BP32" s="342" t="s">
        <v>27</v>
      </c>
      <c r="BQ32" s="342"/>
      <c r="BR32" s="342"/>
      <c r="BS32" s="342"/>
      <c r="BT32"/>
      <c r="BU32" s="115">
        <v>10</v>
      </c>
      <c r="BV32"/>
      <c r="BW32" s="60" t="s">
        <v>28</v>
      </c>
      <c r="BX32"/>
      <c r="BY32"/>
      <c r="BZ32"/>
      <c r="CA32" s="53"/>
      <c r="CB32" s="53"/>
      <c r="CD32" s="98"/>
      <c r="CG32" s="41" t="s">
        <v>16</v>
      </c>
      <c r="CH32" s="53"/>
      <c r="CI32" s="53"/>
      <c r="FJ32" s="73"/>
      <c r="FL32" s="56"/>
      <c r="FM32" s="92"/>
      <c r="FN32" s="92"/>
      <c r="FO32" s="53"/>
      <c r="FP32" s="53"/>
      <c r="FQ32" s="53"/>
      <c r="FS32" s="73"/>
      <c r="FU32" s="56"/>
      <c r="FV32" s="56"/>
      <c r="FW32" s="56"/>
      <c r="FX32" s="56"/>
      <c r="FY32" s="56"/>
      <c r="FZ32" s="53"/>
      <c r="GE32" s="72"/>
      <c r="GF32" s="56"/>
      <c r="GG32" s="92"/>
      <c r="GH32" s="92"/>
      <c r="GI32" s="92"/>
      <c r="GJ32" s="92"/>
      <c r="GK32" s="53"/>
      <c r="GL32" s="73"/>
      <c r="GN32" s="56"/>
      <c r="GO32" s="53"/>
      <c r="GP32" s="53"/>
      <c r="GQ32" s="53"/>
      <c r="GR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</row>
    <row r="33" spans="1:250" s="15" customFormat="1" ht="25.9" customHeight="1" x14ac:dyDescent="0.3">
      <c r="A33" s="53"/>
      <c r="B33" s="53"/>
      <c r="C33" s="53"/>
      <c r="D33" s="53"/>
      <c r="E33"/>
      <c r="F33"/>
      <c r="G33"/>
      <c r="H33" s="16" t="s">
        <v>13</v>
      </c>
      <c r="I33" s="430" t="s">
        <v>359</v>
      </c>
      <c r="J33" s="430"/>
      <c r="K33" s="430"/>
      <c r="L33" s="430"/>
      <c r="M33" s="430"/>
      <c r="N33" s="430"/>
      <c r="O33" s="53"/>
      <c r="P33" s="53"/>
      <c r="Q33" s="53"/>
      <c r="R33" s="53"/>
      <c r="S33" s="16" t="s">
        <v>39</v>
      </c>
      <c r="T33" s="430" t="s">
        <v>377</v>
      </c>
      <c r="U33" s="430"/>
      <c r="V33" s="430"/>
      <c r="W33" s="430"/>
      <c r="X33" s="430"/>
      <c r="Y33" s="430"/>
      <c r="Z33"/>
      <c r="AA33"/>
      <c r="AB33"/>
      <c r="AC33"/>
      <c r="AD33" s="343"/>
      <c r="AE33" s="343"/>
      <c r="AF33" s="53"/>
      <c r="AG33"/>
      <c r="AH33"/>
      <c r="AI33"/>
      <c r="AJ33"/>
      <c r="AK33" s="53"/>
      <c r="AL33" s="53"/>
      <c r="AM33" s="53"/>
      <c r="AO33" s="98"/>
      <c r="AP33" s="53"/>
      <c r="AQ33" s="53"/>
      <c r="AR33" s="53"/>
      <c r="AS33" s="53"/>
      <c r="AT33"/>
      <c r="AU33"/>
      <c r="AV33"/>
      <c r="AW33" s="16" t="s">
        <v>13</v>
      </c>
      <c r="AX33" s="429" t="s">
        <v>361</v>
      </c>
      <c r="AY33" s="429"/>
      <c r="AZ33" s="429"/>
      <c r="BA33" s="429"/>
      <c r="BB33" s="429"/>
      <c r="BC33" s="429"/>
      <c r="BD33" s="53"/>
      <c r="BE33" s="53"/>
      <c r="BF33" s="53"/>
      <c r="BG33" s="53"/>
      <c r="BH33" s="16" t="s">
        <v>39</v>
      </c>
      <c r="BI33" s="430" t="s">
        <v>378</v>
      </c>
      <c r="BJ33" s="430"/>
      <c r="BK33" s="430"/>
      <c r="BL33" s="430"/>
      <c r="BM33" s="430"/>
      <c r="BN33" s="430"/>
      <c r="BO33"/>
      <c r="BP33"/>
      <c r="BQ33"/>
      <c r="BR33"/>
      <c r="BS33" s="343"/>
      <c r="BT33" s="343"/>
      <c r="BU33" s="53"/>
      <c r="BV33"/>
      <c r="BW33"/>
      <c r="BX33"/>
      <c r="BY33"/>
      <c r="BZ33" s="53"/>
      <c r="CA33" s="53"/>
      <c r="CB33" s="53"/>
      <c r="CD33" s="98"/>
      <c r="FJ33" s="69"/>
      <c r="FS33" s="12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</row>
    <row r="34" spans="1:250" s="15" customFormat="1" ht="25.9" customHeight="1" x14ac:dyDescent="0.3">
      <c r="A34" s="53"/>
      <c r="B34" s="53"/>
      <c r="C34" s="53"/>
      <c r="D34" s="53"/>
      <c r="E34"/>
      <c r="F34"/>
      <c r="G34"/>
      <c r="H34" s="16" t="s">
        <v>14</v>
      </c>
      <c r="I34" s="430" t="s">
        <v>369</v>
      </c>
      <c r="J34" s="430"/>
      <c r="K34" s="430"/>
      <c r="L34" s="430"/>
      <c r="M34" s="430"/>
      <c r="N34" s="430"/>
      <c r="O34" s="53"/>
      <c r="P34" s="53"/>
      <c r="Q34" s="53"/>
      <c r="R34" s="53"/>
      <c r="S34" s="16"/>
      <c r="T34" s="114"/>
      <c r="U34" s="114"/>
      <c r="V34" s="114"/>
      <c r="W34" s="114"/>
      <c r="X34" s="114"/>
      <c r="Y34" s="114"/>
      <c r="Z34"/>
      <c r="AA34" s="115" t="s">
        <v>34</v>
      </c>
      <c r="AB34" s="115"/>
      <c r="AC34" s="115"/>
      <c r="AD34" s="115"/>
      <c r="AE34" s="98"/>
      <c r="AF34" s="53"/>
      <c r="AG34"/>
      <c r="AH34" s="62">
        <v>5</v>
      </c>
      <c r="AI34" s="60" t="s">
        <v>28</v>
      </c>
      <c r="AJ34"/>
      <c r="AK34"/>
      <c r="AL34"/>
      <c r="AM34" s="53"/>
      <c r="AO34" s="98"/>
      <c r="AP34" s="53"/>
      <c r="AQ34" s="53"/>
      <c r="AR34" s="53"/>
      <c r="AS34" s="53"/>
      <c r="AT34"/>
      <c r="AU34"/>
      <c r="AV34"/>
      <c r="AW34" s="16" t="s">
        <v>14</v>
      </c>
      <c r="AX34" s="430" t="s">
        <v>368</v>
      </c>
      <c r="AY34" s="430"/>
      <c r="AZ34" s="430"/>
      <c r="BA34" s="430"/>
      <c r="BB34" s="430"/>
      <c r="BC34" s="430"/>
      <c r="BD34" s="53"/>
      <c r="BE34" s="53"/>
      <c r="BF34" s="53"/>
      <c r="BG34" s="53"/>
      <c r="BH34" s="16"/>
      <c r="BI34" s="114"/>
      <c r="BJ34" s="114"/>
      <c r="BK34" s="114"/>
      <c r="BL34" s="114"/>
      <c r="BM34" s="114"/>
      <c r="BN34" s="114"/>
      <c r="BO34"/>
      <c r="BP34" s="115" t="s">
        <v>34</v>
      </c>
      <c r="BQ34" s="115"/>
      <c r="BR34" s="115"/>
      <c r="BS34" s="115"/>
      <c r="BT34" s="98"/>
      <c r="BU34" s="53"/>
      <c r="BV34"/>
      <c r="BW34" s="62">
        <v>5</v>
      </c>
      <c r="BX34" s="60" t="s">
        <v>28</v>
      </c>
      <c r="BY34"/>
      <c r="BZ34"/>
      <c r="CA34"/>
      <c r="CB34" s="53"/>
      <c r="CD34" s="98"/>
      <c r="FJ34" s="73"/>
      <c r="FL34" s="74"/>
      <c r="GC34" s="73"/>
      <c r="GE34" s="72"/>
      <c r="GF34" s="74"/>
      <c r="GJ34" s="13"/>
      <c r="GK34" s="12"/>
      <c r="GL34" s="12"/>
      <c r="GM34" s="50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</row>
    <row r="35" spans="1:250" s="15" customFormat="1" ht="25.9" customHeight="1" x14ac:dyDescent="0.3">
      <c r="A35" s="53"/>
      <c r="B35"/>
      <c r="C35"/>
      <c r="D35"/>
      <c r="E35"/>
      <c r="F35"/>
      <c r="G35"/>
      <c r="H35"/>
      <c r="I35"/>
      <c r="J35"/>
      <c r="K35"/>
      <c r="L35"/>
      <c r="M35"/>
      <c r="N35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/>
      <c r="AF35"/>
      <c r="AG35" s="98"/>
      <c r="AH35" s="98"/>
      <c r="AI35" s="98"/>
      <c r="AJ35" s="53"/>
      <c r="AK35" s="53"/>
      <c r="AL35" s="53"/>
      <c r="AM35" s="53"/>
      <c r="AO35" s="98"/>
      <c r="AP35" s="53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/>
      <c r="BU35"/>
      <c r="BV35" s="98"/>
      <c r="BW35" s="98"/>
      <c r="BX35" s="98"/>
      <c r="BY35" s="53"/>
      <c r="BZ35" s="53"/>
      <c r="CA35" s="53"/>
      <c r="CB35" s="53"/>
      <c r="CD35" s="98"/>
      <c r="FJ35" s="73"/>
      <c r="FL35" s="74"/>
      <c r="GE35" s="72"/>
      <c r="GF35" s="74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</row>
    <row r="36" spans="1:250" s="15" customFormat="1" ht="25.9" customHeight="1" x14ac:dyDescent="0.3">
      <c r="A36" s="263"/>
      <c r="B36" s="263"/>
      <c r="C36" s="263"/>
      <c r="D36" s="187" t="s">
        <v>15</v>
      </c>
      <c r="E36" s="263"/>
      <c r="F36" s="263"/>
      <c r="G36" s="263"/>
      <c r="H36" s="263"/>
      <c r="I36" s="263"/>
      <c r="J36" s="263"/>
      <c r="K36" s="263"/>
      <c r="L36" s="263"/>
      <c r="M36" s="263"/>
      <c r="N36" s="98"/>
      <c r="O36" s="337" t="s">
        <v>29</v>
      </c>
      <c r="P36" s="337"/>
      <c r="Q36" s="337"/>
      <c r="R36" s="341" t="s">
        <v>30</v>
      </c>
      <c r="S36" s="341"/>
      <c r="T36" s="341"/>
      <c r="U36" s="113"/>
      <c r="V36" s="263"/>
      <c r="W36"/>
      <c r="X36"/>
      <c r="Y36"/>
      <c r="Z36"/>
      <c r="AA36"/>
      <c r="AB36"/>
      <c r="AC36"/>
      <c r="AD36"/>
      <c r="AE36"/>
      <c r="AF36"/>
      <c r="AG36"/>
      <c r="AH36"/>
      <c r="AI36"/>
      <c r="AJ36" s="337" t="s">
        <v>29</v>
      </c>
      <c r="AK36" s="337"/>
      <c r="AL36" s="341" t="s">
        <v>30</v>
      </c>
      <c r="AM36" s="341"/>
      <c r="AO36" s="98"/>
      <c r="AP36" s="263"/>
      <c r="AQ36" s="263"/>
      <c r="AR36" s="263"/>
      <c r="AS36" s="187" t="s">
        <v>15</v>
      </c>
      <c r="AT36" s="263"/>
      <c r="AU36" s="263"/>
      <c r="AV36" s="263"/>
      <c r="AW36" s="263"/>
      <c r="AX36" s="263"/>
      <c r="AY36" s="263"/>
      <c r="AZ36" s="263"/>
      <c r="BA36" s="263"/>
      <c r="BB36" s="263"/>
      <c r="BC36" s="98"/>
      <c r="BD36" s="337" t="s">
        <v>29</v>
      </c>
      <c r="BE36" s="337"/>
      <c r="BF36" s="337"/>
      <c r="BG36" s="341" t="s">
        <v>30</v>
      </c>
      <c r="BH36" s="341"/>
      <c r="BI36" s="341"/>
      <c r="BJ36" s="113"/>
      <c r="BK36" s="263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 s="337" t="s">
        <v>29</v>
      </c>
      <c r="BZ36" s="337"/>
      <c r="CA36" s="341" t="s">
        <v>30</v>
      </c>
      <c r="CB36" s="341"/>
      <c r="CD36"/>
      <c r="CE36"/>
      <c r="CF36" s="268"/>
      <c r="CG36" s="268"/>
      <c r="CH36" s="187" t="s">
        <v>15</v>
      </c>
      <c r="CI36" s="268"/>
      <c r="CJ36" s="268"/>
      <c r="CK36" s="268"/>
      <c r="CL36" s="268"/>
      <c r="CM36" s="268"/>
      <c r="CN36" s="268"/>
      <c r="CO36" s="268"/>
      <c r="CP36" s="268"/>
      <c r="CQ36" s="268"/>
      <c r="CR36" s="98"/>
      <c r="CS36" s="337" t="s">
        <v>29</v>
      </c>
      <c r="CT36" s="337"/>
      <c r="CU36" s="337"/>
      <c r="CV36" s="341" t="s">
        <v>30</v>
      </c>
      <c r="CW36" s="341"/>
      <c r="CX36" s="341"/>
      <c r="CY36" s="113"/>
      <c r="CZ36" s="268"/>
      <c r="DA36" s="268"/>
      <c r="DB36" s="268"/>
      <c r="DC36" s="268"/>
      <c r="DD36" s="268"/>
      <c r="DE36" s="268"/>
      <c r="DF36" s="268"/>
      <c r="DG36" s="268"/>
      <c r="DH36" s="268"/>
      <c r="DI36" s="268"/>
      <c r="DJ36" s="268"/>
      <c r="DK36" s="98"/>
      <c r="DL36" s="337" t="s">
        <v>29</v>
      </c>
      <c r="DM36" s="337"/>
      <c r="DN36" s="337"/>
      <c r="DO36" s="341" t="s">
        <v>30</v>
      </c>
      <c r="DP36" s="341"/>
      <c r="DQ36" s="341"/>
      <c r="DR36" s="53"/>
      <c r="FJ36" s="69"/>
      <c r="FL36" s="76"/>
      <c r="FN36" s="74"/>
      <c r="FO36" s="74"/>
      <c r="FP36" s="74"/>
      <c r="FQ36" s="48"/>
      <c r="FR36" s="48"/>
      <c r="FS36" s="48"/>
      <c r="GC36" s="73"/>
      <c r="GE36" s="75"/>
      <c r="GF36" s="76"/>
      <c r="GG36" s="74"/>
      <c r="GH36" s="48"/>
      <c r="GI36" s="48"/>
      <c r="GJ36" s="48"/>
      <c r="GK36" s="48"/>
      <c r="GL36" s="48"/>
      <c r="GM36" s="48"/>
      <c r="GN36" s="48"/>
      <c r="GO36" s="52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</row>
    <row r="37" spans="1:250" s="15" customFormat="1" ht="25.9" customHeight="1" x14ac:dyDescent="0.3">
      <c r="A37" s="256" t="s">
        <v>9</v>
      </c>
      <c r="B37" s="334" t="str">
        <f>IF((I31=""),"",I31)</f>
        <v>Rtyně ,,A"</v>
      </c>
      <c r="C37" s="334"/>
      <c r="D37" s="334"/>
      <c r="E37" s="334"/>
      <c r="F37" s="334"/>
      <c r="G37" s="334"/>
      <c r="H37" s="185" t="s">
        <v>4</v>
      </c>
      <c r="I37" s="336" t="str">
        <f>IF((T33=""),"",T33)</f>
        <v>Staré Město ,,Draci"</v>
      </c>
      <c r="J37" s="336"/>
      <c r="K37" s="336"/>
      <c r="L37" s="336"/>
      <c r="M37" s="336"/>
      <c r="N37" s="336"/>
      <c r="O37" s="327">
        <f t="shared" ref="O37:O53" si="2">IF((AF$29=""),"",AF$29)</f>
        <v>1</v>
      </c>
      <c r="P37" s="327"/>
      <c r="Q37" s="327"/>
      <c r="R37" s="328">
        <f>TIME(A22,B22,)</f>
        <v>0.39583333333333331</v>
      </c>
      <c r="S37" s="328"/>
      <c r="T37" s="328"/>
      <c r="U37" s="93"/>
      <c r="V37" s="262" t="s">
        <v>108</v>
      </c>
      <c r="W37" s="335" t="str">
        <f>IF((T30=""),"",T30)</f>
        <v>REMA RK ,,B"</v>
      </c>
      <c r="X37" s="335"/>
      <c r="Y37" s="335"/>
      <c r="Z37" s="335"/>
      <c r="AA37" s="335"/>
      <c r="AB37" s="335"/>
      <c r="AC37" s="261" t="s">
        <v>4</v>
      </c>
      <c r="AD37" s="333" t="str">
        <f>IF((T33=""),"",T33)</f>
        <v>Staré Město ,,Draci"</v>
      </c>
      <c r="AE37" s="333"/>
      <c r="AF37" s="333"/>
      <c r="AG37" s="333"/>
      <c r="AH37" s="333"/>
      <c r="AI37" s="333"/>
      <c r="AJ37" s="323">
        <f>IF((AF$29=""),"",AF$29)</f>
        <v>1</v>
      </c>
      <c r="AK37" s="323"/>
      <c r="AL37" s="332">
        <f>TIME(U22,V22,)</f>
        <v>0.5</v>
      </c>
      <c r="AM37" s="332"/>
      <c r="AO37" s="98"/>
      <c r="AP37" s="256" t="s">
        <v>9</v>
      </c>
      <c r="AQ37" s="334" t="str">
        <f>IF((AX31=""),"",AX31)</f>
        <v>Rtyně ,,B"</v>
      </c>
      <c r="AR37" s="334"/>
      <c r="AS37" s="334"/>
      <c r="AT37" s="334"/>
      <c r="AU37" s="334"/>
      <c r="AV37" s="334"/>
      <c r="AW37" s="185" t="s">
        <v>4</v>
      </c>
      <c r="AX37" s="336" t="str">
        <f>IF((BI33=""),"",BI33)</f>
        <v>Staré Město ,,Kobry"</v>
      </c>
      <c r="AY37" s="336"/>
      <c r="AZ37" s="336"/>
      <c r="BA37" s="336"/>
      <c r="BB37" s="336"/>
      <c r="BC37" s="336"/>
      <c r="BD37" s="327">
        <f t="shared" ref="BD37:BD43" si="3">IF((BU$29=""),"",BU$29)</f>
        <v>3</v>
      </c>
      <c r="BE37" s="327"/>
      <c r="BF37" s="327"/>
      <c r="BG37" s="328">
        <f>TIME(AP22,AQ22,)</f>
        <v>0.39583333333333331</v>
      </c>
      <c r="BH37" s="328"/>
      <c r="BI37" s="328"/>
      <c r="BJ37" s="93"/>
      <c r="BK37" s="262" t="s">
        <v>108</v>
      </c>
      <c r="BL37" s="335" t="str">
        <f>IF((BI30=""),"",BI30)</f>
        <v>REMA RK ,,C"</v>
      </c>
      <c r="BM37" s="335"/>
      <c r="BN37" s="335"/>
      <c r="BO37" s="335"/>
      <c r="BP37" s="335"/>
      <c r="BQ37" s="335"/>
      <c r="BR37" s="261" t="s">
        <v>4</v>
      </c>
      <c r="BS37" s="333" t="str">
        <f>IF((BI33=""),"",BI33)</f>
        <v>Staré Město ,,Kobry"</v>
      </c>
      <c r="BT37" s="333"/>
      <c r="BU37" s="333"/>
      <c r="BV37" s="333"/>
      <c r="BW37" s="333"/>
      <c r="BX37" s="333"/>
      <c r="BY37" s="323">
        <f>IF((BU$29=""),"",BU$29)</f>
        <v>3</v>
      </c>
      <c r="BZ37" s="323"/>
      <c r="CA37" s="332">
        <f>TIME(BH22,BI22,)</f>
        <v>0.48958333333333331</v>
      </c>
      <c r="CB37" s="332"/>
      <c r="CD37"/>
      <c r="CE37" s="27" t="s">
        <v>9</v>
      </c>
      <c r="CF37" s="334" t="str">
        <f>IF((CN24=""),"",CN24)</f>
        <v>Zruč ,,A"</v>
      </c>
      <c r="CG37" s="334"/>
      <c r="CH37" s="334"/>
      <c r="CI37" s="334"/>
      <c r="CJ37" s="334"/>
      <c r="CK37" s="334"/>
      <c r="CL37" s="185" t="s">
        <v>4</v>
      </c>
      <c r="CM37" s="336" t="str">
        <f>IF((CZ27=""),"",CZ27)</f>
        <v>Staré Město ,,Fretky"</v>
      </c>
      <c r="CN37" s="336"/>
      <c r="CO37" s="336"/>
      <c r="CP37" s="336"/>
      <c r="CQ37" s="336"/>
      <c r="CR37" s="336"/>
      <c r="CS37" s="327">
        <f t="shared" ref="CS37:CS46" si="4">IF((DN$5=""),"",DN$5)</f>
        <v>5</v>
      </c>
      <c r="CT37" s="327"/>
      <c r="CU37" s="327"/>
      <c r="CV37" s="440">
        <f>TIME(CE22,CF22,)</f>
        <v>0.39583333333333331</v>
      </c>
      <c r="CW37" s="440"/>
      <c r="CX37" s="440"/>
      <c r="CY37" s="236"/>
      <c r="CZ37" s="294" t="s">
        <v>45</v>
      </c>
      <c r="DA37" s="508" t="str">
        <f>IF((CN24=""),"",CN24)</f>
        <v>Zruč ,,A"</v>
      </c>
      <c r="DB37" s="508"/>
      <c r="DC37" s="508"/>
      <c r="DD37" s="508"/>
      <c r="DE37" s="508"/>
      <c r="DF37" s="508"/>
      <c r="DG37" s="293" t="s">
        <v>4</v>
      </c>
      <c r="DH37" s="507" t="str">
        <f>IF((CN27=""),"",CN27)</f>
        <v>REMA RK ,,A"</v>
      </c>
      <c r="DI37" s="507"/>
      <c r="DJ37" s="507"/>
      <c r="DK37" s="507"/>
      <c r="DL37" s="502">
        <v>4</v>
      </c>
      <c r="DM37" s="502"/>
      <c r="DN37" s="502"/>
      <c r="DO37" s="503">
        <f>TIME(CY22,CZ22,)</f>
        <v>0.5</v>
      </c>
      <c r="DP37" s="503"/>
      <c r="DQ37" s="503"/>
      <c r="DR37" s="53"/>
      <c r="FJ37" s="73"/>
      <c r="FL37" s="74"/>
      <c r="FN37" s="74"/>
      <c r="FO37" s="74"/>
      <c r="FP37" s="74"/>
      <c r="FQ37" s="52"/>
      <c r="FR37" s="52"/>
      <c r="FS37" s="52"/>
      <c r="GC37" s="73"/>
      <c r="GE37" s="72"/>
      <c r="GF37" s="74"/>
      <c r="GG37" s="74"/>
      <c r="GH37" s="52"/>
      <c r="GI37" s="52"/>
      <c r="GJ37" s="52"/>
      <c r="GK37" s="52"/>
      <c r="GL37" s="52"/>
      <c r="GM37" s="52"/>
      <c r="GN37" s="52"/>
      <c r="GO37" s="52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</row>
    <row r="38" spans="1:250" s="15" customFormat="1" ht="25.9" customHeight="1" x14ac:dyDescent="0.3">
      <c r="A38" s="257" t="s">
        <v>10</v>
      </c>
      <c r="B38" s="325" t="str">
        <f>IF((I32=""),"",I32)</f>
        <v>Nové Město ,,A"</v>
      </c>
      <c r="C38" s="325"/>
      <c r="D38" s="325"/>
      <c r="E38" s="325"/>
      <c r="F38" s="325"/>
      <c r="G38" s="325"/>
      <c r="H38" s="186" t="s">
        <v>4</v>
      </c>
      <c r="I38" s="336" t="str">
        <f>IF((T32=""),"",T32)</f>
        <v xml:space="preserve">Dvůr Králové </v>
      </c>
      <c r="J38" s="336"/>
      <c r="K38" s="336"/>
      <c r="L38" s="336"/>
      <c r="M38" s="336"/>
      <c r="N38" s="336"/>
      <c r="O38" s="327">
        <v>2</v>
      </c>
      <c r="P38" s="327"/>
      <c r="Q38" s="327"/>
      <c r="R38" s="328">
        <f>TIME(A22,B22,)</f>
        <v>0.39583333333333331</v>
      </c>
      <c r="S38" s="328"/>
      <c r="T38" s="328"/>
      <c r="U38" s="93"/>
      <c r="V38" s="262" t="s">
        <v>106</v>
      </c>
      <c r="W38" s="321" t="str">
        <f>IF((T31=""),"",T31)</f>
        <v>Slavie HK ,,A" chl.</v>
      </c>
      <c r="X38" s="321"/>
      <c r="Y38" s="321"/>
      <c r="Z38" s="321"/>
      <c r="AA38" s="321"/>
      <c r="AB38" s="321"/>
      <c r="AC38" s="260" t="s">
        <v>4</v>
      </c>
      <c r="AD38" s="322" t="str">
        <f>IF((T32=""),"",T32)</f>
        <v xml:space="preserve">Dvůr Králové </v>
      </c>
      <c r="AE38" s="322"/>
      <c r="AF38" s="322"/>
      <c r="AG38" s="322"/>
      <c r="AH38" s="322"/>
      <c r="AI38" s="322"/>
      <c r="AJ38" s="331">
        <v>2</v>
      </c>
      <c r="AK38" s="331"/>
      <c r="AL38" s="324">
        <f>TIME(U22,V22,)</f>
        <v>0.5</v>
      </c>
      <c r="AM38" s="324"/>
      <c r="AO38" s="98"/>
      <c r="AP38" s="257" t="s">
        <v>10</v>
      </c>
      <c r="AQ38" s="325" t="str">
        <f>IF((AX32=""),"",AX32)</f>
        <v>Náchod ,,A"</v>
      </c>
      <c r="AR38" s="325"/>
      <c r="AS38" s="325"/>
      <c r="AT38" s="325"/>
      <c r="AU38" s="325"/>
      <c r="AV38" s="325"/>
      <c r="AW38" s="186" t="s">
        <v>4</v>
      </c>
      <c r="AX38" s="336" t="str">
        <f>IF((BI32=""),"",BI32)</f>
        <v>VK Sport RK ,,KOKO"</v>
      </c>
      <c r="AY38" s="336"/>
      <c r="AZ38" s="336"/>
      <c r="BA38" s="336"/>
      <c r="BB38" s="336"/>
      <c r="BC38" s="336"/>
      <c r="BD38" s="327">
        <v>4</v>
      </c>
      <c r="BE38" s="327"/>
      <c r="BF38" s="327"/>
      <c r="BG38" s="328">
        <f>TIME(AP22,AQ22,)</f>
        <v>0.39583333333333331</v>
      </c>
      <c r="BH38" s="328"/>
      <c r="BI38" s="328"/>
      <c r="BJ38" s="93"/>
      <c r="BK38" s="262" t="s">
        <v>106</v>
      </c>
      <c r="BL38" s="321" t="str">
        <f>IF((BI31=""),"",BI31)</f>
        <v>Slavia HK ,,B" chl.</v>
      </c>
      <c r="BM38" s="321"/>
      <c r="BN38" s="321"/>
      <c r="BO38" s="321"/>
      <c r="BP38" s="321"/>
      <c r="BQ38" s="321"/>
      <c r="BR38" s="260" t="s">
        <v>4</v>
      </c>
      <c r="BS38" s="322" t="str">
        <f>IF((BI32=""),"",BI32)</f>
        <v>VK Sport RK ,,KOKO"</v>
      </c>
      <c r="BT38" s="322"/>
      <c r="BU38" s="322"/>
      <c r="BV38" s="322"/>
      <c r="BW38" s="322"/>
      <c r="BX38" s="322"/>
      <c r="BY38" s="331">
        <v>4</v>
      </c>
      <c r="BZ38" s="331"/>
      <c r="CA38" s="324">
        <f>TIME(BH22,BI22,)</f>
        <v>0.48958333333333331</v>
      </c>
      <c r="CB38" s="324"/>
      <c r="CD38"/>
      <c r="CE38" s="28" t="s">
        <v>10</v>
      </c>
      <c r="CF38" s="325" t="str">
        <f>IF((CN25=""),"",CN25)</f>
        <v>Rtyně ,,C"</v>
      </c>
      <c r="CG38" s="325"/>
      <c r="CH38" s="325"/>
      <c r="CI38" s="325"/>
      <c r="CJ38" s="325"/>
      <c r="CK38" s="325"/>
      <c r="CL38" s="186" t="s">
        <v>4</v>
      </c>
      <c r="CM38" s="326" t="str">
        <f>IF((CZ26=""),"",CZ26)</f>
        <v>VK Sport RK TOMTOM</v>
      </c>
      <c r="CN38" s="326"/>
      <c r="CO38" s="326"/>
      <c r="CP38" s="326"/>
      <c r="CQ38" s="326"/>
      <c r="CR38" s="326"/>
      <c r="CS38" s="327">
        <f t="shared" si="4"/>
        <v>5</v>
      </c>
      <c r="CT38" s="327"/>
      <c r="CU38" s="327"/>
      <c r="CV38" s="437">
        <f>TIME(CG22,CH22,)</f>
        <v>0.40625</v>
      </c>
      <c r="CW38" s="437"/>
      <c r="CX38" s="437"/>
      <c r="CY38"/>
      <c r="CZ38" s="27" t="s">
        <v>104</v>
      </c>
      <c r="DA38" s="325" t="str">
        <f>IF((CN25=""),"",CN25)</f>
        <v>Rtyně ,,C"</v>
      </c>
      <c r="DB38" s="325"/>
      <c r="DC38" s="325"/>
      <c r="DD38" s="325"/>
      <c r="DE38" s="325"/>
      <c r="DF38" s="325"/>
      <c r="DG38" s="186" t="s">
        <v>4</v>
      </c>
      <c r="DH38" s="326" t="str">
        <f>IF((CN26=""),"",CN26)</f>
        <v>Náchod ,,D"</v>
      </c>
      <c r="DI38" s="326"/>
      <c r="DJ38" s="326"/>
      <c r="DK38" s="326"/>
      <c r="DL38" s="327">
        <f t="shared" ref="DL38:DL50" si="5">IF((DN$5=""),"",DN$5)</f>
        <v>5</v>
      </c>
      <c r="DM38" s="327"/>
      <c r="DN38" s="327"/>
      <c r="DO38" s="437">
        <f>TIME(DA22,DB22,)</f>
        <v>0.51041666666666663</v>
      </c>
      <c r="DP38" s="437"/>
      <c r="DQ38" s="437"/>
      <c r="DR38" s="53"/>
      <c r="FJ38" s="73"/>
      <c r="FL38" s="74"/>
      <c r="FN38" s="76"/>
      <c r="FO38" s="76"/>
      <c r="FP38" s="76"/>
      <c r="FQ38" s="70"/>
      <c r="FR38" s="70"/>
      <c r="FS38" s="70"/>
      <c r="GC38" s="69"/>
      <c r="GE38" s="72"/>
      <c r="GF38" s="74"/>
      <c r="GG38" s="76"/>
      <c r="GH38" s="70"/>
      <c r="GI38" s="70"/>
      <c r="GJ38" s="70"/>
      <c r="GK38" s="70"/>
      <c r="GL38" s="70"/>
      <c r="GM38" s="70"/>
      <c r="GN38" s="70"/>
      <c r="GO38" s="70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</row>
    <row r="39" spans="1:250" s="15" customFormat="1" ht="25.9" customHeight="1" x14ac:dyDescent="0.35">
      <c r="A39" s="259" t="s">
        <v>12</v>
      </c>
      <c r="B39" s="335" t="str">
        <f>IF((I33=""),"",I33)</f>
        <v>Náchod ,,B"</v>
      </c>
      <c r="C39" s="335"/>
      <c r="D39" s="335"/>
      <c r="E39" s="335"/>
      <c r="F39" s="335"/>
      <c r="G39" s="335"/>
      <c r="H39" s="261" t="s">
        <v>4</v>
      </c>
      <c r="I39" s="322" t="str">
        <f>IF((T31=""),"",T31)</f>
        <v>Slavie HK ,,A" chl.</v>
      </c>
      <c r="J39" s="322"/>
      <c r="K39" s="322"/>
      <c r="L39" s="322"/>
      <c r="M39" s="322"/>
      <c r="N39" s="322"/>
      <c r="O39" s="323">
        <f t="shared" si="2"/>
        <v>1</v>
      </c>
      <c r="P39" s="323"/>
      <c r="Q39" s="323"/>
      <c r="R39" s="324">
        <f>TIME(C22,D22,)</f>
        <v>0.40625</v>
      </c>
      <c r="S39" s="324"/>
      <c r="T39" s="324"/>
      <c r="U39" s="258"/>
      <c r="V39" s="256" t="s">
        <v>109</v>
      </c>
      <c r="W39" s="325" t="str">
        <f>IF((I30=""),"",I30)</f>
        <v>Nechanice  ,,A"</v>
      </c>
      <c r="X39" s="325"/>
      <c r="Y39" s="325"/>
      <c r="Z39" s="325"/>
      <c r="AA39" s="325"/>
      <c r="AB39" s="325"/>
      <c r="AC39" s="186" t="s">
        <v>4</v>
      </c>
      <c r="AD39" s="326" t="str">
        <f>IF((T30=""),"",T30)</f>
        <v>REMA RK ,,B"</v>
      </c>
      <c r="AE39" s="326"/>
      <c r="AF39" s="326"/>
      <c r="AG39" s="326"/>
      <c r="AH39" s="326"/>
      <c r="AI39" s="326"/>
      <c r="AJ39" s="319">
        <f t="shared" ref="AJ39:AJ53" si="6">IF((AF$29=""),"",AF$29)</f>
        <v>1</v>
      </c>
      <c r="AK39" s="319"/>
      <c r="AL39" s="330">
        <f>TIME(W22,X22,)</f>
        <v>0.51041666666666663</v>
      </c>
      <c r="AM39" s="330"/>
      <c r="AO39" s="98"/>
      <c r="AP39" s="259" t="s">
        <v>12</v>
      </c>
      <c r="AQ39" s="335" t="str">
        <f>IF((AX33=""),"",AX33)</f>
        <v>Náchod ,,C"</v>
      </c>
      <c r="AR39" s="335"/>
      <c r="AS39" s="335"/>
      <c r="AT39" s="335"/>
      <c r="AU39" s="335"/>
      <c r="AV39" s="335"/>
      <c r="AW39" s="261" t="s">
        <v>4</v>
      </c>
      <c r="AX39" s="322" t="str">
        <f>IF((BI31=""),"",BI31)</f>
        <v>Slavia HK ,,B" chl.</v>
      </c>
      <c r="AY39" s="322"/>
      <c r="AZ39" s="322"/>
      <c r="BA39" s="322"/>
      <c r="BB39" s="322"/>
      <c r="BC39" s="322"/>
      <c r="BD39" s="323">
        <f t="shared" si="3"/>
        <v>3</v>
      </c>
      <c r="BE39" s="323"/>
      <c r="BF39" s="323"/>
      <c r="BG39" s="324">
        <f>TIME(AR22,AS22,)</f>
        <v>0.40625</v>
      </c>
      <c r="BH39" s="324"/>
      <c r="BI39" s="324"/>
      <c r="BJ39" s="258"/>
      <c r="BK39" s="256" t="s">
        <v>109</v>
      </c>
      <c r="BL39" s="325" t="str">
        <f>IF((AX30=""),"",AX30)</f>
        <v>Nechanice ,,B"</v>
      </c>
      <c r="BM39" s="325"/>
      <c r="BN39" s="325"/>
      <c r="BO39" s="325"/>
      <c r="BP39" s="325"/>
      <c r="BQ39" s="325"/>
      <c r="BR39" s="186" t="s">
        <v>4</v>
      </c>
      <c r="BS39" s="326" t="str">
        <f>IF((BI30=""),"",BI30)</f>
        <v>REMA RK ,,C"</v>
      </c>
      <c r="BT39" s="326"/>
      <c r="BU39" s="326"/>
      <c r="BV39" s="326"/>
      <c r="BW39" s="326"/>
      <c r="BX39" s="326"/>
      <c r="BY39" s="319">
        <f t="shared" ref="BY39:BY43" si="7">IF((BU$29=""),"",BU$29)</f>
        <v>3</v>
      </c>
      <c r="BZ39" s="319"/>
      <c r="CA39" s="330">
        <f>TIME(BL22,BM22,)</f>
        <v>0.51041666666666663</v>
      </c>
      <c r="CB39" s="330"/>
      <c r="CD39" s="5"/>
      <c r="CE39" s="28" t="s">
        <v>12</v>
      </c>
      <c r="CF39" s="325" t="str">
        <f>IF((CN26=""),"",CN26)</f>
        <v>Náchod ,,D"</v>
      </c>
      <c r="CG39" s="325"/>
      <c r="CH39" s="325"/>
      <c r="CI39" s="325"/>
      <c r="CJ39" s="325"/>
      <c r="CK39" s="325"/>
      <c r="CL39" s="186" t="s">
        <v>4</v>
      </c>
      <c r="CM39" s="326" t="str">
        <f>IF((CZ25=""),"",CZ25)</f>
        <v>Týniště Mandarinky</v>
      </c>
      <c r="CN39" s="326"/>
      <c r="CO39" s="326"/>
      <c r="CP39" s="326"/>
      <c r="CQ39" s="326"/>
      <c r="CR39" s="326"/>
      <c r="CS39" s="327">
        <f t="shared" si="4"/>
        <v>5</v>
      </c>
      <c r="CT39" s="327"/>
      <c r="CU39" s="327"/>
      <c r="CV39" s="437">
        <f>TIME(CI22,CJ22,)</f>
        <v>0.41666666666666669</v>
      </c>
      <c r="CW39" s="437"/>
      <c r="CX39" s="437"/>
      <c r="CY39" s="5"/>
      <c r="CZ39" s="27" t="s">
        <v>105</v>
      </c>
      <c r="DA39" s="325" t="str">
        <f>IF((CZ25=""),"",CZ25)</f>
        <v>Týniště Mandarinky</v>
      </c>
      <c r="DB39" s="325"/>
      <c r="DC39" s="325"/>
      <c r="DD39" s="325"/>
      <c r="DE39" s="325"/>
      <c r="DF39" s="325"/>
      <c r="DG39" s="185" t="s">
        <v>4</v>
      </c>
      <c r="DH39" s="326" t="str">
        <f>IF((CZ26=""),"",CZ26)</f>
        <v>VK Sport RK TOMTOM</v>
      </c>
      <c r="DI39" s="326"/>
      <c r="DJ39" s="326"/>
      <c r="DK39" s="326"/>
      <c r="DL39" s="327">
        <f t="shared" si="5"/>
        <v>5</v>
      </c>
      <c r="DM39" s="327"/>
      <c r="DN39" s="327"/>
      <c r="DO39" s="437">
        <f>TIME(DC22,DD22,)</f>
        <v>0.52083333333333337</v>
      </c>
      <c r="DP39" s="437"/>
      <c r="DQ39" s="437"/>
      <c r="DR39" s="53"/>
      <c r="FJ39" s="69"/>
      <c r="FL39" s="76"/>
      <c r="FN39" s="74"/>
      <c r="FO39" s="74"/>
      <c r="FP39" s="74"/>
      <c r="FQ39" s="52"/>
      <c r="FR39" s="52"/>
      <c r="FS39" s="52"/>
      <c r="GC39" s="73"/>
      <c r="GE39" s="75"/>
      <c r="GF39" s="76"/>
      <c r="GG39" s="74"/>
      <c r="GH39" s="52"/>
      <c r="GI39" s="52"/>
      <c r="GJ39" s="52"/>
      <c r="GK39" s="52"/>
      <c r="GL39" s="52"/>
      <c r="GM39" s="52"/>
      <c r="GN39" s="52"/>
      <c r="GO39" s="52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</row>
    <row r="40" spans="1:250" s="15" customFormat="1" ht="25.9" customHeight="1" x14ac:dyDescent="0.35">
      <c r="A40" s="259" t="s">
        <v>13</v>
      </c>
      <c r="B40" s="335" t="str">
        <f>IF((I34=""),"",I34)</f>
        <v>Kvasiny ,,B"</v>
      </c>
      <c r="C40" s="335"/>
      <c r="D40" s="335"/>
      <c r="E40" s="335"/>
      <c r="F40" s="335"/>
      <c r="G40" s="335"/>
      <c r="H40" s="260" t="s">
        <v>4</v>
      </c>
      <c r="I40" s="322" t="str">
        <f>IF((T30=""),"",T30)</f>
        <v>REMA RK ,,B"</v>
      </c>
      <c r="J40" s="322"/>
      <c r="K40" s="322"/>
      <c r="L40" s="322"/>
      <c r="M40" s="322"/>
      <c r="N40" s="322"/>
      <c r="O40" s="323">
        <v>2</v>
      </c>
      <c r="P40" s="323"/>
      <c r="Q40" s="323"/>
      <c r="R40" s="332">
        <f>TIME(C22,D22,)</f>
        <v>0.40625</v>
      </c>
      <c r="S40" s="332"/>
      <c r="T40" s="332"/>
      <c r="U40" s="258"/>
      <c r="V40" s="256" t="s">
        <v>110</v>
      </c>
      <c r="W40" s="325" t="str">
        <f>IF((T33=""),"",T33)</f>
        <v>Staré Město ,,Draci"</v>
      </c>
      <c r="X40" s="325"/>
      <c r="Y40" s="325"/>
      <c r="Z40" s="325"/>
      <c r="AA40" s="325"/>
      <c r="AB40" s="325"/>
      <c r="AC40" s="186" t="s">
        <v>4</v>
      </c>
      <c r="AD40" s="326" t="str">
        <f>IF((T31=""),"",T31)</f>
        <v>Slavie HK ,,A" chl.</v>
      </c>
      <c r="AE40" s="326"/>
      <c r="AF40" s="326"/>
      <c r="AG40" s="326"/>
      <c r="AH40" s="326"/>
      <c r="AI40" s="326"/>
      <c r="AJ40" s="319">
        <v>2</v>
      </c>
      <c r="AK40" s="319"/>
      <c r="AL40" s="330">
        <f>TIME(W22,X22,)</f>
        <v>0.51041666666666663</v>
      </c>
      <c r="AM40" s="330"/>
      <c r="AO40" s="98"/>
      <c r="AP40" s="259" t="s">
        <v>13</v>
      </c>
      <c r="AQ40" s="335" t="str">
        <f>IF((AX34=""),"",AX34)</f>
        <v>Kvasiny ,,A"</v>
      </c>
      <c r="AR40" s="335"/>
      <c r="AS40" s="335"/>
      <c r="AT40" s="335"/>
      <c r="AU40" s="335"/>
      <c r="AV40" s="335"/>
      <c r="AW40" s="260" t="s">
        <v>4</v>
      </c>
      <c r="AX40" s="322" t="str">
        <f>IF((BI30=""),"",BI30)</f>
        <v>REMA RK ,,C"</v>
      </c>
      <c r="AY40" s="322"/>
      <c r="AZ40" s="322"/>
      <c r="BA40" s="322"/>
      <c r="BB40" s="322"/>
      <c r="BC40" s="322"/>
      <c r="BD40" s="323">
        <v>4</v>
      </c>
      <c r="BE40" s="323"/>
      <c r="BF40" s="323"/>
      <c r="BG40" s="332">
        <f>TIME(AR22,AS22,)</f>
        <v>0.40625</v>
      </c>
      <c r="BH40" s="332"/>
      <c r="BI40" s="332"/>
      <c r="BJ40" s="258"/>
      <c r="BK40" s="256" t="s">
        <v>110</v>
      </c>
      <c r="BL40" s="325" t="str">
        <f>IF((BI33=""),"",BI33)</f>
        <v>Staré Město ,,Kobry"</v>
      </c>
      <c r="BM40" s="325"/>
      <c r="BN40" s="325"/>
      <c r="BO40" s="325"/>
      <c r="BP40" s="325"/>
      <c r="BQ40" s="325"/>
      <c r="BR40" s="186" t="s">
        <v>4</v>
      </c>
      <c r="BS40" s="326" t="str">
        <f>IF((BI31=""),"",BI31)</f>
        <v>Slavia HK ,,B" chl.</v>
      </c>
      <c r="BT40" s="326"/>
      <c r="BU40" s="326"/>
      <c r="BV40" s="326"/>
      <c r="BW40" s="326"/>
      <c r="BX40" s="326"/>
      <c r="BY40" s="319">
        <v>4</v>
      </c>
      <c r="BZ40" s="319"/>
      <c r="CA40" s="330">
        <f>TIME(BL22,BM22,)</f>
        <v>0.51041666666666663</v>
      </c>
      <c r="CB40" s="330"/>
      <c r="CD40" s="5"/>
      <c r="CE40" s="28" t="s">
        <v>13</v>
      </c>
      <c r="CF40" s="334" t="str">
        <f>IF((CN27=""),"",CN27)</f>
        <v>REMA RK ,,A"</v>
      </c>
      <c r="CG40" s="334"/>
      <c r="CH40" s="334"/>
      <c r="CI40" s="334"/>
      <c r="CJ40" s="334"/>
      <c r="CK40" s="334"/>
      <c r="CL40" s="185" t="s">
        <v>4</v>
      </c>
      <c r="CM40" s="326" t="str">
        <f>IF((CZ24=""),"",CZ24)</f>
        <v>REMA RK ,,D"</v>
      </c>
      <c r="CN40" s="326"/>
      <c r="CO40" s="326"/>
      <c r="CP40" s="326"/>
      <c r="CQ40" s="326"/>
      <c r="CR40" s="326"/>
      <c r="CS40" s="327">
        <f t="shared" si="4"/>
        <v>5</v>
      </c>
      <c r="CT40" s="327"/>
      <c r="CU40" s="327"/>
      <c r="CV40" s="437">
        <f>TIME(CK22,CL22,)</f>
        <v>0.42708333333333331</v>
      </c>
      <c r="CW40" s="437"/>
      <c r="CX40" s="437"/>
      <c r="CY40" s="5"/>
      <c r="CZ40" s="27" t="s">
        <v>107</v>
      </c>
      <c r="DA40" s="325" t="str">
        <f>IF((CN26=""),"",CN26)</f>
        <v>Náchod ,,D"</v>
      </c>
      <c r="DB40" s="325"/>
      <c r="DC40" s="325"/>
      <c r="DD40" s="325"/>
      <c r="DE40" s="325"/>
      <c r="DF40" s="325"/>
      <c r="DG40" s="185" t="s">
        <v>4</v>
      </c>
      <c r="DH40" s="326" t="str">
        <f>IF((CZ27=""),"",CZ27)</f>
        <v>Staré Město ,,Fretky"</v>
      </c>
      <c r="DI40" s="326"/>
      <c r="DJ40" s="326"/>
      <c r="DK40" s="326"/>
      <c r="DL40" s="327">
        <f t="shared" si="5"/>
        <v>5</v>
      </c>
      <c r="DM40" s="327"/>
      <c r="DN40" s="327"/>
      <c r="DO40" s="437">
        <f>TIME(DE22,DF22,)</f>
        <v>0.53125</v>
      </c>
      <c r="DP40" s="437"/>
      <c r="DQ40" s="437"/>
      <c r="DR40" s="123"/>
      <c r="FJ40" s="73"/>
      <c r="FL40" s="74"/>
      <c r="FN40" s="74"/>
      <c r="FO40" s="74"/>
      <c r="FP40" s="74"/>
      <c r="FQ40" s="52"/>
      <c r="FR40" s="52"/>
      <c r="FS40" s="52"/>
      <c r="GC40" s="73"/>
      <c r="GE40" s="72"/>
      <c r="GF40" s="74"/>
      <c r="GG40" s="74"/>
      <c r="GH40" s="52"/>
      <c r="GI40" s="52"/>
      <c r="GJ40" s="52"/>
      <c r="GK40" s="52"/>
      <c r="GL40" s="52"/>
      <c r="GM40" s="52"/>
      <c r="GN40" s="52"/>
      <c r="GO40" s="52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</row>
    <row r="41" spans="1:250" s="15" customFormat="1" ht="25.9" customHeight="1" x14ac:dyDescent="0.35">
      <c r="A41" s="257" t="s">
        <v>14</v>
      </c>
      <c r="B41" s="325" t="str">
        <f>IF((I30=""),"",I30)</f>
        <v>Nechanice  ,,A"</v>
      </c>
      <c r="C41" s="325"/>
      <c r="D41" s="325"/>
      <c r="E41" s="325"/>
      <c r="F41" s="325"/>
      <c r="G41" s="325"/>
      <c r="H41" s="186" t="s">
        <v>4</v>
      </c>
      <c r="I41" s="326" t="str">
        <f>IF((I31=""),"",I31)</f>
        <v>Rtyně ,,A"</v>
      </c>
      <c r="J41" s="326"/>
      <c r="K41" s="326"/>
      <c r="L41" s="326"/>
      <c r="M41" s="326"/>
      <c r="N41" s="326"/>
      <c r="O41" s="327">
        <f t="shared" si="2"/>
        <v>1</v>
      </c>
      <c r="P41" s="327"/>
      <c r="Q41" s="327"/>
      <c r="R41" s="330">
        <f>TIME(E22,F22,)</f>
        <v>0.41666666666666669</v>
      </c>
      <c r="S41" s="330"/>
      <c r="T41" s="330"/>
      <c r="U41" s="258"/>
      <c r="V41" s="262" t="s">
        <v>111</v>
      </c>
      <c r="W41" s="321" t="str">
        <f>IF((I31=""),"",I31)</f>
        <v>Rtyně ,,A"</v>
      </c>
      <c r="X41" s="321"/>
      <c r="Y41" s="321"/>
      <c r="Z41" s="321"/>
      <c r="AA41" s="321"/>
      <c r="AB41" s="321"/>
      <c r="AC41" s="260" t="s">
        <v>4</v>
      </c>
      <c r="AD41" s="322" t="str">
        <f>IF((I34=""),"",I34)</f>
        <v>Kvasiny ,,B"</v>
      </c>
      <c r="AE41" s="322"/>
      <c r="AF41" s="322"/>
      <c r="AG41" s="322"/>
      <c r="AH41" s="322"/>
      <c r="AI41" s="322"/>
      <c r="AJ41" s="331">
        <f t="shared" si="6"/>
        <v>1</v>
      </c>
      <c r="AK41" s="331"/>
      <c r="AL41" s="324">
        <f>TIME(Y22,Z22,)</f>
        <v>0.52083333333333337</v>
      </c>
      <c r="AM41" s="324"/>
      <c r="AO41" s="98"/>
      <c r="AP41" s="257" t="s">
        <v>14</v>
      </c>
      <c r="AQ41" s="325" t="str">
        <f>IF((AX30=""),"",AX30)</f>
        <v>Nechanice ,,B"</v>
      </c>
      <c r="AR41" s="325"/>
      <c r="AS41" s="325"/>
      <c r="AT41" s="325"/>
      <c r="AU41" s="325"/>
      <c r="AV41" s="325"/>
      <c r="AW41" s="186" t="s">
        <v>4</v>
      </c>
      <c r="AX41" s="326" t="str">
        <f>IF((AX31=""),"",AX31)</f>
        <v>Rtyně ,,B"</v>
      </c>
      <c r="AY41" s="326"/>
      <c r="AZ41" s="326"/>
      <c r="BA41" s="326"/>
      <c r="BB41" s="326"/>
      <c r="BC41" s="326"/>
      <c r="BD41" s="327">
        <f t="shared" si="3"/>
        <v>3</v>
      </c>
      <c r="BE41" s="327"/>
      <c r="BF41" s="327"/>
      <c r="BG41" s="330">
        <f>TIME(AT22,AU22,)</f>
        <v>0.41666666666666669</v>
      </c>
      <c r="BH41" s="330"/>
      <c r="BI41" s="330"/>
      <c r="BJ41" s="258"/>
      <c r="BK41" s="262" t="s">
        <v>111</v>
      </c>
      <c r="BL41" s="321" t="str">
        <f>IF((AX31=""),"",AX31)</f>
        <v>Rtyně ,,B"</v>
      </c>
      <c r="BM41" s="321"/>
      <c r="BN41" s="321"/>
      <c r="BO41" s="321"/>
      <c r="BP41" s="321"/>
      <c r="BQ41" s="321"/>
      <c r="BR41" s="260" t="s">
        <v>4</v>
      </c>
      <c r="BS41" s="322" t="str">
        <f>IF((AX34=""),"",AX34)</f>
        <v>Kvasiny ,,A"</v>
      </c>
      <c r="BT41" s="322"/>
      <c r="BU41" s="322"/>
      <c r="BV41" s="322"/>
      <c r="BW41" s="322"/>
      <c r="BX41" s="322"/>
      <c r="BY41" s="331">
        <f t="shared" si="7"/>
        <v>3</v>
      </c>
      <c r="BZ41" s="331"/>
      <c r="CA41" s="324">
        <f>TIME(BN22,BO22,)</f>
        <v>0.52083333333333337</v>
      </c>
      <c r="CB41" s="324"/>
      <c r="CD41" s="5"/>
      <c r="CE41" s="28" t="s">
        <v>14</v>
      </c>
      <c r="CF41" s="325" t="str">
        <f>IF((CN24=""),"",CN24)</f>
        <v>Zruč ,,A"</v>
      </c>
      <c r="CG41" s="325"/>
      <c r="CH41" s="325"/>
      <c r="CI41" s="325"/>
      <c r="CJ41" s="325"/>
      <c r="CK41" s="325"/>
      <c r="CL41" s="186" t="s">
        <v>4</v>
      </c>
      <c r="CM41" s="326" t="str">
        <f>IF((CN25=""),"",CN25)</f>
        <v>Rtyně ,,C"</v>
      </c>
      <c r="CN41" s="326"/>
      <c r="CO41" s="326"/>
      <c r="CP41" s="326"/>
      <c r="CQ41" s="326"/>
      <c r="CR41" s="326"/>
      <c r="CS41" s="327">
        <f t="shared" si="4"/>
        <v>5</v>
      </c>
      <c r="CT41" s="327"/>
      <c r="CU41" s="327"/>
      <c r="CV41" s="437">
        <f>TIME(CM22,CN22,)</f>
        <v>0.4375</v>
      </c>
      <c r="CW41" s="437"/>
      <c r="CX41" s="437"/>
      <c r="CY41" s="5"/>
      <c r="CZ41" s="27" t="s">
        <v>108</v>
      </c>
      <c r="DA41" s="334" t="str">
        <f>IF((CN27=""),"",CN27)</f>
        <v>REMA RK ,,A"</v>
      </c>
      <c r="DB41" s="334"/>
      <c r="DC41" s="334"/>
      <c r="DD41" s="334"/>
      <c r="DE41" s="334"/>
      <c r="DF41" s="334"/>
      <c r="DG41" s="185" t="s">
        <v>4</v>
      </c>
      <c r="DH41" s="336" t="str">
        <f>IF((CN25=""),"",CN25)</f>
        <v>Rtyně ,,C"</v>
      </c>
      <c r="DI41" s="336"/>
      <c r="DJ41" s="336"/>
      <c r="DK41" s="336"/>
      <c r="DL41" s="327">
        <f t="shared" si="5"/>
        <v>5</v>
      </c>
      <c r="DM41" s="327"/>
      <c r="DN41" s="327"/>
      <c r="DO41" s="330">
        <f>TIME(DG22,DH22,)</f>
        <v>0.54166666666666663</v>
      </c>
      <c r="DP41" s="330"/>
      <c r="DQ41" s="330"/>
      <c r="DR41" s="98"/>
      <c r="FJ41" s="73"/>
      <c r="FL41" s="74"/>
      <c r="FN41" s="76"/>
      <c r="FO41" s="76"/>
      <c r="FP41" s="76"/>
      <c r="FQ41" s="70"/>
      <c r="FR41" s="70"/>
      <c r="FS41" s="70"/>
      <c r="GC41" s="69"/>
      <c r="GE41" s="72"/>
      <c r="GF41" s="74"/>
      <c r="GG41" s="76"/>
      <c r="GH41" s="70"/>
      <c r="GI41" s="70"/>
      <c r="GJ41" s="70"/>
      <c r="GK41" s="70"/>
      <c r="GL41" s="70"/>
      <c r="GM41" s="70"/>
      <c r="GN41" s="70"/>
      <c r="GO41" s="70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</row>
    <row r="42" spans="1:250" s="15" customFormat="1" ht="25.9" customHeight="1" x14ac:dyDescent="0.35">
      <c r="A42" s="257" t="s">
        <v>21</v>
      </c>
      <c r="B42" s="325" t="str">
        <f>IF((T31=""),"",T31)</f>
        <v>Slavie HK ,,A" chl.</v>
      </c>
      <c r="C42" s="325"/>
      <c r="D42" s="325"/>
      <c r="E42" s="325"/>
      <c r="F42" s="325"/>
      <c r="G42" s="325"/>
      <c r="H42" s="186" t="s">
        <v>4</v>
      </c>
      <c r="I42" s="326" t="str">
        <f>IF((I34=""),"",I34)</f>
        <v>Kvasiny ,,B"</v>
      </c>
      <c r="J42" s="326"/>
      <c r="K42" s="326"/>
      <c r="L42" s="326"/>
      <c r="M42" s="326"/>
      <c r="N42" s="326"/>
      <c r="O42" s="327">
        <v>2</v>
      </c>
      <c r="P42" s="327"/>
      <c r="Q42" s="327"/>
      <c r="R42" s="328">
        <f>TIME(E22,F22,)</f>
        <v>0.41666666666666669</v>
      </c>
      <c r="S42" s="328"/>
      <c r="T42" s="328"/>
      <c r="U42" s="258"/>
      <c r="V42" s="262" t="s">
        <v>112</v>
      </c>
      <c r="W42" s="321" t="str">
        <f>IF((I32=""),"",I32)</f>
        <v>Nové Město ,,A"</v>
      </c>
      <c r="X42" s="321"/>
      <c r="Y42" s="321"/>
      <c r="Z42" s="321"/>
      <c r="AA42" s="321"/>
      <c r="AB42" s="321"/>
      <c r="AC42" s="260" t="s">
        <v>4</v>
      </c>
      <c r="AD42" s="322" t="str">
        <f>IF((I33=""),"",I33)</f>
        <v>Náchod ,,B"</v>
      </c>
      <c r="AE42" s="322"/>
      <c r="AF42" s="322"/>
      <c r="AG42" s="322"/>
      <c r="AH42" s="322"/>
      <c r="AI42" s="322"/>
      <c r="AJ42" s="331">
        <v>2</v>
      </c>
      <c r="AK42" s="331"/>
      <c r="AL42" s="332">
        <f>TIME(Y22,Z22,)</f>
        <v>0.52083333333333337</v>
      </c>
      <c r="AM42" s="332"/>
      <c r="AN42" s="52"/>
      <c r="AO42" s="98"/>
      <c r="AP42" s="257" t="s">
        <v>21</v>
      </c>
      <c r="AQ42" s="325" t="str">
        <f>IF((BI31=""),"",BI31)</f>
        <v>Slavia HK ,,B" chl.</v>
      </c>
      <c r="AR42" s="325"/>
      <c r="AS42" s="325"/>
      <c r="AT42" s="325"/>
      <c r="AU42" s="325"/>
      <c r="AV42" s="325"/>
      <c r="AW42" s="186" t="s">
        <v>4</v>
      </c>
      <c r="AX42" s="326" t="str">
        <f>IF((AX34=""),"",AX34)</f>
        <v>Kvasiny ,,A"</v>
      </c>
      <c r="AY42" s="326"/>
      <c r="AZ42" s="326"/>
      <c r="BA42" s="326"/>
      <c r="BB42" s="326"/>
      <c r="BC42" s="326"/>
      <c r="BD42" s="327">
        <v>4</v>
      </c>
      <c r="BE42" s="327"/>
      <c r="BF42" s="327"/>
      <c r="BG42" s="328">
        <f>TIME(AT22,AU22,)</f>
        <v>0.41666666666666669</v>
      </c>
      <c r="BH42" s="328"/>
      <c r="BI42" s="328"/>
      <c r="BJ42" s="258"/>
      <c r="BK42" s="262" t="s">
        <v>112</v>
      </c>
      <c r="BL42" s="321" t="str">
        <f>IF((AX32=""),"",AX32)</f>
        <v>Náchod ,,A"</v>
      </c>
      <c r="BM42" s="321"/>
      <c r="BN42" s="321"/>
      <c r="BO42" s="321"/>
      <c r="BP42" s="321"/>
      <c r="BQ42" s="321"/>
      <c r="BR42" s="260" t="s">
        <v>4</v>
      </c>
      <c r="BS42" s="322" t="str">
        <f>IF((AX33=""),"",AX33)</f>
        <v>Náchod ,,C"</v>
      </c>
      <c r="BT42" s="322"/>
      <c r="BU42" s="322"/>
      <c r="BV42" s="322"/>
      <c r="BW42" s="322"/>
      <c r="BX42" s="322"/>
      <c r="BY42" s="331">
        <v>4</v>
      </c>
      <c r="BZ42" s="331"/>
      <c r="CA42" s="332">
        <f>TIME(BN22,BO22,)</f>
        <v>0.52083333333333337</v>
      </c>
      <c r="CB42" s="332"/>
      <c r="CC42" s="52"/>
      <c r="CD42" s="5"/>
      <c r="CE42" s="28" t="s">
        <v>21</v>
      </c>
      <c r="CF42" s="325" t="str">
        <f>IF((CZ27=""),"",CZ27)</f>
        <v>Staré Město ,,Fretky"</v>
      </c>
      <c r="CG42" s="325"/>
      <c r="CH42" s="325"/>
      <c r="CI42" s="325"/>
      <c r="CJ42" s="325"/>
      <c r="CK42" s="325"/>
      <c r="CL42" s="185" t="s">
        <v>4</v>
      </c>
      <c r="CM42" s="326" t="str">
        <f>IF((CZ24=""),"",CZ24)</f>
        <v>REMA RK ,,D"</v>
      </c>
      <c r="CN42" s="326"/>
      <c r="CO42" s="326"/>
      <c r="CP42" s="326"/>
      <c r="CQ42" s="326"/>
      <c r="CR42" s="326"/>
      <c r="CS42" s="327">
        <f t="shared" si="4"/>
        <v>5</v>
      </c>
      <c r="CT42" s="327"/>
      <c r="CU42" s="327"/>
      <c r="CV42" s="330">
        <f>TIME(CO22,CP22,)</f>
        <v>0.44791666666666669</v>
      </c>
      <c r="CW42" s="330"/>
      <c r="CX42" s="330"/>
      <c r="CY42" s="296"/>
      <c r="CZ42" s="294" t="s">
        <v>106</v>
      </c>
      <c r="DA42" s="500" t="str">
        <f>IF((CZ24=""),"",CZ24)</f>
        <v>REMA RK ,,D"</v>
      </c>
      <c r="DB42" s="500"/>
      <c r="DC42" s="500"/>
      <c r="DD42" s="500"/>
      <c r="DE42" s="500"/>
      <c r="DF42" s="500"/>
      <c r="DG42" s="293" t="s">
        <v>4</v>
      </c>
      <c r="DH42" s="507" t="str">
        <f>IF((CN24=""),"",CN24)</f>
        <v>Zruč ,,A"</v>
      </c>
      <c r="DI42" s="507"/>
      <c r="DJ42" s="507"/>
      <c r="DK42" s="507"/>
      <c r="DL42" s="502">
        <v>1</v>
      </c>
      <c r="DM42" s="502"/>
      <c r="DN42" s="502"/>
      <c r="DO42" s="504">
        <f>TIME(DG22,DH22,)</f>
        <v>0.54166666666666663</v>
      </c>
      <c r="DP42" s="504"/>
      <c r="DQ42" s="504"/>
      <c r="DR42"/>
      <c r="FJ42" s="69"/>
      <c r="FO42" s="73"/>
      <c r="FP42" s="74"/>
      <c r="FQ42" s="74"/>
      <c r="FR42" s="74"/>
      <c r="FS42" s="74"/>
      <c r="FT42" s="52"/>
      <c r="FU42" s="52"/>
      <c r="FV42" s="52"/>
      <c r="GL42" s="73"/>
      <c r="GN42" s="74"/>
      <c r="GO42" s="74"/>
      <c r="GP42" s="74"/>
      <c r="GQ42" s="52"/>
      <c r="GR42" s="52"/>
      <c r="GS42" s="52"/>
      <c r="GT42" s="52"/>
      <c r="GU42" s="52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</row>
    <row r="43" spans="1:250" s="15" customFormat="1" ht="25.9" customHeight="1" x14ac:dyDescent="0.3">
      <c r="A43" s="259" t="s">
        <v>37</v>
      </c>
      <c r="B43" s="321" t="str">
        <f>IF((T33=""),"",T33)</f>
        <v>Staré Město ,,Draci"</v>
      </c>
      <c r="C43" s="321"/>
      <c r="D43" s="321"/>
      <c r="E43" s="321"/>
      <c r="F43" s="321"/>
      <c r="G43" s="321"/>
      <c r="H43" s="261" t="s">
        <v>4</v>
      </c>
      <c r="I43" s="322" t="str">
        <f>IF((I32=""),"",I32)</f>
        <v>Nové Město ,,A"</v>
      </c>
      <c r="J43" s="322"/>
      <c r="K43" s="322"/>
      <c r="L43" s="322"/>
      <c r="M43" s="322"/>
      <c r="N43" s="322"/>
      <c r="O43" s="323">
        <f t="shared" si="2"/>
        <v>1</v>
      </c>
      <c r="P43" s="323"/>
      <c r="Q43" s="323"/>
      <c r="R43" s="324">
        <f>TIME(G22,H22,)</f>
        <v>0.42708333333333331</v>
      </c>
      <c r="S43" s="324"/>
      <c r="T43" s="324"/>
      <c r="U43" s="93"/>
      <c r="V43" s="257" t="s">
        <v>113</v>
      </c>
      <c r="W43" s="325" t="str">
        <f>IF((T30=""),"",T30)</f>
        <v>REMA RK ,,B"</v>
      </c>
      <c r="X43" s="325"/>
      <c r="Y43" s="325"/>
      <c r="Z43" s="325"/>
      <c r="AA43" s="325"/>
      <c r="AB43" s="325"/>
      <c r="AC43" s="186" t="s">
        <v>4</v>
      </c>
      <c r="AD43" s="326" t="str">
        <f>IF((I31=""),"",I31)</f>
        <v>Rtyně ,,A"</v>
      </c>
      <c r="AE43" s="326"/>
      <c r="AF43" s="326"/>
      <c r="AG43" s="326"/>
      <c r="AH43" s="326"/>
      <c r="AI43" s="326"/>
      <c r="AJ43" s="319">
        <f t="shared" si="6"/>
        <v>1</v>
      </c>
      <c r="AK43" s="319"/>
      <c r="AL43" s="330">
        <f>TIME(AA22,AB22,)</f>
        <v>0.53125</v>
      </c>
      <c r="AM43" s="330"/>
      <c r="AN43" s="52"/>
      <c r="AO43" s="98"/>
      <c r="AP43" s="259" t="s">
        <v>37</v>
      </c>
      <c r="AQ43" s="321" t="str">
        <f>IF((BI33=""),"",BI33)</f>
        <v>Staré Město ,,Kobry"</v>
      </c>
      <c r="AR43" s="321"/>
      <c r="AS43" s="321"/>
      <c r="AT43" s="321"/>
      <c r="AU43" s="321"/>
      <c r="AV43" s="321"/>
      <c r="AW43" s="261" t="s">
        <v>4</v>
      </c>
      <c r="AX43" s="322" t="str">
        <f>IF((AX32=""),"",AX32)</f>
        <v>Náchod ,,A"</v>
      </c>
      <c r="AY43" s="322"/>
      <c r="AZ43" s="322"/>
      <c r="BA43" s="322"/>
      <c r="BB43" s="322"/>
      <c r="BC43" s="322"/>
      <c r="BD43" s="323">
        <f t="shared" si="3"/>
        <v>3</v>
      </c>
      <c r="BE43" s="323"/>
      <c r="BF43" s="323"/>
      <c r="BG43" s="324">
        <f>TIME(AV22,AW22,)</f>
        <v>0.42708333333333331</v>
      </c>
      <c r="BH43" s="324"/>
      <c r="BI43" s="324"/>
      <c r="BJ43" s="93"/>
      <c r="BK43" s="257" t="s">
        <v>113</v>
      </c>
      <c r="BL43" s="325" t="str">
        <f>IF((BI30=""),"",BI30)</f>
        <v>REMA RK ,,C"</v>
      </c>
      <c r="BM43" s="325"/>
      <c r="BN43" s="325"/>
      <c r="BO43" s="325"/>
      <c r="BP43" s="325"/>
      <c r="BQ43" s="325"/>
      <c r="BR43" s="186" t="s">
        <v>4</v>
      </c>
      <c r="BS43" s="326" t="str">
        <f>IF((AX31=""),"",AX31)</f>
        <v>Rtyně ,,B"</v>
      </c>
      <c r="BT43" s="326"/>
      <c r="BU43" s="326"/>
      <c r="BV43" s="326"/>
      <c r="BW43" s="326"/>
      <c r="BX43" s="326"/>
      <c r="BY43" s="319">
        <f t="shared" si="7"/>
        <v>3</v>
      </c>
      <c r="BZ43" s="319"/>
      <c r="CA43" s="330">
        <f>TIME(BP22,BQ22,)</f>
        <v>0.53125</v>
      </c>
      <c r="CB43" s="330"/>
      <c r="CC43" s="52"/>
      <c r="CD43"/>
      <c r="CE43" s="28" t="s">
        <v>37</v>
      </c>
      <c r="CF43" s="325" t="str">
        <f>IF((CZ26=""),"",CZ26)</f>
        <v>VK Sport RK TOMTOM</v>
      </c>
      <c r="CG43" s="325"/>
      <c r="CH43" s="325"/>
      <c r="CI43" s="325"/>
      <c r="CJ43" s="325"/>
      <c r="CK43" s="325"/>
      <c r="CL43" s="186" t="s">
        <v>4</v>
      </c>
      <c r="CM43" s="326" t="str">
        <f>IF((CN26=""),"",CN26)</f>
        <v>Náchod ,,D"</v>
      </c>
      <c r="CN43" s="326"/>
      <c r="CO43" s="326"/>
      <c r="CP43" s="326"/>
      <c r="CQ43" s="326"/>
      <c r="CR43" s="326"/>
      <c r="CS43" s="327">
        <f t="shared" si="4"/>
        <v>5</v>
      </c>
      <c r="CT43" s="327"/>
      <c r="CU43" s="327"/>
      <c r="CV43" s="330">
        <f>TIME(CQ22,CR22,)</f>
        <v>0.45833333333333331</v>
      </c>
      <c r="CW43" s="330"/>
      <c r="CX43" s="330"/>
      <c r="CY43" s="236"/>
      <c r="CZ43" s="294" t="s">
        <v>109</v>
      </c>
      <c r="DA43" s="500" t="str">
        <f>IF((CZ27=""),"",CZ27)</f>
        <v>Staré Město ,,Fretky"</v>
      </c>
      <c r="DB43" s="500"/>
      <c r="DC43" s="500"/>
      <c r="DD43" s="500"/>
      <c r="DE43" s="500"/>
      <c r="DF43" s="500"/>
      <c r="DG43" s="293" t="s">
        <v>4</v>
      </c>
      <c r="DH43" s="501" t="str">
        <f>IF((CM47=""),"",CM47)</f>
        <v>VK Sport RK TOMTOM</v>
      </c>
      <c r="DI43" s="501"/>
      <c r="DJ43" s="501"/>
      <c r="DK43" s="501"/>
      <c r="DL43" s="502">
        <v>2</v>
      </c>
      <c r="DM43" s="502"/>
      <c r="DN43" s="502"/>
      <c r="DO43" s="504">
        <f>TIME(DG22,DH22,)</f>
        <v>0.54166666666666663</v>
      </c>
      <c r="DP43" s="504"/>
      <c r="DQ43" s="504"/>
      <c r="DR43" s="290"/>
      <c r="DS43" s="290"/>
      <c r="DT43" s="290"/>
      <c r="FJ43" s="69"/>
      <c r="FM43" s="49"/>
      <c r="FR43" s="74"/>
      <c r="FS43" s="74"/>
      <c r="FT43" s="74"/>
      <c r="FU43" s="52"/>
      <c r="FV43" s="52"/>
      <c r="GG43" s="49"/>
      <c r="GL43" s="73"/>
      <c r="GN43" s="74"/>
      <c r="GO43" s="74"/>
      <c r="GP43" s="74"/>
      <c r="GQ43" s="52"/>
      <c r="GR43" s="52"/>
      <c r="GS43" s="52"/>
      <c r="GT43" s="52"/>
      <c r="GU43" s="52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</row>
    <row r="44" spans="1:250" s="15" customFormat="1" ht="25.9" customHeight="1" x14ac:dyDescent="0.3">
      <c r="A44" s="259" t="s">
        <v>38</v>
      </c>
      <c r="B44" s="321" t="str">
        <f>IF((T32=""),"",T32)</f>
        <v xml:space="preserve">Dvůr Králové </v>
      </c>
      <c r="C44" s="321"/>
      <c r="D44" s="321"/>
      <c r="E44" s="321"/>
      <c r="F44" s="321"/>
      <c r="G44" s="321"/>
      <c r="H44" s="260" t="s">
        <v>4</v>
      </c>
      <c r="I44" s="322" t="str">
        <f>IF((I33=""),"",I33)</f>
        <v>Náchod ,,B"</v>
      </c>
      <c r="J44" s="322"/>
      <c r="K44" s="322"/>
      <c r="L44" s="322"/>
      <c r="M44" s="322"/>
      <c r="N44" s="322"/>
      <c r="O44" s="323">
        <v>2</v>
      </c>
      <c r="P44" s="323"/>
      <c r="Q44" s="323"/>
      <c r="R44" s="332">
        <f>TIME(G22,H22,)</f>
        <v>0.42708333333333331</v>
      </c>
      <c r="S44" s="332"/>
      <c r="T44" s="332"/>
      <c r="U44" s="93"/>
      <c r="V44" s="257" t="s">
        <v>114</v>
      </c>
      <c r="W44" s="325" t="str">
        <f>IF((I34=""),"",I34)</f>
        <v>Kvasiny ,,B"</v>
      </c>
      <c r="X44" s="325"/>
      <c r="Y44" s="325"/>
      <c r="Z44" s="325"/>
      <c r="AA44" s="325"/>
      <c r="AB44" s="325"/>
      <c r="AC44" s="186" t="s">
        <v>4</v>
      </c>
      <c r="AD44" s="326" t="str">
        <f>IF((I32=""),"",I32)</f>
        <v>Nové Město ,,A"</v>
      </c>
      <c r="AE44" s="326"/>
      <c r="AF44" s="326"/>
      <c r="AG44" s="326"/>
      <c r="AH44" s="326"/>
      <c r="AI44" s="326"/>
      <c r="AJ44" s="319">
        <v>2</v>
      </c>
      <c r="AK44" s="319"/>
      <c r="AL44" s="330">
        <f>TIME(AA22,AB22,)</f>
        <v>0.53125</v>
      </c>
      <c r="AM44" s="330"/>
      <c r="AO44" s="98"/>
      <c r="AP44" s="259" t="s">
        <v>38</v>
      </c>
      <c r="AQ44" s="321" t="str">
        <f>IF((BI32=""),"",BI32)</f>
        <v>VK Sport RK ,,KOKO"</v>
      </c>
      <c r="AR44" s="321"/>
      <c r="AS44" s="321"/>
      <c r="AT44" s="321"/>
      <c r="AU44" s="321"/>
      <c r="AV44" s="321"/>
      <c r="AW44" s="260" t="s">
        <v>4</v>
      </c>
      <c r="AX44" s="322" t="str">
        <f>IF((AX33=""),"",AX33)</f>
        <v>Náchod ,,C"</v>
      </c>
      <c r="AY44" s="322"/>
      <c r="AZ44" s="322"/>
      <c r="BA44" s="322"/>
      <c r="BB44" s="322"/>
      <c r="BC44" s="322"/>
      <c r="BD44" s="323">
        <v>4</v>
      </c>
      <c r="BE44" s="323"/>
      <c r="BF44" s="323"/>
      <c r="BG44" s="332">
        <f>TIME(AV22,AW22,)</f>
        <v>0.42708333333333331</v>
      </c>
      <c r="BH44" s="332"/>
      <c r="BI44" s="332"/>
      <c r="BJ44" s="93"/>
      <c r="BK44" s="257" t="s">
        <v>114</v>
      </c>
      <c r="BL44" s="325" t="str">
        <f>IF((AX34=""),"",AX34)</f>
        <v>Kvasiny ,,A"</v>
      </c>
      <c r="BM44" s="325"/>
      <c r="BN44" s="325"/>
      <c r="BO44" s="325"/>
      <c r="BP44" s="325"/>
      <c r="BQ44" s="325"/>
      <c r="BR44" s="186" t="s">
        <v>4</v>
      </c>
      <c r="BS44" s="326" t="str">
        <f>IF((AX32=""),"",AX32)</f>
        <v>Náchod ,,A"</v>
      </c>
      <c r="BT44" s="326"/>
      <c r="BU44" s="326"/>
      <c r="BV44" s="326"/>
      <c r="BW44" s="326"/>
      <c r="BX44" s="326"/>
      <c r="BY44" s="319">
        <v>4</v>
      </c>
      <c r="BZ44" s="319"/>
      <c r="CA44" s="330">
        <f>TIME(BP22,BQ22,)</f>
        <v>0.53125</v>
      </c>
      <c r="CB44" s="330"/>
      <c r="CD44"/>
      <c r="CE44" s="28" t="s">
        <v>38</v>
      </c>
      <c r="CF44" s="325" t="str">
        <f>IF((CZ25=""),"",CZ25)</f>
        <v>Týniště Mandarinky</v>
      </c>
      <c r="CG44" s="325"/>
      <c r="CH44" s="325"/>
      <c r="CI44" s="325"/>
      <c r="CJ44" s="325"/>
      <c r="CK44" s="325"/>
      <c r="CL44" s="186" t="s">
        <v>4</v>
      </c>
      <c r="CM44" s="326" t="str">
        <f>IF((CN27=""),"",CN27)</f>
        <v>REMA RK ,,A"</v>
      </c>
      <c r="CN44" s="326"/>
      <c r="CO44" s="326"/>
      <c r="CP44" s="326"/>
      <c r="CQ44" s="326"/>
      <c r="CR44" s="326"/>
      <c r="CS44" s="327">
        <f t="shared" si="4"/>
        <v>5</v>
      </c>
      <c r="CT44" s="327"/>
      <c r="CU44" s="327"/>
      <c r="CV44" s="330">
        <f>TIME(CS22,CT22,)</f>
        <v>0.46875</v>
      </c>
      <c r="CW44" s="330"/>
      <c r="CX44" s="330"/>
      <c r="CY44"/>
      <c r="CZ44" s="27" t="s">
        <v>110</v>
      </c>
      <c r="DA44" s="325" t="str">
        <f>IF((CN24=""),"",CN24)</f>
        <v>Zruč ,,A"</v>
      </c>
      <c r="DB44" s="325"/>
      <c r="DC44" s="325"/>
      <c r="DD44" s="325"/>
      <c r="DE44" s="325"/>
      <c r="DF44" s="325"/>
      <c r="DG44" s="186" t="s">
        <v>4</v>
      </c>
      <c r="DH44" s="326" t="str">
        <f>IF((CZ25=""),"",CZ25)</f>
        <v>Týniště Mandarinky</v>
      </c>
      <c r="DI44" s="326"/>
      <c r="DJ44" s="326"/>
      <c r="DK44" s="326"/>
      <c r="DL44" s="327">
        <f t="shared" si="5"/>
        <v>5</v>
      </c>
      <c r="DM44" s="327"/>
      <c r="DN44" s="327"/>
      <c r="DO44" s="330">
        <f>TIME(DI22,DJ22,)</f>
        <v>0.55208333333333337</v>
      </c>
      <c r="DP44" s="330"/>
      <c r="DQ44" s="330"/>
      <c r="DR44" s="290"/>
      <c r="DS44" s="290"/>
      <c r="DT44" s="290"/>
      <c r="FJ44" s="69"/>
      <c r="GS44" s="52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</row>
    <row r="45" spans="1:250" s="15" customFormat="1" ht="25.9" customHeight="1" x14ac:dyDescent="0.3">
      <c r="A45" s="256" t="s">
        <v>39</v>
      </c>
      <c r="B45" s="325" t="str">
        <f>IF((I32=""),"",I32)</f>
        <v>Nové Město ,,A"</v>
      </c>
      <c r="C45" s="325"/>
      <c r="D45" s="325"/>
      <c r="E45" s="325"/>
      <c r="F45" s="325"/>
      <c r="G45" s="325"/>
      <c r="H45" s="185" t="s">
        <v>4</v>
      </c>
      <c r="I45" s="336" t="str">
        <f>IF((I30=""),"",I30)</f>
        <v>Nechanice  ,,A"</v>
      </c>
      <c r="J45" s="336"/>
      <c r="K45" s="336"/>
      <c r="L45" s="336"/>
      <c r="M45" s="336"/>
      <c r="N45" s="336"/>
      <c r="O45" s="327">
        <f>IF((AF$29=""),"",AF$29)</f>
        <v>1</v>
      </c>
      <c r="P45" s="327"/>
      <c r="Q45" s="327"/>
      <c r="R45" s="330">
        <f>TIME(I22,J22,)</f>
        <v>0.4375</v>
      </c>
      <c r="S45" s="330"/>
      <c r="T45" s="330"/>
      <c r="U45" s="93"/>
      <c r="V45" s="259" t="s">
        <v>115</v>
      </c>
      <c r="W45" s="321" t="str">
        <f>IF((T31=""),"",T31)</f>
        <v>Slavie HK ,,A" chl.</v>
      </c>
      <c r="X45" s="321"/>
      <c r="Y45" s="321"/>
      <c r="Z45" s="321"/>
      <c r="AA45" s="321"/>
      <c r="AB45" s="321"/>
      <c r="AC45" s="260" t="s">
        <v>4</v>
      </c>
      <c r="AD45" s="322" t="str">
        <f>IF((I30=""),"",I30)</f>
        <v>Nechanice  ,,A"</v>
      </c>
      <c r="AE45" s="322"/>
      <c r="AF45" s="322"/>
      <c r="AG45" s="322"/>
      <c r="AH45" s="322"/>
      <c r="AI45" s="322"/>
      <c r="AJ45" s="331">
        <f>IF((AF$29=""),"",AF$29)</f>
        <v>1</v>
      </c>
      <c r="AK45" s="331"/>
      <c r="AL45" s="324">
        <f>TIME(AE22,AF22,)</f>
        <v>0.55208333333333337</v>
      </c>
      <c r="AM45" s="324"/>
      <c r="AO45" s="98"/>
      <c r="AP45" s="256" t="s">
        <v>39</v>
      </c>
      <c r="AQ45" s="325" t="str">
        <f>IF((AX32=""),"",AX32)</f>
        <v>Náchod ,,A"</v>
      </c>
      <c r="AR45" s="325"/>
      <c r="AS45" s="325"/>
      <c r="AT45" s="325"/>
      <c r="AU45" s="325"/>
      <c r="AV45" s="325"/>
      <c r="AW45" s="185" t="s">
        <v>4</v>
      </c>
      <c r="AX45" s="336" t="str">
        <f>IF((AX30=""),"",AX30)</f>
        <v>Nechanice ,,B"</v>
      </c>
      <c r="AY45" s="336"/>
      <c r="AZ45" s="336"/>
      <c r="BA45" s="336"/>
      <c r="BB45" s="336"/>
      <c r="BC45" s="336"/>
      <c r="BD45" s="327">
        <f>IF((BU$29=""),"",BU$29)</f>
        <v>3</v>
      </c>
      <c r="BE45" s="327"/>
      <c r="BF45" s="327"/>
      <c r="BG45" s="330">
        <f>TIME(AX22,AY22,)</f>
        <v>0.4375</v>
      </c>
      <c r="BH45" s="330"/>
      <c r="BI45" s="330"/>
      <c r="BJ45" s="93"/>
      <c r="BK45" s="259" t="s">
        <v>115</v>
      </c>
      <c r="BL45" s="321" t="str">
        <f>IF((BI31=""),"",BI31)</f>
        <v>Slavia HK ,,B" chl.</v>
      </c>
      <c r="BM45" s="321"/>
      <c r="BN45" s="321"/>
      <c r="BO45" s="321"/>
      <c r="BP45" s="321"/>
      <c r="BQ45" s="321"/>
      <c r="BR45" s="260" t="s">
        <v>4</v>
      </c>
      <c r="BS45" s="322" t="str">
        <f>IF((AX30=""),"",AX30)</f>
        <v>Nechanice ,,B"</v>
      </c>
      <c r="BT45" s="322"/>
      <c r="BU45" s="322"/>
      <c r="BV45" s="322"/>
      <c r="BW45" s="322"/>
      <c r="BX45" s="322"/>
      <c r="BY45" s="331">
        <f>IF((BU$29=""),"",BU$29)</f>
        <v>3</v>
      </c>
      <c r="BZ45" s="331"/>
      <c r="CA45" s="324">
        <f>TIME(BR22,BS22,)</f>
        <v>0.54166666666666663</v>
      </c>
      <c r="CB45" s="324"/>
      <c r="CD45"/>
      <c r="CE45" s="27" t="s">
        <v>39</v>
      </c>
      <c r="CF45" s="325" t="str">
        <f>IF((CN25=""),"",CN25)</f>
        <v>Rtyně ,,C"</v>
      </c>
      <c r="CG45" s="325"/>
      <c r="CH45" s="325"/>
      <c r="CI45" s="325"/>
      <c r="CJ45" s="325"/>
      <c r="CK45" s="325"/>
      <c r="CL45" s="185" t="s">
        <v>4</v>
      </c>
      <c r="CM45" s="326" t="str">
        <f>IF((CZ27=""),"",CZ27)</f>
        <v>Staré Město ,,Fretky"</v>
      </c>
      <c r="CN45" s="326"/>
      <c r="CO45" s="326"/>
      <c r="CP45" s="326"/>
      <c r="CQ45" s="326"/>
      <c r="CR45" s="326"/>
      <c r="CS45" s="327">
        <f t="shared" si="4"/>
        <v>5</v>
      </c>
      <c r="CT45" s="327"/>
      <c r="CU45" s="327"/>
      <c r="CV45" s="440">
        <f>TIME(CU22,CV22,)</f>
        <v>0.47916666666666669</v>
      </c>
      <c r="CW45" s="440"/>
      <c r="CX45" s="440"/>
      <c r="CY45" s="236"/>
      <c r="CZ45" s="294" t="s">
        <v>111</v>
      </c>
      <c r="DA45" s="500" t="str">
        <f>IF((CN25=""),"",CN25)</f>
        <v>Rtyně ,,C"</v>
      </c>
      <c r="DB45" s="500"/>
      <c r="DC45" s="500"/>
      <c r="DD45" s="500"/>
      <c r="DE45" s="500"/>
      <c r="DF45" s="500"/>
      <c r="DG45" s="295" t="s">
        <v>4</v>
      </c>
      <c r="DH45" s="501" t="str">
        <f>IF((CZ24=""),"",CZ24)</f>
        <v>REMA RK ,,D"</v>
      </c>
      <c r="DI45" s="501"/>
      <c r="DJ45" s="501"/>
      <c r="DK45" s="501"/>
      <c r="DL45" s="502">
        <v>3</v>
      </c>
      <c r="DM45" s="502"/>
      <c r="DN45" s="502"/>
      <c r="DO45" s="504">
        <f>TIME(DI22,DJ22,)</f>
        <v>0.55208333333333337</v>
      </c>
      <c r="DP45" s="504"/>
      <c r="DQ45" s="504"/>
      <c r="DR45" s="290"/>
      <c r="DS45" s="290"/>
      <c r="DT45" s="290"/>
      <c r="FJ45" s="69"/>
      <c r="FM45" s="49"/>
      <c r="FT45" s="49"/>
      <c r="GG45" s="49"/>
      <c r="GN45" s="51"/>
      <c r="GS45" s="52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</row>
    <row r="46" spans="1:250" s="15" customFormat="1" ht="25.9" customHeight="1" x14ac:dyDescent="0.3">
      <c r="A46" s="257" t="s">
        <v>40</v>
      </c>
      <c r="B46" s="325" t="str">
        <f>IF((T30=""),"",T30)</f>
        <v>REMA RK ,,B"</v>
      </c>
      <c r="C46" s="325"/>
      <c r="D46" s="325"/>
      <c r="E46" s="325"/>
      <c r="F46" s="325"/>
      <c r="G46" s="325"/>
      <c r="H46" s="185" t="s">
        <v>4</v>
      </c>
      <c r="I46" s="326" t="str">
        <f>IF((T31=""),"",T31)</f>
        <v>Slavie HK ,,A" chl.</v>
      </c>
      <c r="J46" s="326"/>
      <c r="K46" s="326"/>
      <c r="L46" s="326"/>
      <c r="M46" s="326"/>
      <c r="N46" s="326"/>
      <c r="O46" s="327">
        <v>2</v>
      </c>
      <c r="P46" s="327"/>
      <c r="Q46" s="327"/>
      <c r="R46" s="328">
        <f>TIME(I22,J22,)</f>
        <v>0.4375</v>
      </c>
      <c r="S46" s="328"/>
      <c r="T46" s="328"/>
      <c r="U46" s="93"/>
      <c r="V46" s="259" t="s">
        <v>269</v>
      </c>
      <c r="W46" s="321" t="str">
        <f>IF((T32=""),"",T32)</f>
        <v xml:space="preserve">Dvůr Králové </v>
      </c>
      <c r="X46" s="321"/>
      <c r="Y46" s="321"/>
      <c r="Z46" s="321"/>
      <c r="AA46" s="321"/>
      <c r="AB46" s="321"/>
      <c r="AC46" s="260" t="s">
        <v>4</v>
      </c>
      <c r="AD46" s="322" t="str">
        <f>IF((T33=""),"",T33)</f>
        <v>Staré Město ,,Draci"</v>
      </c>
      <c r="AE46" s="322"/>
      <c r="AF46" s="322"/>
      <c r="AG46" s="322"/>
      <c r="AH46" s="322"/>
      <c r="AI46" s="322"/>
      <c r="AJ46" s="331">
        <v>2</v>
      </c>
      <c r="AK46" s="331"/>
      <c r="AL46" s="324">
        <f>TIME(AE22,AF22,)</f>
        <v>0.55208333333333337</v>
      </c>
      <c r="AM46" s="324"/>
      <c r="AN46" s="64"/>
      <c r="AO46" s="98"/>
      <c r="AP46" s="257" t="s">
        <v>40</v>
      </c>
      <c r="AQ46" s="325" t="str">
        <f>IF((BI30=""),"",BI30)</f>
        <v>REMA RK ,,C"</v>
      </c>
      <c r="AR46" s="325"/>
      <c r="AS46" s="325"/>
      <c r="AT46" s="325"/>
      <c r="AU46" s="325"/>
      <c r="AV46" s="325"/>
      <c r="AW46" s="185" t="s">
        <v>4</v>
      </c>
      <c r="AX46" s="326" t="str">
        <f>IF((BI31=""),"",BI31)</f>
        <v>Slavia HK ,,B" chl.</v>
      </c>
      <c r="AY46" s="326"/>
      <c r="AZ46" s="326"/>
      <c r="BA46" s="326"/>
      <c r="BB46" s="326"/>
      <c r="BC46" s="326"/>
      <c r="BD46" s="327">
        <v>4</v>
      </c>
      <c r="BE46" s="327"/>
      <c r="BF46" s="327"/>
      <c r="BG46" s="328">
        <f>TIME(AX22,AY22,)</f>
        <v>0.4375</v>
      </c>
      <c r="BH46" s="328"/>
      <c r="BI46" s="328"/>
      <c r="BJ46" s="93"/>
      <c r="BK46" s="259" t="s">
        <v>269</v>
      </c>
      <c r="BL46" s="321" t="str">
        <f>IF((BI32=""),"",BI32)</f>
        <v>VK Sport RK ,,KOKO"</v>
      </c>
      <c r="BM46" s="321"/>
      <c r="BN46" s="321"/>
      <c r="BO46" s="321"/>
      <c r="BP46" s="321"/>
      <c r="BQ46" s="321"/>
      <c r="BR46" s="260" t="s">
        <v>4</v>
      </c>
      <c r="BS46" s="322" t="str">
        <f>IF((BI33=""),"",BI33)</f>
        <v>Staré Město ,,Kobry"</v>
      </c>
      <c r="BT46" s="322"/>
      <c r="BU46" s="322"/>
      <c r="BV46" s="322"/>
      <c r="BW46" s="322"/>
      <c r="BX46" s="322"/>
      <c r="BY46" s="331">
        <v>4</v>
      </c>
      <c r="BZ46" s="331"/>
      <c r="CA46" s="324">
        <f>TIME(BR22,BS22,)</f>
        <v>0.54166666666666663</v>
      </c>
      <c r="CB46" s="324"/>
      <c r="CC46" s="64"/>
      <c r="CD46"/>
      <c r="CE46" s="28" t="s">
        <v>40</v>
      </c>
      <c r="CF46" s="325" t="str">
        <f>IF((CZ24=""),"",CZ24)</f>
        <v>REMA RK ,,D"</v>
      </c>
      <c r="CG46" s="325"/>
      <c r="CH46" s="325"/>
      <c r="CI46" s="325"/>
      <c r="CJ46" s="325"/>
      <c r="CK46" s="325"/>
      <c r="CL46" s="186" t="s">
        <v>4</v>
      </c>
      <c r="CM46" s="336" t="str">
        <f>IF((CZ25=""),"",CZ25)</f>
        <v>Týniště Mandarinky</v>
      </c>
      <c r="CN46" s="336"/>
      <c r="CO46" s="336"/>
      <c r="CP46" s="336"/>
      <c r="CQ46" s="336"/>
      <c r="CR46" s="336"/>
      <c r="CS46" s="327">
        <f t="shared" si="4"/>
        <v>5</v>
      </c>
      <c r="CT46" s="327"/>
      <c r="CU46" s="327"/>
      <c r="CV46" s="330">
        <f>TIME(CW22,CX22,)</f>
        <v>0.48958333333333331</v>
      </c>
      <c r="CW46" s="330"/>
      <c r="CX46" s="330"/>
      <c r="CY46" s="236"/>
      <c r="CZ46" s="294" t="s">
        <v>112</v>
      </c>
      <c r="DA46" s="500" t="str">
        <f>IF((CN26=""),"",CN26)</f>
        <v>Náchod ,,D"</v>
      </c>
      <c r="DB46" s="500"/>
      <c r="DC46" s="500"/>
      <c r="DD46" s="500"/>
      <c r="DE46" s="500"/>
      <c r="DF46" s="500"/>
      <c r="DG46" s="295" t="s">
        <v>4</v>
      </c>
      <c r="DH46" s="501" t="str">
        <f>IF((CN27=""),"",CN27)</f>
        <v>REMA RK ,,A"</v>
      </c>
      <c r="DI46" s="501"/>
      <c r="DJ46" s="501"/>
      <c r="DK46" s="501"/>
      <c r="DL46" s="502">
        <v>4</v>
      </c>
      <c r="DM46" s="502"/>
      <c r="DN46" s="502"/>
      <c r="DO46" s="504">
        <f>TIME(DI22,DJ22,)</f>
        <v>0.55208333333333337</v>
      </c>
      <c r="DP46" s="504"/>
      <c r="DQ46" s="504"/>
      <c r="DR46" s="290"/>
      <c r="DS46" s="290"/>
      <c r="DT46" s="290"/>
      <c r="FJ46" s="69"/>
      <c r="FR46" s="64"/>
      <c r="FS46" s="64"/>
      <c r="FT46" s="64"/>
      <c r="FU46" s="64"/>
      <c r="FV46" s="64"/>
      <c r="GN46" s="64"/>
      <c r="GO46" s="64"/>
      <c r="GP46" s="64"/>
      <c r="GQ46" s="64"/>
      <c r="GR46" s="64"/>
      <c r="GS46" s="52"/>
      <c r="GT46" s="64"/>
      <c r="GU46" s="64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</row>
    <row r="47" spans="1:250" s="15" customFormat="1" ht="25.9" customHeight="1" x14ac:dyDescent="0.3">
      <c r="A47" s="259" t="s">
        <v>41</v>
      </c>
      <c r="B47" s="321" t="str">
        <f>IF((I34=""),"",I34)</f>
        <v>Kvasiny ,,B"</v>
      </c>
      <c r="C47" s="321"/>
      <c r="D47" s="321"/>
      <c r="E47" s="321"/>
      <c r="F47" s="321"/>
      <c r="G47" s="321"/>
      <c r="H47" s="260" t="s">
        <v>4</v>
      </c>
      <c r="I47" s="322" t="str">
        <f>IF((T32=""),"",T32)</f>
        <v xml:space="preserve">Dvůr Králové </v>
      </c>
      <c r="J47" s="322"/>
      <c r="K47" s="322"/>
      <c r="L47" s="322"/>
      <c r="M47" s="322"/>
      <c r="N47" s="322"/>
      <c r="O47" s="323">
        <f>IF((AF$29=""),"",AF$29)</f>
        <v>1</v>
      </c>
      <c r="P47" s="323"/>
      <c r="Q47" s="323"/>
      <c r="R47" s="324">
        <f>TIME(K22,L22,)</f>
        <v>0.44791666666666669</v>
      </c>
      <c r="S47" s="324"/>
      <c r="T47" s="324"/>
      <c r="U47" s="93"/>
      <c r="V47" s="257" t="s">
        <v>270</v>
      </c>
      <c r="W47" s="325" t="str">
        <f>IF((I31=""),"",I31)</f>
        <v>Rtyně ,,A"</v>
      </c>
      <c r="X47" s="325"/>
      <c r="Y47" s="325"/>
      <c r="Z47" s="325"/>
      <c r="AA47" s="325"/>
      <c r="AB47" s="325"/>
      <c r="AC47" s="186" t="s">
        <v>4</v>
      </c>
      <c r="AD47" s="326" t="str">
        <f>IF((T31=""),"",T31)</f>
        <v>Slavie HK ,,A" chl.</v>
      </c>
      <c r="AE47" s="326"/>
      <c r="AF47" s="326"/>
      <c r="AG47" s="326"/>
      <c r="AH47" s="326"/>
      <c r="AI47" s="326"/>
      <c r="AJ47" s="319">
        <f>IF((AF$29=""),"",AF$29)</f>
        <v>1</v>
      </c>
      <c r="AK47" s="319"/>
      <c r="AL47" s="330">
        <f>TIME(AG22,AH22,)</f>
        <v>0.5625</v>
      </c>
      <c r="AM47" s="330"/>
      <c r="AN47" s="64"/>
      <c r="AO47" s="98"/>
      <c r="AP47" s="259" t="s">
        <v>41</v>
      </c>
      <c r="AQ47" s="321" t="str">
        <f>IF((AX34=""),"",AX34)</f>
        <v>Kvasiny ,,A"</v>
      </c>
      <c r="AR47" s="321"/>
      <c r="AS47" s="321"/>
      <c r="AT47" s="321"/>
      <c r="AU47" s="321"/>
      <c r="AV47" s="321"/>
      <c r="AW47" s="260" t="s">
        <v>4</v>
      </c>
      <c r="AX47" s="322" t="str">
        <f>IF((BI32=""),"",BI32)</f>
        <v>VK Sport RK ,,KOKO"</v>
      </c>
      <c r="AY47" s="322"/>
      <c r="AZ47" s="322"/>
      <c r="BA47" s="322"/>
      <c r="BB47" s="322"/>
      <c r="BC47" s="322"/>
      <c r="BD47" s="323">
        <f>IF((BU$29=""),"",BU$29)</f>
        <v>3</v>
      </c>
      <c r="BE47" s="323"/>
      <c r="BF47" s="323"/>
      <c r="BG47" s="324">
        <f>TIME(AZ22,BA22,)</f>
        <v>0.44791666666666669</v>
      </c>
      <c r="BH47" s="324"/>
      <c r="BI47" s="324"/>
      <c r="BJ47" s="93"/>
      <c r="BK47" s="257" t="s">
        <v>270</v>
      </c>
      <c r="BL47" s="325" t="str">
        <f>IF((AX31=""),"",AX31)</f>
        <v>Rtyně ,,B"</v>
      </c>
      <c r="BM47" s="325"/>
      <c r="BN47" s="325"/>
      <c r="BO47" s="325"/>
      <c r="BP47" s="325"/>
      <c r="BQ47" s="325"/>
      <c r="BR47" s="186" t="s">
        <v>4</v>
      </c>
      <c r="BS47" s="326" t="str">
        <f>IF((BI31=""),"",BI31)</f>
        <v>Slavia HK ,,B" chl.</v>
      </c>
      <c r="BT47" s="326"/>
      <c r="BU47" s="326"/>
      <c r="BV47" s="326"/>
      <c r="BW47" s="326"/>
      <c r="BX47" s="326"/>
      <c r="BY47" s="319">
        <f>IF((BU$29=""),"",BU$29)</f>
        <v>3</v>
      </c>
      <c r="BZ47" s="319"/>
      <c r="CA47" s="330">
        <f>TIME(BV22,BW22,)</f>
        <v>0.5625</v>
      </c>
      <c r="CB47" s="330"/>
      <c r="CC47" s="64"/>
      <c r="CD47"/>
      <c r="CE47" s="292" t="s">
        <v>41</v>
      </c>
      <c r="CF47" s="500" t="str">
        <f>IF((CN27=""),"",CN27)</f>
        <v>REMA RK ,,A"</v>
      </c>
      <c r="CG47" s="500"/>
      <c r="CH47" s="500"/>
      <c r="CI47" s="500"/>
      <c r="CJ47" s="500"/>
      <c r="CK47" s="500"/>
      <c r="CL47" s="293" t="s">
        <v>4</v>
      </c>
      <c r="CM47" s="507" t="str">
        <f>IF((CZ26=""),"",CZ26)</f>
        <v>VK Sport RK TOMTOM</v>
      </c>
      <c r="CN47" s="507"/>
      <c r="CO47" s="507"/>
      <c r="CP47" s="507"/>
      <c r="CQ47" s="507"/>
      <c r="CR47" s="507"/>
      <c r="CS47" s="502">
        <v>1</v>
      </c>
      <c r="CT47" s="502"/>
      <c r="CU47" s="502"/>
      <c r="CV47" s="504">
        <f>TIME(CW22,CX22,)</f>
        <v>0.48958333333333331</v>
      </c>
      <c r="CW47" s="504"/>
      <c r="CX47" s="504"/>
      <c r="CY47"/>
      <c r="CZ47" s="27" t="s">
        <v>113</v>
      </c>
      <c r="DA47" s="325" t="str">
        <f>IF((CZ25=""),"",CZ25)</f>
        <v>Týniště Mandarinky</v>
      </c>
      <c r="DB47" s="325"/>
      <c r="DC47" s="325"/>
      <c r="DD47" s="325"/>
      <c r="DE47" s="325"/>
      <c r="DF47" s="325"/>
      <c r="DG47" s="185" t="s">
        <v>4</v>
      </c>
      <c r="DH47" s="326" t="str">
        <f>IF((CN25=""),"",CN25)</f>
        <v>Rtyně ,,C"</v>
      </c>
      <c r="DI47" s="326"/>
      <c r="DJ47" s="326"/>
      <c r="DK47" s="326"/>
      <c r="DL47" s="327">
        <f t="shared" si="5"/>
        <v>5</v>
      </c>
      <c r="DM47" s="327"/>
      <c r="DN47" s="327"/>
      <c r="DO47" s="437">
        <f>TIME(DK22,DL22,)</f>
        <v>0.5625</v>
      </c>
      <c r="DP47" s="437"/>
      <c r="DQ47" s="437"/>
      <c r="DR47" s="290"/>
      <c r="DS47" s="290"/>
      <c r="DT47" s="290"/>
      <c r="FJ47" s="69"/>
      <c r="FM47" s="49"/>
      <c r="FR47" s="64"/>
      <c r="FS47" s="64"/>
      <c r="FT47" s="64"/>
      <c r="FU47" s="64"/>
      <c r="FV47" s="64"/>
      <c r="GG47" s="49"/>
      <c r="GL47" s="69"/>
      <c r="GN47" s="64"/>
      <c r="GO47" s="64"/>
      <c r="GP47" s="64"/>
      <c r="GQ47" s="64"/>
      <c r="GR47" s="64"/>
      <c r="GS47" s="52"/>
      <c r="GT47" s="64"/>
      <c r="GU47" s="64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</row>
    <row r="48" spans="1:250" s="15" customFormat="1" ht="25.9" customHeight="1" x14ac:dyDescent="0.3">
      <c r="A48" s="259" t="s">
        <v>42</v>
      </c>
      <c r="B48" s="321" t="str">
        <f>IF((I33=""),"",I33)</f>
        <v>Náchod ,,B"</v>
      </c>
      <c r="C48" s="321"/>
      <c r="D48" s="321"/>
      <c r="E48" s="321"/>
      <c r="F48" s="321"/>
      <c r="G48" s="321"/>
      <c r="H48" s="261" t="s">
        <v>4</v>
      </c>
      <c r="I48" s="322" t="str">
        <f>IF((T33=""),"",T33)</f>
        <v>Staré Město ,,Draci"</v>
      </c>
      <c r="J48" s="322"/>
      <c r="K48" s="322"/>
      <c r="L48" s="322"/>
      <c r="M48" s="322"/>
      <c r="N48" s="322"/>
      <c r="O48" s="323">
        <v>2</v>
      </c>
      <c r="P48" s="323"/>
      <c r="Q48" s="323"/>
      <c r="R48" s="332">
        <f>TIME(K22,L22,)</f>
        <v>0.44791666666666669</v>
      </c>
      <c r="S48" s="332"/>
      <c r="T48" s="332"/>
      <c r="U48" s="93"/>
      <c r="V48" s="257" t="s">
        <v>271</v>
      </c>
      <c r="W48" s="325" t="str">
        <f>IF((I30=""),"",I30)</f>
        <v>Nechanice  ,,A"</v>
      </c>
      <c r="X48" s="325"/>
      <c r="Y48" s="325"/>
      <c r="Z48" s="325"/>
      <c r="AA48" s="325"/>
      <c r="AB48" s="325"/>
      <c r="AC48" s="186" t="s">
        <v>4</v>
      </c>
      <c r="AD48" s="326" t="str">
        <f>IF((T32=""),"",T32)</f>
        <v xml:space="preserve">Dvůr Králové </v>
      </c>
      <c r="AE48" s="326"/>
      <c r="AF48" s="326"/>
      <c r="AG48" s="326"/>
      <c r="AH48" s="326"/>
      <c r="AI48" s="326"/>
      <c r="AJ48" s="319">
        <v>2</v>
      </c>
      <c r="AK48" s="319"/>
      <c r="AL48" s="330">
        <f>TIME(AG22,AH22,)</f>
        <v>0.5625</v>
      </c>
      <c r="AM48" s="330"/>
      <c r="AO48" s="98"/>
      <c r="AP48" s="259" t="s">
        <v>42</v>
      </c>
      <c r="AQ48" s="321" t="str">
        <f>IF((AX33=""),"",AX33)</f>
        <v>Náchod ,,C"</v>
      </c>
      <c r="AR48" s="321"/>
      <c r="AS48" s="321"/>
      <c r="AT48" s="321"/>
      <c r="AU48" s="321"/>
      <c r="AV48" s="321"/>
      <c r="AW48" s="261" t="s">
        <v>4</v>
      </c>
      <c r="AX48" s="322" t="str">
        <f>IF((BI33=""),"",BI33)</f>
        <v>Staré Město ,,Kobry"</v>
      </c>
      <c r="AY48" s="322"/>
      <c r="AZ48" s="322"/>
      <c r="BA48" s="322"/>
      <c r="BB48" s="322"/>
      <c r="BC48" s="322"/>
      <c r="BD48" s="323">
        <v>4</v>
      </c>
      <c r="BE48" s="323"/>
      <c r="BF48" s="323"/>
      <c r="BG48" s="332">
        <f>TIME(AZ22,BA22,)</f>
        <v>0.44791666666666669</v>
      </c>
      <c r="BH48" s="332"/>
      <c r="BI48" s="332"/>
      <c r="BJ48" s="93"/>
      <c r="BK48" s="257" t="s">
        <v>271</v>
      </c>
      <c r="BL48" s="325" t="str">
        <f>IF((AX30=""),"",AX30)</f>
        <v>Nechanice ,,B"</v>
      </c>
      <c r="BM48" s="325"/>
      <c r="BN48" s="325"/>
      <c r="BO48" s="325"/>
      <c r="BP48" s="325"/>
      <c r="BQ48" s="325"/>
      <c r="BR48" s="186" t="s">
        <v>4</v>
      </c>
      <c r="BS48" s="326" t="str">
        <f>IF((BI32=""),"",BI32)</f>
        <v>VK Sport RK ,,KOKO"</v>
      </c>
      <c r="BT48" s="326"/>
      <c r="BU48" s="326"/>
      <c r="BV48" s="326"/>
      <c r="BW48" s="326"/>
      <c r="BX48" s="326"/>
      <c r="BY48" s="319">
        <v>4</v>
      </c>
      <c r="BZ48" s="319"/>
      <c r="CA48" s="330">
        <f>TIME(BV22,BW22,)</f>
        <v>0.5625</v>
      </c>
      <c r="CB48" s="330"/>
      <c r="CD48"/>
      <c r="CE48" s="292" t="s">
        <v>42</v>
      </c>
      <c r="CF48" s="500" t="str">
        <f>IF((CN26=""),"",CN26)</f>
        <v>Náchod ,,D"</v>
      </c>
      <c r="CG48" s="500"/>
      <c r="CH48" s="500"/>
      <c r="CI48" s="500"/>
      <c r="CJ48" s="500"/>
      <c r="CK48" s="500"/>
      <c r="CL48" s="293" t="s">
        <v>4</v>
      </c>
      <c r="CM48" s="507" t="str">
        <f>IF((CN24=""),"",CN24)</f>
        <v>Zruč ,,A"</v>
      </c>
      <c r="CN48" s="507"/>
      <c r="CO48" s="507"/>
      <c r="CP48" s="507"/>
      <c r="CQ48" s="507"/>
      <c r="CR48" s="507"/>
      <c r="CS48" s="502">
        <v>2</v>
      </c>
      <c r="CT48" s="502"/>
      <c r="CU48" s="502"/>
      <c r="CV48" s="504">
        <f>TIME(CW22,CX22,)</f>
        <v>0.48958333333333331</v>
      </c>
      <c r="CW48" s="504"/>
      <c r="CX48" s="504"/>
      <c r="CY48"/>
      <c r="CZ48" s="27" t="s">
        <v>114</v>
      </c>
      <c r="DA48" s="325" t="str">
        <f>IF((CN27=""),"",CN27)</f>
        <v>REMA RK ,,A"</v>
      </c>
      <c r="DB48" s="325"/>
      <c r="DC48" s="325"/>
      <c r="DD48" s="325"/>
      <c r="DE48" s="325"/>
      <c r="DF48" s="325"/>
      <c r="DG48" s="186" t="s">
        <v>4</v>
      </c>
      <c r="DH48" s="326" t="str">
        <f>IF((CZ27=""),"",CZ27)</f>
        <v>Staré Město ,,Fretky"</v>
      </c>
      <c r="DI48" s="326"/>
      <c r="DJ48" s="326"/>
      <c r="DK48" s="326"/>
      <c r="DL48" s="327">
        <f t="shared" si="5"/>
        <v>5</v>
      </c>
      <c r="DM48" s="327"/>
      <c r="DN48" s="327"/>
      <c r="DO48" s="437">
        <f>TIME(DM22,DN22,)</f>
        <v>0.57291666666666663</v>
      </c>
      <c r="DP48" s="437"/>
      <c r="DQ48" s="437"/>
      <c r="DR48" s="290"/>
      <c r="DS48" s="290"/>
      <c r="DT48" s="290"/>
      <c r="FJ48" s="69"/>
      <c r="FN48" s="64"/>
      <c r="FO48" s="64"/>
      <c r="FP48" s="64"/>
      <c r="FQ48" s="64"/>
      <c r="FR48" s="64"/>
      <c r="FS48" s="64"/>
      <c r="FT48" s="64"/>
      <c r="FU48" s="64"/>
      <c r="FV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52"/>
      <c r="GN48" s="52"/>
      <c r="GO48" s="64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</row>
    <row r="49" spans="1:250" s="15" customFormat="1" ht="25.9" customHeight="1" x14ac:dyDescent="0.3">
      <c r="A49" s="256" t="s">
        <v>43</v>
      </c>
      <c r="B49" s="325" t="str">
        <f>IF((T32=""),"",T32)</f>
        <v xml:space="preserve">Dvůr Králové </v>
      </c>
      <c r="C49" s="325"/>
      <c r="D49" s="325"/>
      <c r="E49" s="325"/>
      <c r="F49" s="325"/>
      <c r="G49" s="325"/>
      <c r="H49" s="186" t="s">
        <v>4</v>
      </c>
      <c r="I49" s="326" t="str">
        <f>IF((T30=""),"",T30)</f>
        <v>REMA RK ,,B"</v>
      </c>
      <c r="J49" s="326"/>
      <c r="K49" s="326"/>
      <c r="L49" s="326"/>
      <c r="M49" s="326"/>
      <c r="N49" s="326"/>
      <c r="O49" s="327">
        <f t="shared" si="2"/>
        <v>1</v>
      </c>
      <c r="P49" s="327"/>
      <c r="Q49" s="327"/>
      <c r="R49" s="330">
        <f>TIME(M22,N22,)</f>
        <v>0.45833333333333331</v>
      </c>
      <c r="S49" s="330"/>
      <c r="T49" s="330"/>
      <c r="U49" s="93"/>
      <c r="V49" s="259" t="s">
        <v>272</v>
      </c>
      <c r="W49" s="321" t="str">
        <f>IF((I32=""),"",I32)</f>
        <v>Nové Město ,,A"</v>
      </c>
      <c r="X49" s="321"/>
      <c r="Y49" s="321"/>
      <c r="Z49" s="321"/>
      <c r="AA49" s="321"/>
      <c r="AB49" s="321"/>
      <c r="AC49" s="260" t="s">
        <v>4</v>
      </c>
      <c r="AD49" s="322" t="str">
        <f>IF((T30=""),"",T30)</f>
        <v>REMA RK ,,B"</v>
      </c>
      <c r="AE49" s="322"/>
      <c r="AF49" s="322"/>
      <c r="AG49" s="322"/>
      <c r="AH49" s="322"/>
      <c r="AI49" s="322"/>
      <c r="AJ49" s="331">
        <f t="shared" si="6"/>
        <v>1</v>
      </c>
      <c r="AK49" s="331"/>
      <c r="AL49" s="324">
        <f>TIME(AI22,AJ22,)</f>
        <v>0.57291666666666663</v>
      </c>
      <c r="AM49" s="324"/>
      <c r="AO49" s="98"/>
      <c r="AP49" s="256" t="s">
        <v>43</v>
      </c>
      <c r="AQ49" s="325" t="str">
        <f>IF((BI32=""),"",BI32)</f>
        <v>VK Sport RK ,,KOKO"</v>
      </c>
      <c r="AR49" s="325"/>
      <c r="AS49" s="325"/>
      <c r="AT49" s="325"/>
      <c r="AU49" s="325"/>
      <c r="AV49" s="325"/>
      <c r="AW49" s="186" t="s">
        <v>4</v>
      </c>
      <c r="AX49" s="326" t="str">
        <f>IF((BI30=""),"",BI30)</f>
        <v>REMA RK ,,C"</v>
      </c>
      <c r="AY49" s="326"/>
      <c r="AZ49" s="326"/>
      <c r="BA49" s="326"/>
      <c r="BB49" s="326"/>
      <c r="BC49" s="326"/>
      <c r="BD49" s="327">
        <f t="shared" ref="BD49:BD53" si="8">IF((BU$29=""),"",BU$29)</f>
        <v>3</v>
      </c>
      <c r="BE49" s="327"/>
      <c r="BF49" s="327"/>
      <c r="BG49" s="330">
        <f>TIME(BB22,BC22,)</f>
        <v>0.45833333333333331</v>
      </c>
      <c r="BH49" s="330"/>
      <c r="BI49" s="330"/>
      <c r="BJ49" s="93"/>
      <c r="BK49" s="259" t="s">
        <v>272</v>
      </c>
      <c r="BL49" s="321" t="str">
        <f>IF((AX32=""),"",AX32)</f>
        <v>Náchod ,,A"</v>
      </c>
      <c r="BM49" s="321"/>
      <c r="BN49" s="321"/>
      <c r="BO49" s="321"/>
      <c r="BP49" s="321"/>
      <c r="BQ49" s="321"/>
      <c r="BR49" s="260" t="s">
        <v>4</v>
      </c>
      <c r="BS49" s="322" t="str">
        <f>IF((BI30=""),"",BI30)</f>
        <v>REMA RK ,,C"</v>
      </c>
      <c r="BT49" s="322"/>
      <c r="BU49" s="322"/>
      <c r="BV49" s="322"/>
      <c r="BW49" s="322"/>
      <c r="BX49" s="322"/>
      <c r="BY49" s="331">
        <f t="shared" ref="BY49:BY53" si="9">IF((BU$29=""),"",BU$29)</f>
        <v>3</v>
      </c>
      <c r="BZ49" s="331"/>
      <c r="CA49" s="324">
        <f>TIME(BX22,BY22,)</f>
        <v>0.57291666666666663</v>
      </c>
      <c r="CB49" s="324"/>
      <c r="CD49"/>
      <c r="CE49" s="27" t="s">
        <v>43</v>
      </c>
      <c r="CF49" s="325" t="str">
        <f>IF((CZ27=""),"",CZ27)</f>
        <v>Staré Město ,,Fretky"</v>
      </c>
      <c r="CG49" s="325"/>
      <c r="CH49" s="325"/>
      <c r="CI49" s="325"/>
      <c r="CJ49" s="325"/>
      <c r="CK49" s="325"/>
      <c r="CL49" s="185" t="s">
        <v>4</v>
      </c>
      <c r="CM49" s="326" t="str">
        <f>IF((CZ25=""),"",CZ25)</f>
        <v>Týniště Mandarinky</v>
      </c>
      <c r="CN49" s="326"/>
      <c r="CO49" s="326"/>
      <c r="CP49" s="326"/>
      <c r="CQ49" s="326"/>
      <c r="CR49" s="326"/>
      <c r="CS49" s="327">
        <f t="shared" ref="CS49" si="10">IF((DN$5=""),"",DN$5)</f>
        <v>5</v>
      </c>
      <c r="CT49" s="327"/>
      <c r="CU49" s="327"/>
      <c r="CV49" s="328">
        <f>TIME(CY22,CZ22,)</f>
        <v>0.5</v>
      </c>
      <c r="CW49" s="328"/>
      <c r="CX49" s="328"/>
      <c r="CY49"/>
      <c r="CZ49" s="27" t="s">
        <v>115</v>
      </c>
      <c r="DA49" s="325" t="str">
        <f>IF((CZ24=""),"",CZ24)</f>
        <v>REMA RK ,,D"</v>
      </c>
      <c r="DB49" s="325"/>
      <c r="DC49" s="325"/>
      <c r="DD49" s="325"/>
      <c r="DE49" s="325"/>
      <c r="DF49" s="325"/>
      <c r="DG49" s="186" t="s">
        <v>4</v>
      </c>
      <c r="DH49" s="326" t="str">
        <f>IF((CN26=""),"",CN26)</f>
        <v>Náchod ,,D"</v>
      </c>
      <c r="DI49" s="326"/>
      <c r="DJ49" s="326"/>
      <c r="DK49" s="326"/>
      <c r="DL49" s="327">
        <f t="shared" si="5"/>
        <v>5</v>
      </c>
      <c r="DM49" s="327"/>
      <c r="DN49" s="327"/>
      <c r="DO49" s="437">
        <f>TIME(DO22,DP22,)</f>
        <v>0.58333333333333337</v>
      </c>
      <c r="DP49" s="437"/>
      <c r="DQ49" s="437"/>
      <c r="DR49" s="290"/>
      <c r="DS49" s="290"/>
      <c r="DT49" s="290"/>
      <c r="FJ49" s="69"/>
      <c r="FL49" s="50"/>
      <c r="FN49" s="64"/>
      <c r="FO49" s="49"/>
      <c r="FP49" s="64"/>
      <c r="FQ49" s="64"/>
      <c r="FR49" s="64"/>
      <c r="FS49" s="64"/>
      <c r="FT49" s="64"/>
      <c r="FU49" s="64"/>
      <c r="FV49" s="64"/>
      <c r="FY49" s="64"/>
      <c r="FZ49" s="64"/>
      <c r="GA49" s="64"/>
      <c r="GB49" s="64"/>
      <c r="GC49" s="64"/>
      <c r="GD49" s="64"/>
      <c r="GE49" s="64"/>
      <c r="GF49" s="50"/>
      <c r="GH49" s="49"/>
      <c r="GJ49" s="64"/>
      <c r="GK49" s="64"/>
      <c r="GL49" s="64"/>
      <c r="GM49" s="64"/>
      <c r="GN49" s="64"/>
      <c r="GO49" s="64"/>
      <c r="GP49" s="64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</row>
    <row r="50" spans="1:250" s="15" customFormat="1" ht="25.9" customHeight="1" x14ac:dyDescent="0.3">
      <c r="A50" s="256" t="s">
        <v>44</v>
      </c>
      <c r="B50" s="325" t="str">
        <f>IF((T33=""),"",T33)</f>
        <v>Staré Město ,,Draci"</v>
      </c>
      <c r="C50" s="325"/>
      <c r="D50" s="325"/>
      <c r="E50" s="325"/>
      <c r="F50" s="325"/>
      <c r="G50" s="325"/>
      <c r="H50" s="185" t="s">
        <v>4</v>
      </c>
      <c r="I50" s="326" t="str">
        <f>IF((I34=""),"",I34)</f>
        <v>Kvasiny ,,B"</v>
      </c>
      <c r="J50" s="326"/>
      <c r="K50" s="326"/>
      <c r="L50" s="326"/>
      <c r="M50" s="326"/>
      <c r="N50" s="326"/>
      <c r="O50" s="327">
        <v>2</v>
      </c>
      <c r="P50" s="327"/>
      <c r="Q50" s="327"/>
      <c r="R50" s="328">
        <f>TIME(M22,N22,)</f>
        <v>0.45833333333333331</v>
      </c>
      <c r="S50" s="328"/>
      <c r="T50" s="328"/>
      <c r="V50" s="259" t="s">
        <v>273</v>
      </c>
      <c r="W50" s="321" t="str">
        <f>IF((I33=""),"",I33)</f>
        <v>Náchod ,,B"</v>
      </c>
      <c r="X50" s="321"/>
      <c r="Y50" s="321"/>
      <c r="Z50" s="321"/>
      <c r="AA50" s="321"/>
      <c r="AB50" s="321"/>
      <c r="AC50" s="260" t="s">
        <v>4</v>
      </c>
      <c r="AD50" s="322" t="str">
        <f>IF((I34=""),"",I34)</f>
        <v>Kvasiny ,,B"</v>
      </c>
      <c r="AE50" s="322"/>
      <c r="AF50" s="322"/>
      <c r="AG50" s="322"/>
      <c r="AH50" s="322"/>
      <c r="AI50" s="322"/>
      <c r="AJ50" s="331">
        <v>2</v>
      </c>
      <c r="AK50" s="331"/>
      <c r="AL50" s="324">
        <f>TIME(AI22,AJ22,)</f>
        <v>0.57291666666666663</v>
      </c>
      <c r="AM50" s="324"/>
      <c r="AO50" s="98"/>
      <c r="AP50" s="256" t="s">
        <v>44</v>
      </c>
      <c r="AQ50" s="325" t="str">
        <f>IF((BI33=""),"",BI33)</f>
        <v>Staré Město ,,Kobry"</v>
      </c>
      <c r="AR50" s="325"/>
      <c r="AS50" s="325"/>
      <c r="AT50" s="325"/>
      <c r="AU50" s="325"/>
      <c r="AV50" s="325"/>
      <c r="AW50" s="185" t="s">
        <v>4</v>
      </c>
      <c r="AX50" s="326" t="str">
        <f>IF((AX34=""),"",AX34)</f>
        <v>Kvasiny ,,A"</v>
      </c>
      <c r="AY50" s="326"/>
      <c r="AZ50" s="326"/>
      <c r="BA50" s="326"/>
      <c r="BB50" s="326"/>
      <c r="BC50" s="326"/>
      <c r="BD50" s="327">
        <v>4</v>
      </c>
      <c r="BE50" s="327"/>
      <c r="BF50" s="327"/>
      <c r="BG50" s="328">
        <f>TIME(BB22,BC22,)</f>
        <v>0.45833333333333331</v>
      </c>
      <c r="BH50" s="328"/>
      <c r="BI50" s="328"/>
      <c r="BK50" s="259" t="s">
        <v>273</v>
      </c>
      <c r="BL50" s="321" t="str">
        <f>IF((AX33=""),"",AX33)</f>
        <v>Náchod ,,C"</v>
      </c>
      <c r="BM50" s="321"/>
      <c r="BN50" s="321"/>
      <c r="BO50" s="321"/>
      <c r="BP50" s="321"/>
      <c r="BQ50" s="321"/>
      <c r="BR50" s="260" t="s">
        <v>4</v>
      </c>
      <c r="BS50" s="322" t="str">
        <f>IF((AX34=""),"",AX34)</f>
        <v>Kvasiny ,,A"</v>
      </c>
      <c r="BT50" s="322"/>
      <c r="BU50" s="322"/>
      <c r="BV50" s="322"/>
      <c r="BW50" s="322"/>
      <c r="BX50" s="322"/>
      <c r="BY50" s="331">
        <v>4</v>
      </c>
      <c r="BZ50" s="331"/>
      <c r="CA50" s="324">
        <f>TIME(BX22,BY22,)</f>
        <v>0.57291666666666663</v>
      </c>
      <c r="CB50" s="324"/>
      <c r="CE50" s="294" t="s">
        <v>44</v>
      </c>
      <c r="CF50" s="500" t="str">
        <f>IF((CZ26=""),"",CZ26)</f>
        <v>VK Sport RK TOMTOM</v>
      </c>
      <c r="CG50" s="500"/>
      <c r="CH50" s="500"/>
      <c r="CI50" s="500"/>
      <c r="CJ50" s="500"/>
      <c r="CK50" s="500"/>
      <c r="CL50" s="295" t="s">
        <v>4</v>
      </c>
      <c r="CM50" s="501" t="str">
        <f>IF((CZ24=""),"",CZ24)</f>
        <v>REMA RK ,,D"</v>
      </c>
      <c r="CN50" s="501"/>
      <c r="CO50" s="501"/>
      <c r="CP50" s="501"/>
      <c r="CQ50" s="501"/>
      <c r="CR50" s="501"/>
      <c r="CS50" s="502">
        <v>3</v>
      </c>
      <c r="CT50" s="502"/>
      <c r="CU50" s="502"/>
      <c r="CV50" s="503">
        <f>TIME(CY22,CZ22,)</f>
        <v>0.5</v>
      </c>
      <c r="CW50" s="503"/>
      <c r="CX50" s="503"/>
      <c r="CZ50" s="27" t="s">
        <v>269</v>
      </c>
      <c r="DA50" s="325" t="str">
        <f>IF((CZ26=""),"",CZ26)</f>
        <v>VK Sport RK TOMTOM</v>
      </c>
      <c r="DB50" s="325"/>
      <c r="DC50" s="325"/>
      <c r="DD50" s="325"/>
      <c r="DE50" s="325"/>
      <c r="DF50" s="325"/>
      <c r="DG50" s="185" t="s">
        <v>4</v>
      </c>
      <c r="DH50" s="326" t="str">
        <f>IF((CN24=""),"",CN24)</f>
        <v>Zruč ,,A"</v>
      </c>
      <c r="DI50" s="326"/>
      <c r="DJ50" s="326"/>
      <c r="DK50" s="326"/>
      <c r="DL50" s="327">
        <f t="shared" si="5"/>
        <v>5</v>
      </c>
      <c r="DM50" s="327"/>
      <c r="DN50" s="327"/>
      <c r="DO50" s="437">
        <f>TIME(DQ22,DR22,)</f>
        <v>0.59375</v>
      </c>
      <c r="DP50" s="437"/>
      <c r="DQ50" s="437"/>
      <c r="DR50" s="290"/>
      <c r="DS50" s="290"/>
      <c r="DT50" s="290"/>
      <c r="FJ50" s="69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</row>
    <row r="51" spans="1:250" s="15" customFormat="1" ht="25.9" customHeight="1" x14ac:dyDescent="0.35">
      <c r="A51" s="262" t="s">
        <v>45</v>
      </c>
      <c r="B51" s="321" t="str">
        <f>IF((I30=""),"",I30)</f>
        <v>Nechanice  ,,A"</v>
      </c>
      <c r="C51" s="321"/>
      <c r="D51" s="321"/>
      <c r="E51" s="321"/>
      <c r="F51" s="321"/>
      <c r="G51" s="321"/>
      <c r="H51" s="260" t="s">
        <v>4</v>
      </c>
      <c r="I51" s="322" t="str">
        <f>IF((I33=""),"",I33)</f>
        <v>Náchod ,,B"</v>
      </c>
      <c r="J51" s="322"/>
      <c r="K51" s="322"/>
      <c r="L51" s="322"/>
      <c r="M51" s="322"/>
      <c r="N51" s="322"/>
      <c r="O51" s="323">
        <f t="shared" si="2"/>
        <v>1</v>
      </c>
      <c r="P51" s="323"/>
      <c r="Q51" s="323"/>
      <c r="R51" s="324">
        <f>TIME(O22,P22,)</f>
        <v>0.46875</v>
      </c>
      <c r="S51" s="324"/>
      <c r="T51" s="324"/>
      <c r="U51" s="258"/>
      <c r="V51" s="257" t="s">
        <v>274</v>
      </c>
      <c r="W51" s="325" t="str">
        <f>IF((T33=""),"",T33)</f>
        <v>Staré Město ,,Draci"</v>
      </c>
      <c r="X51" s="325"/>
      <c r="Y51" s="325"/>
      <c r="Z51" s="325"/>
      <c r="AA51" s="325"/>
      <c r="AB51" s="325"/>
      <c r="AC51" s="186" t="s">
        <v>4</v>
      </c>
      <c r="AD51" s="326" t="str">
        <f>IF((I30=""),"",I30)</f>
        <v>Nechanice  ,,A"</v>
      </c>
      <c r="AE51" s="326"/>
      <c r="AF51" s="326"/>
      <c r="AG51" s="326"/>
      <c r="AH51" s="326"/>
      <c r="AI51" s="326"/>
      <c r="AJ51" s="319">
        <f t="shared" si="6"/>
        <v>1</v>
      </c>
      <c r="AK51" s="319"/>
      <c r="AL51" s="330">
        <f>TIME(AK22,AL22,)</f>
        <v>0.58333333333333337</v>
      </c>
      <c r="AM51" s="330"/>
      <c r="AO51" s="98"/>
      <c r="AP51" s="262" t="s">
        <v>45</v>
      </c>
      <c r="AQ51" s="321" t="str">
        <f>IF((AX30=""),"",AX30)</f>
        <v>Nechanice ,,B"</v>
      </c>
      <c r="AR51" s="321"/>
      <c r="AS51" s="321"/>
      <c r="AT51" s="321"/>
      <c r="AU51" s="321"/>
      <c r="AV51" s="321"/>
      <c r="AW51" s="260" t="s">
        <v>4</v>
      </c>
      <c r="AX51" s="322" t="str">
        <f>IF((AX33=""),"",AX33)</f>
        <v>Náchod ,,C"</v>
      </c>
      <c r="AY51" s="322"/>
      <c r="AZ51" s="322"/>
      <c r="BA51" s="322"/>
      <c r="BB51" s="322"/>
      <c r="BC51" s="322"/>
      <c r="BD51" s="323">
        <f t="shared" si="8"/>
        <v>3</v>
      </c>
      <c r="BE51" s="323"/>
      <c r="BF51" s="323"/>
      <c r="BG51" s="324">
        <f>TIME(BD22,BE22,)</f>
        <v>0.46875</v>
      </c>
      <c r="BH51" s="324"/>
      <c r="BI51" s="324"/>
      <c r="BJ51" s="258"/>
      <c r="BK51" s="257" t="s">
        <v>274</v>
      </c>
      <c r="BL51" s="325" t="str">
        <f>IF((BI33=""),"",BI33)</f>
        <v>Staré Město ,,Kobry"</v>
      </c>
      <c r="BM51" s="325"/>
      <c r="BN51" s="325"/>
      <c r="BO51" s="325"/>
      <c r="BP51" s="325"/>
      <c r="BQ51" s="325"/>
      <c r="BR51" s="186" t="s">
        <v>4</v>
      </c>
      <c r="BS51" s="326" t="str">
        <f>IF((AX30=""),"",AX30)</f>
        <v>Nechanice ,,B"</v>
      </c>
      <c r="BT51" s="326"/>
      <c r="BU51" s="326"/>
      <c r="BV51" s="326"/>
      <c r="BW51" s="326"/>
      <c r="BX51" s="326"/>
      <c r="BY51" s="319">
        <f t="shared" si="9"/>
        <v>3</v>
      </c>
      <c r="BZ51" s="319"/>
      <c r="CA51" s="330">
        <f>TIME(BZ22,CA22,)</f>
        <v>0.58333333333333337</v>
      </c>
      <c r="CB51" s="330"/>
      <c r="FJ51" s="69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</row>
    <row r="52" spans="1:250" s="15" customFormat="1" ht="25.9" customHeight="1" x14ac:dyDescent="0.3">
      <c r="A52" s="262" t="s">
        <v>104</v>
      </c>
      <c r="B52" s="321" t="str">
        <f>IF((I31=""),"",I31)</f>
        <v>Rtyně ,,A"</v>
      </c>
      <c r="C52" s="321"/>
      <c r="D52" s="321"/>
      <c r="E52" s="321"/>
      <c r="F52" s="321"/>
      <c r="G52" s="321"/>
      <c r="H52" s="261" t="s">
        <v>4</v>
      </c>
      <c r="I52" s="322" t="str">
        <f>IF((I32=""),"",I32)</f>
        <v>Nové Město ,,A"</v>
      </c>
      <c r="J52" s="322"/>
      <c r="K52" s="322"/>
      <c r="L52" s="322"/>
      <c r="M52" s="322"/>
      <c r="N52" s="322"/>
      <c r="O52" s="323">
        <v>2</v>
      </c>
      <c r="P52" s="323"/>
      <c r="Q52" s="323"/>
      <c r="R52" s="332">
        <f>TIME(O22,P22,)</f>
        <v>0.46875</v>
      </c>
      <c r="S52" s="332"/>
      <c r="T52" s="332"/>
      <c r="U52" s="93"/>
      <c r="V52" s="257" t="s">
        <v>275</v>
      </c>
      <c r="W52" s="325" t="str">
        <f>IF((T30=""),"",T30)</f>
        <v>REMA RK ,,B"</v>
      </c>
      <c r="X52" s="325"/>
      <c r="Y52" s="325"/>
      <c r="Z52" s="325"/>
      <c r="AA52" s="325"/>
      <c r="AB52" s="325"/>
      <c r="AC52" s="186" t="s">
        <v>4</v>
      </c>
      <c r="AD52" s="326" t="str">
        <f>IF((I33=""),"",I33)</f>
        <v>Náchod ,,B"</v>
      </c>
      <c r="AE52" s="326"/>
      <c r="AF52" s="326"/>
      <c r="AG52" s="326"/>
      <c r="AH52" s="326"/>
      <c r="AI52" s="326"/>
      <c r="AJ52" s="319">
        <v>2</v>
      </c>
      <c r="AK52" s="319"/>
      <c r="AL52" s="330">
        <f>TIME(AK22,AL22,)</f>
        <v>0.58333333333333337</v>
      </c>
      <c r="AM52" s="330"/>
      <c r="AO52" s="98"/>
      <c r="AP52" s="262" t="s">
        <v>104</v>
      </c>
      <c r="AQ52" s="321" t="str">
        <f>IF((AX31=""),"",AX31)</f>
        <v>Rtyně ,,B"</v>
      </c>
      <c r="AR52" s="321"/>
      <c r="AS52" s="321"/>
      <c r="AT52" s="321"/>
      <c r="AU52" s="321"/>
      <c r="AV52" s="321"/>
      <c r="AW52" s="261" t="s">
        <v>4</v>
      </c>
      <c r="AX52" s="322" t="str">
        <f>IF((AX32=""),"",AX32)</f>
        <v>Náchod ,,A"</v>
      </c>
      <c r="AY52" s="322"/>
      <c r="AZ52" s="322"/>
      <c r="BA52" s="322"/>
      <c r="BB52" s="322"/>
      <c r="BC52" s="322"/>
      <c r="BD52" s="323">
        <v>4</v>
      </c>
      <c r="BE52" s="323"/>
      <c r="BF52" s="323"/>
      <c r="BG52" s="332">
        <f>TIME(BD22,BE22,)</f>
        <v>0.46875</v>
      </c>
      <c r="BH52" s="332"/>
      <c r="BI52" s="332"/>
      <c r="BJ52" s="93"/>
      <c r="BK52" s="257" t="s">
        <v>275</v>
      </c>
      <c r="BL52" s="325" t="str">
        <f>IF((BI30=""),"",BI30)</f>
        <v>REMA RK ,,C"</v>
      </c>
      <c r="BM52" s="325"/>
      <c r="BN52" s="325"/>
      <c r="BO52" s="325"/>
      <c r="BP52" s="325"/>
      <c r="BQ52" s="325"/>
      <c r="BR52" s="186" t="s">
        <v>4</v>
      </c>
      <c r="BS52" s="326" t="str">
        <f>IF((AX33=""),"",AX33)</f>
        <v>Náchod ,,C"</v>
      </c>
      <c r="BT52" s="326"/>
      <c r="BU52" s="326"/>
      <c r="BV52" s="326"/>
      <c r="BW52" s="326"/>
      <c r="BX52" s="326"/>
      <c r="BY52" s="319">
        <v>4</v>
      </c>
      <c r="BZ52" s="319"/>
      <c r="CA52" s="330">
        <f>TIME(BZ22,CA22,)</f>
        <v>0.58333333333333337</v>
      </c>
      <c r="CB52" s="330"/>
      <c r="DL52" s="91"/>
      <c r="DM52" s="91"/>
      <c r="DR52" s="98"/>
      <c r="FK52" s="22"/>
      <c r="FM52" s="70"/>
      <c r="FO52" s="71"/>
      <c r="FR52" s="12"/>
      <c r="FU52" s="12"/>
      <c r="FV52" s="266"/>
      <c r="FZ52" s="12"/>
      <c r="GA52" s="266"/>
      <c r="GB52" s="76"/>
      <c r="GD52" s="70"/>
      <c r="GF52" s="22"/>
      <c r="GI52" s="12"/>
      <c r="GJ52" s="71"/>
      <c r="GL52" s="12"/>
      <c r="GM52" s="12"/>
      <c r="GO52" s="12"/>
      <c r="GP52" s="266"/>
      <c r="GS52" s="12"/>
      <c r="GT52" s="266"/>
      <c r="GU52" s="76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</row>
    <row r="53" spans="1:250" s="15" customFormat="1" ht="25.9" customHeight="1" x14ac:dyDescent="0.3">
      <c r="A53" s="256" t="s">
        <v>105</v>
      </c>
      <c r="B53" s="325" t="str">
        <f>IF((I34=""),"",I34)</f>
        <v>Kvasiny ,,B"</v>
      </c>
      <c r="C53" s="325"/>
      <c r="D53" s="325"/>
      <c r="E53" s="325"/>
      <c r="F53" s="325"/>
      <c r="G53" s="325"/>
      <c r="H53" s="186" t="s">
        <v>4</v>
      </c>
      <c r="I53" s="326" t="str">
        <f>IF((I30=""),"",I30)</f>
        <v>Nechanice  ,,A"</v>
      </c>
      <c r="J53" s="326"/>
      <c r="K53" s="326"/>
      <c r="L53" s="326"/>
      <c r="M53" s="326"/>
      <c r="N53" s="326"/>
      <c r="O53" s="327">
        <f t="shared" si="2"/>
        <v>1</v>
      </c>
      <c r="P53" s="327"/>
      <c r="Q53" s="327"/>
      <c r="R53" s="328">
        <f>TIME(Q22,R22,)</f>
        <v>0.47916666666666669</v>
      </c>
      <c r="S53" s="328"/>
      <c r="T53" s="328"/>
      <c r="U53" s="93"/>
      <c r="V53" s="259" t="s">
        <v>276</v>
      </c>
      <c r="W53" s="321" t="str">
        <f>IF((T31=""),"",T31)</f>
        <v>Slavie HK ,,A" chl.</v>
      </c>
      <c r="X53" s="321"/>
      <c r="Y53" s="321"/>
      <c r="Z53" s="321"/>
      <c r="AA53" s="321"/>
      <c r="AB53" s="321"/>
      <c r="AC53" s="260" t="s">
        <v>4</v>
      </c>
      <c r="AD53" s="322" t="str">
        <f>IF((I32=""),"",I32)</f>
        <v>Nové Město ,,A"</v>
      </c>
      <c r="AE53" s="322"/>
      <c r="AF53" s="322"/>
      <c r="AG53" s="322"/>
      <c r="AH53" s="322"/>
      <c r="AI53" s="322"/>
      <c r="AJ53" s="331">
        <f t="shared" si="6"/>
        <v>1</v>
      </c>
      <c r="AK53" s="331"/>
      <c r="AL53" s="324">
        <f>TIME(A23,B23,)</f>
        <v>0.59375</v>
      </c>
      <c r="AM53" s="324"/>
      <c r="AO53" s="98"/>
      <c r="AP53" s="256" t="s">
        <v>105</v>
      </c>
      <c r="AQ53" s="325" t="str">
        <f>IF((AX34=""),"",AX34)</f>
        <v>Kvasiny ,,A"</v>
      </c>
      <c r="AR53" s="325"/>
      <c r="AS53" s="325"/>
      <c r="AT53" s="325"/>
      <c r="AU53" s="325"/>
      <c r="AV53" s="325"/>
      <c r="AW53" s="186" t="s">
        <v>4</v>
      </c>
      <c r="AX53" s="326" t="str">
        <f>IF((AX30=""),"",AX30)</f>
        <v>Nechanice ,,B"</v>
      </c>
      <c r="AY53" s="326"/>
      <c r="AZ53" s="326"/>
      <c r="BA53" s="326"/>
      <c r="BB53" s="326"/>
      <c r="BC53" s="326"/>
      <c r="BD53" s="327">
        <f t="shared" si="8"/>
        <v>3</v>
      </c>
      <c r="BE53" s="327"/>
      <c r="BF53" s="327"/>
      <c r="BG53" s="328">
        <f>TIME(BF22,BG22,)</f>
        <v>0.47916666666666669</v>
      </c>
      <c r="BH53" s="328"/>
      <c r="BI53" s="328"/>
      <c r="BJ53" s="93"/>
      <c r="BK53" s="259" t="s">
        <v>276</v>
      </c>
      <c r="BL53" s="321" t="str">
        <f>IF((BI31=""),"",BI31)</f>
        <v>Slavia HK ,,B" chl.</v>
      </c>
      <c r="BM53" s="321"/>
      <c r="BN53" s="321"/>
      <c r="BO53" s="321"/>
      <c r="BP53" s="321"/>
      <c r="BQ53" s="321"/>
      <c r="BR53" s="260" t="s">
        <v>4</v>
      </c>
      <c r="BS53" s="322" t="str">
        <f>IF((AX32=""),"",AX32)</f>
        <v>Náchod ,,A"</v>
      </c>
      <c r="BT53" s="322"/>
      <c r="BU53" s="322"/>
      <c r="BV53" s="322"/>
      <c r="BW53" s="322"/>
      <c r="BX53" s="322"/>
      <c r="BY53" s="331">
        <f t="shared" si="9"/>
        <v>3</v>
      </c>
      <c r="BZ53" s="331"/>
      <c r="CA53" s="324">
        <f>TIME(AP23,AQ23,)</f>
        <v>0.59375</v>
      </c>
      <c r="CB53" s="324"/>
      <c r="CD53"/>
      <c r="CE53"/>
      <c r="CQ53" s="91"/>
      <c r="CR53" s="91"/>
      <c r="CS53" s="268"/>
      <c r="CT53" s="268"/>
      <c r="CU53" s="268"/>
      <c r="CV53" s="268"/>
      <c r="CW53" s="268"/>
      <c r="CX53" s="268"/>
      <c r="CY53" s="268"/>
      <c r="CZ53" s="268"/>
      <c r="DL53" s="91"/>
      <c r="DM53" s="91"/>
      <c r="DN53" s="268"/>
      <c r="DO53" s="268"/>
      <c r="DP53" s="268"/>
      <c r="DQ53" s="268"/>
      <c r="DR53" s="98"/>
      <c r="FJ53" s="69"/>
      <c r="FK53" s="22"/>
      <c r="FL53" s="70"/>
      <c r="FM53" s="70"/>
      <c r="FN53" s="135"/>
      <c r="FO53" s="135"/>
      <c r="FP53" s="134"/>
      <c r="FQ53" s="128"/>
      <c r="FR53" s="128"/>
      <c r="FS53" s="128"/>
      <c r="FT53" s="129"/>
      <c r="FU53" s="129"/>
      <c r="FV53" s="129"/>
      <c r="FW53" s="136"/>
      <c r="FX53" s="136"/>
      <c r="FY53" s="136"/>
      <c r="FZ53" s="136"/>
      <c r="GA53" s="136"/>
      <c r="GB53" s="136"/>
      <c r="GC53" s="136"/>
      <c r="GD53" s="134"/>
      <c r="GE53" s="134"/>
      <c r="GF53" s="22"/>
      <c r="GG53" s="134"/>
      <c r="GH53" s="128"/>
      <c r="GI53" s="22"/>
      <c r="GJ53" s="135"/>
      <c r="GK53" s="12"/>
      <c r="GL53" s="14"/>
      <c r="GM53" s="14"/>
      <c r="GN53" s="65"/>
      <c r="GO53" s="65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</row>
    <row r="54" spans="1:250" s="15" customFormat="1" ht="25.9" customHeight="1" x14ac:dyDescent="0.3">
      <c r="A54" s="256" t="s">
        <v>107</v>
      </c>
      <c r="B54" s="325" t="str">
        <f>IF((I33=""),"",I33)</f>
        <v>Náchod ,,B"</v>
      </c>
      <c r="C54" s="325"/>
      <c r="D54" s="325"/>
      <c r="E54" s="325"/>
      <c r="F54" s="325"/>
      <c r="G54" s="325"/>
      <c r="H54" s="185" t="s">
        <v>4</v>
      </c>
      <c r="I54" s="326" t="str">
        <f>IF((I31=""),"",I31)</f>
        <v>Rtyně ,,A"</v>
      </c>
      <c r="J54" s="326"/>
      <c r="K54" s="326"/>
      <c r="L54" s="326"/>
      <c r="M54" s="326"/>
      <c r="N54" s="326"/>
      <c r="O54" s="327">
        <v>2</v>
      </c>
      <c r="P54" s="327"/>
      <c r="Q54" s="327"/>
      <c r="R54" s="328">
        <f>TIME(Q22,R22,)</f>
        <v>0.47916666666666669</v>
      </c>
      <c r="S54" s="328"/>
      <c r="T54" s="328"/>
      <c r="U54" s="93"/>
      <c r="V54" s="259" t="s">
        <v>277</v>
      </c>
      <c r="W54" s="321" t="str">
        <f>IF((T32=""),"",T32)</f>
        <v xml:space="preserve">Dvůr Králové </v>
      </c>
      <c r="X54" s="321"/>
      <c r="Y54" s="321"/>
      <c r="Z54" s="321"/>
      <c r="AA54" s="321"/>
      <c r="AB54" s="321"/>
      <c r="AC54" s="260" t="s">
        <v>4</v>
      </c>
      <c r="AD54" s="322" t="str">
        <f>IF((I31=""),"",I31)</f>
        <v>Rtyně ,,A"</v>
      </c>
      <c r="AE54" s="322"/>
      <c r="AF54" s="322"/>
      <c r="AG54" s="322"/>
      <c r="AH54" s="322"/>
      <c r="AI54" s="322"/>
      <c r="AJ54" s="331">
        <v>2</v>
      </c>
      <c r="AK54" s="331"/>
      <c r="AL54" s="324">
        <f>TIME(A23,B23,)</f>
        <v>0.59375</v>
      </c>
      <c r="AM54" s="324"/>
      <c r="AO54" s="98"/>
      <c r="AP54" s="256" t="s">
        <v>107</v>
      </c>
      <c r="AQ54" s="325" t="str">
        <f>IF((AX33=""),"",AX33)</f>
        <v>Náchod ,,C"</v>
      </c>
      <c r="AR54" s="325"/>
      <c r="AS54" s="325"/>
      <c r="AT54" s="325"/>
      <c r="AU54" s="325"/>
      <c r="AV54" s="325"/>
      <c r="AW54" s="185" t="s">
        <v>4</v>
      </c>
      <c r="AX54" s="326" t="str">
        <f>IF((AX31=""),"",AX31)</f>
        <v>Rtyně ,,B"</v>
      </c>
      <c r="AY54" s="326"/>
      <c r="AZ54" s="326"/>
      <c r="BA54" s="326"/>
      <c r="BB54" s="326"/>
      <c r="BC54" s="326"/>
      <c r="BD54" s="327">
        <v>4</v>
      </c>
      <c r="BE54" s="327"/>
      <c r="BF54" s="327"/>
      <c r="BG54" s="328">
        <f>TIME(BF22,BG22,)</f>
        <v>0.47916666666666669</v>
      </c>
      <c r="BH54" s="328"/>
      <c r="BI54" s="328"/>
      <c r="BJ54" s="93"/>
      <c r="BK54" s="259" t="s">
        <v>277</v>
      </c>
      <c r="BL54" s="321" t="str">
        <f>IF((BI32=""),"",BI32)</f>
        <v>VK Sport RK ,,KOKO"</v>
      </c>
      <c r="BM54" s="321"/>
      <c r="BN54" s="321"/>
      <c r="BO54" s="321"/>
      <c r="BP54" s="321"/>
      <c r="BQ54" s="321"/>
      <c r="BR54" s="260" t="s">
        <v>4</v>
      </c>
      <c r="BS54" s="322" t="str">
        <f>IF((AX31=""),"",AX31)</f>
        <v>Rtyně ,,B"</v>
      </c>
      <c r="BT54" s="322"/>
      <c r="BU54" s="322"/>
      <c r="BV54" s="322"/>
      <c r="BW54" s="322"/>
      <c r="BX54" s="322"/>
      <c r="BY54" s="331">
        <v>4</v>
      </c>
      <c r="BZ54" s="331"/>
      <c r="CA54" s="324">
        <f>TIME(AP23,AQ23,)</f>
        <v>0.59375</v>
      </c>
      <c r="CB54" s="32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 s="26"/>
      <c r="CS54" s="268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 s="98"/>
      <c r="FJ54" s="69"/>
      <c r="FL54" s="70"/>
      <c r="FM54" s="70"/>
      <c r="FN54" s="70"/>
      <c r="FO54" s="70"/>
      <c r="FR54" s="12"/>
      <c r="FS54" s="12"/>
      <c r="FT54" s="64"/>
      <c r="FU54" s="64"/>
      <c r="FV54" s="64"/>
      <c r="GC54" s="70"/>
      <c r="GD54" s="70"/>
      <c r="GE54" s="70"/>
      <c r="GF54" s="70"/>
      <c r="GI54" s="12"/>
      <c r="GJ54" s="13"/>
      <c r="GK54" s="12"/>
      <c r="GL54" s="12"/>
      <c r="GM54" s="12"/>
      <c r="GO54" s="65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</row>
    <row r="55" spans="1:250" s="15" customFormat="1" ht="7.15" customHeight="1" x14ac:dyDescent="0.3">
      <c r="A55" s="47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/>
      <c r="S55"/>
      <c r="T55"/>
      <c r="U55" s="93"/>
      <c r="V55" s="267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 s="495"/>
      <c r="AM55" s="495"/>
      <c r="AO55" s="98"/>
      <c r="AP55" s="47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/>
      <c r="BH55"/>
      <c r="BI55"/>
      <c r="BJ55" s="93"/>
      <c r="BK55" s="267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 s="495"/>
      <c r="CB55" s="49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 s="26"/>
      <c r="CS55" s="268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 s="98"/>
      <c r="FJ55" s="73"/>
      <c r="FL55" s="56"/>
      <c r="FM55" s="92"/>
      <c r="FN55" s="92"/>
      <c r="FO55" s="53"/>
      <c r="FP55" s="53"/>
      <c r="FQ55" s="53"/>
      <c r="FS55" s="73"/>
      <c r="FU55" s="56"/>
      <c r="FV55" s="56"/>
      <c r="FW55" s="56"/>
      <c r="FX55" s="56"/>
      <c r="FY55" s="56"/>
      <c r="FZ55" s="53"/>
      <c r="GE55" s="72"/>
      <c r="GF55" s="56"/>
      <c r="GG55" s="92"/>
      <c r="GH55" s="92"/>
      <c r="GI55" s="92"/>
      <c r="GJ55" s="92"/>
      <c r="GK55" s="53"/>
      <c r="GL55" s="73"/>
      <c r="GN55" s="56"/>
      <c r="GO55" s="53"/>
      <c r="GP55" s="53"/>
      <c r="GQ55" s="53"/>
      <c r="GR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</row>
    <row r="56" spans="1:250" s="15" customFormat="1" ht="7.15" customHeight="1" x14ac:dyDescent="0.3">
      <c r="A56" s="47"/>
      <c r="V56" s="47"/>
      <c r="AL56" s="123"/>
      <c r="AM56" s="123"/>
      <c r="AO56" s="98"/>
      <c r="AP56" s="47"/>
      <c r="BK56" s="47"/>
      <c r="CA56" s="123"/>
      <c r="CB56" s="123"/>
      <c r="FJ56" s="69"/>
      <c r="FS56" s="12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</row>
    <row r="57" spans="1:250" s="15" customFormat="1" ht="7.15" customHeight="1" x14ac:dyDescent="0.3">
      <c r="A57" s="47"/>
      <c r="V57" s="47"/>
      <c r="AL57" s="123"/>
      <c r="AM57" s="123"/>
      <c r="AO57" s="98"/>
      <c r="AP57" s="47"/>
      <c r="BK57" s="47"/>
      <c r="CA57" s="123"/>
      <c r="CB57" s="123"/>
      <c r="FJ57" s="73"/>
      <c r="FL57" s="74"/>
      <c r="GC57" s="73"/>
      <c r="GE57" s="72"/>
      <c r="GF57" s="74"/>
      <c r="GJ57" s="13"/>
      <c r="GK57" s="12"/>
      <c r="GL57" s="12"/>
      <c r="GM57" s="50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</row>
    <row r="58" spans="1:250" s="15" customFormat="1" ht="7.15" customHeight="1" x14ac:dyDescent="0.3">
      <c r="A58" s="47"/>
      <c r="V58" s="47"/>
      <c r="W58" s="91"/>
      <c r="X58" s="91"/>
      <c r="Y58" s="91"/>
      <c r="Z58" s="91"/>
      <c r="AA58" s="91"/>
      <c r="AB58" s="91"/>
      <c r="AC58" s="48"/>
      <c r="AD58" s="91"/>
      <c r="AE58" s="91"/>
      <c r="AF58" s="91"/>
      <c r="AG58" s="91"/>
      <c r="AH58" s="91"/>
      <c r="AI58" s="91"/>
      <c r="AJ58" s="117"/>
      <c r="AK58" s="117"/>
      <c r="AL58" s="123"/>
      <c r="AM58" s="123"/>
      <c r="AO58" s="98"/>
      <c r="AP58" s="47"/>
      <c r="BK58" s="47"/>
      <c r="BL58" s="91"/>
      <c r="BM58" s="91"/>
      <c r="BN58" s="91"/>
      <c r="BO58" s="91"/>
      <c r="BP58" s="91"/>
      <c r="BQ58" s="91"/>
      <c r="BR58" s="48"/>
      <c r="BS58" s="91"/>
      <c r="BT58" s="91"/>
      <c r="BU58" s="91"/>
      <c r="BV58" s="91"/>
      <c r="BW58" s="91"/>
      <c r="BX58" s="91"/>
      <c r="BY58" s="117"/>
      <c r="BZ58" s="117"/>
      <c r="CA58" s="123"/>
      <c r="CB58" s="123"/>
      <c r="FJ58" s="73"/>
      <c r="FL58" s="74"/>
      <c r="GE58" s="72"/>
      <c r="GF58" s="74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</row>
    <row r="59" spans="1:250" s="15" customFormat="1" ht="7.15" customHeight="1" x14ac:dyDescent="0.3">
      <c r="A59" s="47"/>
      <c r="B59" s="91"/>
      <c r="C59" s="91"/>
      <c r="D59" s="91"/>
      <c r="E59" s="91"/>
      <c r="F59" s="91"/>
      <c r="G59" s="91"/>
      <c r="H59" s="48"/>
      <c r="I59" s="91"/>
      <c r="J59" s="91"/>
      <c r="K59" s="91"/>
      <c r="L59" s="91"/>
      <c r="M59" s="91"/>
      <c r="N59" s="91"/>
      <c r="O59" s="117"/>
      <c r="P59" s="117"/>
      <c r="Q59" s="117"/>
      <c r="V59" s="47"/>
      <c r="AH59" s="117"/>
      <c r="AI59" s="117"/>
      <c r="AJ59" s="117"/>
      <c r="AK59" s="123"/>
      <c r="AL59" s="123"/>
      <c r="AM59" s="123"/>
      <c r="AO59" s="98"/>
      <c r="AP59" s="47"/>
      <c r="AQ59" s="91"/>
      <c r="AR59" s="91"/>
      <c r="AS59" s="91"/>
      <c r="AT59" s="91"/>
      <c r="AU59" s="91"/>
      <c r="AV59" s="91"/>
      <c r="AW59" s="48"/>
      <c r="AX59" s="91"/>
      <c r="AY59" s="91"/>
      <c r="AZ59" s="91"/>
      <c r="BA59" s="91"/>
      <c r="BB59" s="91"/>
      <c r="BC59" s="91"/>
      <c r="BD59" s="117"/>
      <c r="BE59" s="117"/>
      <c r="BF59" s="117"/>
      <c r="BK59" s="47"/>
      <c r="BW59" s="117"/>
      <c r="BX59" s="117"/>
      <c r="BY59" s="117"/>
      <c r="BZ59" s="123"/>
      <c r="CA59" s="123"/>
      <c r="CB59" s="123"/>
      <c r="FJ59" s="69"/>
      <c r="FL59" s="76"/>
      <c r="FN59" s="74"/>
      <c r="FO59" s="74"/>
      <c r="FP59" s="74"/>
      <c r="FQ59" s="48"/>
      <c r="FR59" s="48"/>
      <c r="FS59" s="48"/>
      <c r="GC59" s="73"/>
      <c r="GE59" s="75"/>
      <c r="GF59" s="76"/>
      <c r="GH59" s="48"/>
      <c r="GI59" s="48"/>
      <c r="GJ59" s="48"/>
      <c r="GK59" s="48"/>
      <c r="GL59" s="48"/>
      <c r="GM59" s="48"/>
      <c r="GN59" s="48"/>
      <c r="GO59" s="52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</row>
    <row r="60" spans="1:250" s="15" customFormat="1" ht="7.15" customHeight="1" x14ac:dyDescent="0.3">
      <c r="AO60" s="98"/>
      <c r="FJ60" s="73"/>
      <c r="FL60" s="74"/>
      <c r="FN60" s="74"/>
      <c r="FO60" s="74"/>
      <c r="FP60" s="74"/>
      <c r="FQ60" s="52"/>
      <c r="FR60" s="52"/>
      <c r="FS60" s="52"/>
      <c r="GC60" s="73"/>
      <c r="GE60" s="72"/>
      <c r="GF60" s="74"/>
      <c r="GH60" s="52"/>
      <c r="GI60" s="52"/>
      <c r="GJ60" s="52"/>
      <c r="GK60" s="52"/>
      <c r="GL60" s="52"/>
      <c r="GM60" s="52"/>
      <c r="GN60" s="52"/>
      <c r="GO60" s="52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</row>
    <row r="61" spans="1:250" s="15" customFormat="1" ht="7.15" customHeight="1" x14ac:dyDescent="0.3">
      <c r="AO61" s="98"/>
      <c r="FJ61" s="73"/>
      <c r="FL61" s="74"/>
      <c r="FN61" s="76"/>
      <c r="FO61" s="76"/>
      <c r="FP61" s="76"/>
      <c r="FQ61" s="70"/>
      <c r="FR61" s="70"/>
      <c r="FS61" s="70"/>
      <c r="GC61" s="69"/>
      <c r="GE61" s="72"/>
      <c r="GF61" s="74"/>
      <c r="GH61" s="70"/>
      <c r="GI61" s="70"/>
      <c r="GJ61" s="70"/>
      <c r="GK61" s="70"/>
      <c r="GL61" s="70"/>
      <c r="GM61" s="70"/>
      <c r="GN61" s="70"/>
      <c r="GO61" s="70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</row>
    <row r="62" spans="1:250" s="15" customFormat="1" ht="18" customHeight="1" x14ac:dyDescent="0.3">
      <c r="E62" s="12"/>
      <c r="F62" s="127"/>
      <c r="G62" s="315"/>
      <c r="J62" s="12"/>
      <c r="L62" s="12"/>
      <c r="M62" s="48"/>
      <c r="R62" s="12"/>
      <c r="S62" s="315"/>
      <c r="T62" s="70"/>
      <c r="Y62" s="12"/>
      <c r="Z62" s="315"/>
      <c r="AA62" s="12"/>
      <c r="AD62" s="12"/>
      <c r="AE62" s="12"/>
      <c r="AF62" s="48"/>
      <c r="AK62" s="12"/>
      <c r="AL62" s="315"/>
      <c r="AO62" s="98"/>
      <c r="AT62" s="12"/>
      <c r="AV62" s="56"/>
      <c r="AY62" s="12"/>
      <c r="BA62" s="12"/>
      <c r="BB62" s="48"/>
      <c r="BE62" s="12"/>
      <c r="BF62" s="255"/>
      <c r="BI62" s="70"/>
      <c r="BN62" s="12"/>
      <c r="BO62" s="315"/>
      <c r="BP62" s="12"/>
      <c r="BS62" s="12"/>
      <c r="BT62" s="12"/>
      <c r="BU62" s="48"/>
      <c r="BX62" s="12"/>
      <c r="BY62" s="56"/>
      <c r="CI62" s="12"/>
      <c r="CJ62" s="315"/>
      <c r="CN62" s="12"/>
      <c r="CP62" s="12"/>
      <c r="CR62" s="315"/>
      <c r="CU62" s="12"/>
      <c r="CV62" s="56"/>
      <c r="CW62" s="56"/>
      <c r="CZ62" s="70"/>
      <c r="DD62" s="12"/>
      <c r="DE62" s="71"/>
      <c r="DH62" s="12"/>
      <c r="DI62" s="12"/>
      <c r="DK62" s="71"/>
      <c r="DN62" s="12"/>
      <c r="DO62" s="56"/>
      <c r="DP62" s="56"/>
      <c r="DR62" s="98"/>
      <c r="FL62" s="76"/>
      <c r="FN62" s="74"/>
      <c r="FO62" s="74"/>
      <c r="FP62" s="74"/>
      <c r="FQ62" s="52"/>
      <c r="FR62" s="52"/>
      <c r="FS62" s="52"/>
      <c r="GC62" s="73"/>
      <c r="GE62" s="75"/>
      <c r="GF62" s="76"/>
      <c r="GH62" s="52"/>
      <c r="GI62" s="52"/>
      <c r="GJ62" s="52"/>
      <c r="GK62" s="52"/>
      <c r="GL62" s="52"/>
      <c r="GM62" s="52"/>
      <c r="GN62" s="52"/>
      <c r="GO62" s="52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</row>
    <row r="63" spans="1:250" s="15" customFormat="1" ht="18" customHeight="1" x14ac:dyDescent="0.3">
      <c r="D63" s="70"/>
      <c r="E63" s="12"/>
      <c r="F63" s="70"/>
      <c r="G63" s="255"/>
      <c r="H63" s="70"/>
      <c r="I63" s="65"/>
      <c r="J63" s="65"/>
      <c r="K63" s="65"/>
      <c r="L63" s="64"/>
      <c r="M63" s="64"/>
      <c r="O63" s="65"/>
      <c r="P63" s="12"/>
      <c r="Q63" s="188"/>
      <c r="R63" s="188"/>
      <c r="V63" s="70"/>
      <c r="W63" s="70"/>
      <c r="Y63" s="12"/>
      <c r="Z63" s="255"/>
      <c r="AA63" s="65"/>
      <c r="AC63" s="14"/>
      <c r="AD63" s="14"/>
      <c r="AE63" s="14"/>
      <c r="AF63" s="65"/>
      <c r="AH63" s="65"/>
      <c r="AI63" s="12"/>
      <c r="AJ63" s="188"/>
      <c r="AK63" s="188"/>
      <c r="AO63" s="98"/>
      <c r="AS63" s="70"/>
      <c r="AT63" s="12"/>
      <c r="AU63" s="70"/>
      <c r="AV63" s="56"/>
      <c r="AW63" s="70"/>
      <c r="AX63" s="65"/>
      <c r="AY63" s="65"/>
      <c r="AZ63" s="65"/>
      <c r="BA63" s="64"/>
      <c r="BB63" s="64"/>
      <c r="BD63" s="65"/>
      <c r="BE63" s="12"/>
      <c r="BF63" s="188"/>
      <c r="BG63" s="188"/>
      <c r="BK63" s="70"/>
      <c r="BL63" s="70"/>
      <c r="BN63" s="12"/>
      <c r="BO63" s="255"/>
      <c r="BP63" s="65"/>
      <c r="BR63" s="14"/>
      <c r="BS63" s="14"/>
      <c r="BT63" s="14"/>
      <c r="BU63" s="65"/>
      <c r="BW63" s="65"/>
      <c r="BX63" s="12"/>
      <c r="BY63" s="188"/>
      <c r="BZ63" s="188"/>
      <c r="CH63" s="70"/>
      <c r="CI63" s="12"/>
      <c r="CJ63" s="315"/>
      <c r="CL63" s="70"/>
      <c r="CM63" s="65"/>
      <c r="CN63" s="65"/>
      <c r="CO63" s="65"/>
      <c r="CP63" s="64"/>
      <c r="CQ63" s="64"/>
      <c r="CS63" s="65"/>
      <c r="CU63" s="12"/>
      <c r="CV63" s="188"/>
      <c r="CW63" s="188"/>
      <c r="CZ63" s="70"/>
      <c r="DA63" s="70"/>
      <c r="DC63" s="70"/>
      <c r="DD63" s="12"/>
      <c r="DE63" s="315"/>
      <c r="DG63" s="14"/>
      <c r="DH63" s="14"/>
      <c r="DI63" s="14"/>
      <c r="DJ63" s="65"/>
      <c r="DL63" s="128"/>
      <c r="DM63" s="188"/>
      <c r="DN63" s="188"/>
      <c r="DR63" s="98"/>
      <c r="FL63" s="74"/>
      <c r="FN63" s="74"/>
      <c r="FO63" s="74"/>
      <c r="FP63" s="74"/>
      <c r="FQ63" s="52"/>
      <c r="FR63" s="52"/>
      <c r="FS63" s="52"/>
      <c r="GC63" s="73"/>
      <c r="GE63" s="72"/>
      <c r="GF63" s="74"/>
      <c r="GH63" s="52"/>
      <c r="GI63" s="52"/>
      <c r="GJ63" s="52"/>
      <c r="GK63" s="52"/>
      <c r="GL63" s="52"/>
      <c r="GM63" s="52"/>
      <c r="GN63" s="52"/>
      <c r="GO63" s="52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</row>
    <row r="64" spans="1:250" s="15" customFormat="1" ht="18" customHeight="1" x14ac:dyDescent="0.3">
      <c r="D64" s="70"/>
      <c r="E64" s="70"/>
      <c r="F64" s="70"/>
      <c r="G64" s="70"/>
      <c r="J64" s="12"/>
      <c r="K64" s="12"/>
      <c r="L64" s="64"/>
      <c r="M64" s="64"/>
      <c r="N64" s="64"/>
      <c r="U64" s="70"/>
      <c r="V64" s="70"/>
      <c r="W64" s="70"/>
      <c r="X64" s="70"/>
      <c r="AA64" s="12"/>
      <c r="AB64" s="13"/>
      <c r="AC64" s="12"/>
      <c r="AD64" s="12"/>
      <c r="AE64" s="12"/>
      <c r="AG64" s="65"/>
      <c r="AO64" s="98"/>
      <c r="AS64" s="70"/>
      <c r="AT64" s="70"/>
      <c r="AU64" s="70"/>
      <c r="AV64" s="70"/>
      <c r="AY64" s="12"/>
      <c r="AZ64" s="12"/>
      <c r="BA64" s="64"/>
      <c r="BB64" s="64"/>
      <c r="BC64" s="64"/>
      <c r="BJ64" s="70"/>
      <c r="BK64" s="70"/>
      <c r="BL64" s="70"/>
      <c r="BM64" s="70"/>
      <c r="BP64" s="12"/>
      <c r="BQ64" s="13"/>
      <c r="BR64" s="12"/>
      <c r="BS64" s="12"/>
      <c r="BT64" s="12"/>
      <c r="BV64" s="65"/>
      <c r="CH64" s="70"/>
      <c r="CI64" s="70"/>
      <c r="CJ64" s="70"/>
      <c r="CK64" s="70"/>
      <c r="CN64" s="12"/>
      <c r="CO64" s="12"/>
      <c r="CP64" s="64"/>
      <c r="CQ64" s="64"/>
      <c r="CR64" s="64"/>
      <c r="CY64" s="70"/>
      <c r="CZ64" s="70"/>
      <c r="DA64" s="70"/>
      <c r="DB64" s="70"/>
      <c r="DE64" s="12"/>
      <c r="DF64" s="13"/>
      <c r="DG64" s="12"/>
      <c r="DH64" s="12"/>
      <c r="DI64" s="12"/>
      <c r="DK64" s="65"/>
      <c r="DR64" s="98"/>
      <c r="FL64" s="74"/>
      <c r="FN64" s="76"/>
      <c r="FO64" s="76"/>
      <c r="FP64" s="76"/>
      <c r="FQ64" s="70"/>
      <c r="FR64" s="70"/>
      <c r="FS64" s="70"/>
      <c r="GC64" s="69"/>
      <c r="GE64" s="72"/>
      <c r="GF64" s="74"/>
      <c r="GH64" s="70"/>
      <c r="GI64" s="70"/>
      <c r="GJ64" s="70"/>
      <c r="GK64" s="70"/>
      <c r="GL64" s="70"/>
      <c r="GM64" s="70"/>
      <c r="GN64" s="70"/>
      <c r="GO64" s="70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</row>
    <row r="65" spans="2:250" s="15" customFormat="1" ht="18" customHeight="1" x14ac:dyDescent="0.3">
      <c r="B65" s="73"/>
      <c r="D65" s="56"/>
      <c r="E65" s="92"/>
      <c r="F65" s="92"/>
      <c r="G65" s="53"/>
      <c r="H65" s="53"/>
      <c r="I65" s="53"/>
      <c r="K65" s="73"/>
      <c r="M65" s="56"/>
      <c r="N65" s="56"/>
      <c r="O65" s="56"/>
      <c r="P65" s="56"/>
      <c r="Q65" s="56"/>
      <c r="R65" s="53"/>
      <c r="V65" s="72"/>
      <c r="W65" s="56"/>
      <c r="X65" s="92"/>
      <c r="Y65" s="92"/>
      <c r="Z65" s="92"/>
      <c r="AA65" s="92"/>
      <c r="AB65" s="53"/>
      <c r="AE65" s="135"/>
      <c r="AF65" s="56"/>
      <c r="AG65" s="56"/>
      <c r="AH65" s="56"/>
      <c r="AI65" s="56"/>
      <c r="AJ65" s="56"/>
      <c r="AK65" s="56"/>
      <c r="AN65" s="52"/>
      <c r="AO65" s="98"/>
      <c r="AQ65" s="73"/>
      <c r="AS65" s="56"/>
      <c r="AT65" s="92"/>
      <c r="AU65" s="92"/>
      <c r="AV65" s="53"/>
      <c r="AW65" s="53"/>
      <c r="AX65" s="53"/>
      <c r="AZ65" s="73"/>
      <c r="BB65" s="56"/>
      <c r="BC65" s="56"/>
      <c r="BD65" s="56"/>
      <c r="BE65" s="56"/>
      <c r="BF65" s="56"/>
      <c r="BG65" s="53"/>
      <c r="BK65" s="72"/>
      <c r="BL65" s="56"/>
      <c r="BM65" s="92"/>
      <c r="BN65" s="92"/>
      <c r="BO65" s="92"/>
      <c r="BP65" s="92"/>
      <c r="BQ65" s="53"/>
      <c r="BT65" s="135"/>
      <c r="BU65" s="56"/>
      <c r="BV65" s="56"/>
      <c r="BW65" s="56"/>
      <c r="BX65" s="56"/>
      <c r="BY65" s="56"/>
      <c r="BZ65" s="56"/>
      <c r="CC65" s="52"/>
      <c r="CF65" s="73"/>
      <c r="CH65" s="56"/>
      <c r="CI65" s="92"/>
      <c r="CJ65" s="92"/>
      <c r="CK65" s="53"/>
      <c r="CL65" s="53"/>
      <c r="CM65" s="53"/>
      <c r="CP65" s="135"/>
      <c r="CQ65" s="56"/>
      <c r="CR65" s="56"/>
      <c r="CS65" s="56"/>
      <c r="CT65" s="56"/>
      <c r="CU65" s="56"/>
      <c r="CV65" s="53"/>
      <c r="DA65" s="72"/>
      <c r="DB65" s="56"/>
      <c r="DC65" s="92"/>
      <c r="DD65" s="92"/>
      <c r="DE65" s="92"/>
      <c r="DF65" s="92"/>
      <c r="DG65" s="53"/>
      <c r="DI65" s="72"/>
      <c r="DJ65" s="56"/>
      <c r="DK65" s="56"/>
      <c r="DL65" s="56"/>
      <c r="DM65" s="56"/>
      <c r="DN65" s="56"/>
      <c r="DO65" s="56"/>
      <c r="DR65" s="98"/>
      <c r="FO65" s="73"/>
      <c r="FP65" s="74"/>
      <c r="FQ65" s="74"/>
      <c r="FR65" s="74"/>
      <c r="FS65" s="74"/>
      <c r="FT65" s="52"/>
      <c r="FU65" s="52"/>
      <c r="FV65" s="52"/>
      <c r="GL65" s="73"/>
      <c r="GN65" s="74"/>
      <c r="GO65" s="74"/>
      <c r="GP65" s="74"/>
      <c r="GQ65" s="52"/>
      <c r="GR65" s="52"/>
      <c r="GS65" s="52"/>
      <c r="GT65" s="52"/>
      <c r="GU65" s="52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</row>
    <row r="66" spans="2:250" s="15" customFormat="1" ht="18" customHeight="1" x14ac:dyDescent="0.3">
      <c r="B66" s="69"/>
      <c r="K66" s="12"/>
      <c r="AN66" s="52"/>
      <c r="AO66" s="98"/>
      <c r="AQ66" s="69"/>
      <c r="AZ66" s="12"/>
      <c r="CC66" s="52"/>
      <c r="CF66" s="69"/>
      <c r="CO66" s="12"/>
      <c r="DR66" s="98"/>
      <c r="FM66" s="49"/>
      <c r="FR66" s="74"/>
      <c r="FS66" s="74"/>
      <c r="FT66" s="74"/>
      <c r="FU66" s="52"/>
      <c r="FV66" s="52"/>
      <c r="GG66" s="49"/>
      <c r="GL66" s="73"/>
      <c r="GN66" s="74"/>
      <c r="GO66" s="74"/>
      <c r="GP66" s="74"/>
      <c r="GQ66" s="52"/>
      <c r="GR66" s="52"/>
      <c r="GS66" s="52"/>
      <c r="GT66" s="52"/>
      <c r="GU66" s="52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</row>
    <row r="67" spans="2:250" s="15" customFormat="1" ht="18" customHeight="1" x14ac:dyDescent="0.3">
      <c r="B67" s="73"/>
      <c r="D67" s="74"/>
      <c r="U67" s="73"/>
      <c r="V67" s="72"/>
      <c r="W67" s="74"/>
      <c r="AA67" s="13"/>
      <c r="AB67" s="12"/>
      <c r="AD67" s="12"/>
      <c r="AE67" s="50"/>
      <c r="AO67" s="98"/>
      <c r="AQ67" s="73"/>
      <c r="AS67" s="74"/>
      <c r="BJ67" s="73"/>
      <c r="BK67" s="72"/>
      <c r="BL67" s="74"/>
      <c r="BP67" s="13"/>
      <c r="BQ67" s="12"/>
      <c r="BS67" s="12"/>
      <c r="BT67" s="50"/>
      <c r="CF67" s="73"/>
      <c r="CH67" s="74"/>
      <c r="CY67" s="73"/>
      <c r="DA67" s="72"/>
      <c r="DB67" s="74"/>
      <c r="DF67" s="13"/>
      <c r="DG67" s="12"/>
      <c r="DH67" s="12"/>
      <c r="DI67" s="50"/>
      <c r="DR67" s="98"/>
      <c r="GS67" s="52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</row>
    <row r="68" spans="2:250" s="15" customFormat="1" ht="18" customHeight="1" x14ac:dyDescent="0.3">
      <c r="B68" s="73"/>
      <c r="D68" s="74"/>
      <c r="V68" s="72"/>
      <c r="W68" s="74"/>
      <c r="AO68" s="98"/>
      <c r="AQ68" s="73"/>
      <c r="AS68" s="74"/>
      <c r="BK68" s="72"/>
      <c r="BL68" s="74"/>
      <c r="CF68" s="73"/>
      <c r="CH68" s="74"/>
      <c r="DA68" s="72"/>
      <c r="DB68" s="74"/>
      <c r="DR68" s="98"/>
      <c r="FM68" s="49"/>
      <c r="FT68" s="49"/>
      <c r="GG68" s="49"/>
      <c r="GN68" s="51"/>
      <c r="GS68" s="52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  <c r="HQ68" s="53"/>
      <c r="HR68" s="53"/>
      <c r="HS68" s="53"/>
      <c r="HT68" s="53"/>
      <c r="HU68" s="53"/>
      <c r="HV68" s="53"/>
      <c r="HW68" s="53"/>
      <c r="HX68" s="53"/>
      <c r="HY68" s="53"/>
      <c r="HZ68" s="53"/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/>
      <c r="IM68" s="53"/>
      <c r="IN68" s="53"/>
      <c r="IO68" s="53"/>
      <c r="IP68" s="53"/>
    </row>
    <row r="69" spans="2:250" s="15" customFormat="1" ht="18" customHeight="1" x14ac:dyDescent="0.3">
      <c r="B69" s="69"/>
      <c r="D69" s="76"/>
      <c r="F69" s="74"/>
      <c r="G69" s="74"/>
      <c r="H69" s="74"/>
      <c r="I69" s="48"/>
      <c r="J69" s="48"/>
      <c r="K69" s="48"/>
      <c r="U69" s="73"/>
      <c r="V69" s="75"/>
      <c r="W69" s="76"/>
      <c r="X69" s="74"/>
      <c r="Y69" s="48"/>
      <c r="Z69" s="48"/>
      <c r="AA69" s="48"/>
      <c r="AB69" s="48"/>
      <c r="AD69" s="48"/>
      <c r="AE69" s="48"/>
      <c r="AF69" s="48"/>
      <c r="AG69" s="52"/>
      <c r="AN69" s="64"/>
      <c r="AO69" s="98"/>
      <c r="AQ69" s="69"/>
      <c r="AS69" s="76"/>
      <c r="AU69" s="74"/>
      <c r="AV69" s="74"/>
      <c r="AW69" s="74"/>
      <c r="AX69" s="48"/>
      <c r="AY69" s="48"/>
      <c r="AZ69" s="48"/>
      <c r="BJ69" s="73"/>
      <c r="BK69" s="75"/>
      <c r="BL69" s="76"/>
      <c r="BM69" s="74"/>
      <c r="BN69" s="48"/>
      <c r="BO69" s="48"/>
      <c r="BP69" s="48"/>
      <c r="BQ69" s="48"/>
      <c r="BS69" s="48"/>
      <c r="BT69" s="48"/>
      <c r="BU69" s="48"/>
      <c r="BV69" s="52"/>
      <c r="CC69" s="64"/>
      <c r="CD69" s="52"/>
      <c r="CF69" s="69"/>
      <c r="CH69" s="76"/>
      <c r="CJ69" s="74"/>
      <c r="CK69" s="74"/>
      <c r="CL69" s="74"/>
      <c r="CM69" s="48"/>
      <c r="CN69" s="48"/>
      <c r="CO69" s="48"/>
      <c r="CY69" s="73"/>
      <c r="DA69" s="75"/>
      <c r="DB69" s="76"/>
      <c r="DC69" s="74"/>
      <c r="DD69" s="48"/>
      <c r="DE69" s="48"/>
      <c r="DF69" s="48"/>
      <c r="DG69" s="48"/>
      <c r="DH69" s="48"/>
      <c r="DI69" s="48"/>
      <c r="DJ69" s="48"/>
      <c r="DK69" s="52"/>
      <c r="DR69" s="98"/>
      <c r="FR69" s="64"/>
      <c r="FS69" s="64"/>
      <c r="FT69" s="64"/>
      <c r="FU69" s="64"/>
      <c r="FV69" s="64"/>
      <c r="GN69" s="64"/>
      <c r="GO69" s="64"/>
      <c r="GP69" s="64"/>
      <c r="GQ69" s="64"/>
      <c r="GR69" s="64"/>
      <c r="GS69" s="52"/>
      <c r="GT69" s="64"/>
      <c r="GU69" s="64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</row>
    <row r="70" spans="2:250" s="15" customFormat="1" ht="18" customHeight="1" x14ac:dyDescent="0.3">
      <c r="B70" s="73"/>
      <c r="D70" s="74"/>
      <c r="F70" s="74"/>
      <c r="G70" s="74"/>
      <c r="H70" s="74"/>
      <c r="I70" s="52"/>
      <c r="J70" s="52"/>
      <c r="K70" s="52"/>
      <c r="U70" s="73"/>
      <c r="V70" s="72"/>
      <c r="W70" s="74"/>
      <c r="X70" s="74"/>
      <c r="Y70" s="52"/>
      <c r="Z70" s="52"/>
      <c r="AA70" s="52"/>
      <c r="AB70" s="52"/>
      <c r="AD70" s="52"/>
      <c r="AE70" s="52"/>
      <c r="AF70" s="52"/>
      <c r="AG70" s="52"/>
      <c r="AN70" s="64"/>
      <c r="AO70" s="98"/>
      <c r="AQ70" s="73"/>
      <c r="AS70" s="74"/>
      <c r="AU70" s="74"/>
      <c r="AV70" s="74"/>
      <c r="AW70" s="74"/>
      <c r="AX70" s="52"/>
      <c r="AY70" s="52"/>
      <c r="AZ70" s="52"/>
      <c r="BJ70" s="73"/>
      <c r="BK70" s="72"/>
      <c r="BL70" s="74"/>
      <c r="BM70" s="74"/>
      <c r="BN70" s="52"/>
      <c r="BO70" s="52"/>
      <c r="BP70" s="52"/>
      <c r="BQ70" s="52"/>
      <c r="BS70" s="52"/>
      <c r="BT70" s="52"/>
      <c r="BU70" s="52"/>
      <c r="BV70" s="52"/>
      <c r="CC70" s="64"/>
      <c r="CD70" s="52"/>
      <c r="CF70" s="73"/>
      <c r="CH70" s="74"/>
      <c r="CJ70" s="74"/>
      <c r="CK70" s="74"/>
      <c r="CL70" s="74"/>
      <c r="CM70" s="52"/>
      <c r="CN70" s="52"/>
      <c r="CO70" s="52"/>
      <c r="CY70" s="73"/>
      <c r="DA70" s="72"/>
      <c r="DB70" s="74"/>
      <c r="DC70" s="74"/>
      <c r="DD70" s="52"/>
      <c r="DE70" s="52"/>
      <c r="DF70" s="52"/>
      <c r="DG70" s="52"/>
      <c r="DH70" s="52"/>
      <c r="DI70" s="52"/>
      <c r="DJ70" s="52"/>
      <c r="DK70" s="52"/>
      <c r="DR70" s="98"/>
      <c r="FM70" s="49"/>
      <c r="FR70" s="64"/>
      <c r="FS70" s="64"/>
      <c r="FT70" s="64"/>
      <c r="FU70" s="64"/>
      <c r="FV70" s="64"/>
      <c r="GG70" s="49"/>
      <c r="GL70" s="69"/>
      <c r="GN70" s="64"/>
      <c r="GO70" s="64"/>
      <c r="GP70" s="64"/>
      <c r="GQ70" s="64"/>
      <c r="GR70" s="64"/>
      <c r="GS70" s="52"/>
      <c r="GT70" s="64"/>
      <c r="GU70" s="64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</row>
    <row r="71" spans="2:250" s="15" customFormat="1" ht="18" customHeight="1" x14ac:dyDescent="0.3">
      <c r="B71" s="73"/>
      <c r="D71" s="74"/>
      <c r="F71" s="76"/>
      <c r="G71" s="76"/>
      <c r="H71" s="76"/>
      <c r="I71" s="70"/>
      <c r="J71" s="70"/>
      <c r="K71" s="70"/>
      <c r="U71" s="69"/>
      <c r="V71" s="72"/>
      <c r="W71" s="74"/>
      <c r="X71" s="76"/>
      <c r="Y71" s="70"/>
      <c r="Z71" s="70"/>
      <c r="AA71" s="70"/>
      <c r="AB71" s="70"/>
      <c r="AD71" s="70"/>
      <c r="AE71" s="70"/>
      <c r="AF71" s="70"/>
      <c r="AG71" s="70"/>
      <c r="AN71" s="64"/>
      <c r="AO71" s="98"/>
      <c r="AQ71" s="73"/>
      <c r="AS71" s="74"/>
      <c r="AU71" s="76"/>
      <c r="AV71" s="76"/>
      <c r="AW71" s="76"/>
      <c r="AX71" s="70"/>
      <c r="AY71" s="70"/>
      <c r="AZ71" s="70"/>
      <c r="BJ71" s="69"/>
      <c r="BK71" s="72"/>
      <c r="BL71" s="74"/>
      <c r="BM71" s="76"/>
      <c r="BN71" s="70"/>
      <c r="BO71" s="70"/>
      <c r="BP71" s="70"/>
      <c r="BQ71" s="70"/>
      <c r="BS71" s="70"/>
      <c r="BT71" s="70"/>
      <c r="BU71" s="70"/>
      <c r="BV71" s="70"/>
      <c r="CC71" s="64"/>
      <c r="CF71" s="73"/>
      <c r="CH71" s="74"/>
      <c r="CJ71" s="76"/>
      <c r="CK71" s="76"/>
      <c r="CL71" s="76"/>
      <c r="CM71" s="70"/>
      <c r="CN71" s="70"/>
      <c r="CO71" s="70"/>
      <c r="CY71" s="69"/>
      <c r="DA71" s="72"/>
      <c r="DB71" s="74"/>
      <c r="DC71" s="76"/>
      <c r="DD71" s="70"/>
      <c r="DE71" s="70"/>
      <c r="DF71" s="70"/>
      <c r="DG71" s="70"/>
      <c r="DH71" s="70"/>
      <c r="DI71" s="70"/>
      <c r="DJ71" s="70"/>
      <c r="DK71" s="70"/>
      <c r="DR71" s="98"/>
      <c r="FM71" s="49"/>
      <c r="FR71" s="64"/>
      <c r="FS71" s="64"/>
      <c r="FT71" s="64"/>
      <c r="FU71" s="64"/>
      <c r="FV71" s="64"/>
      <c r="GG71" s="49"/>
      <c r="GL71" s="69"/>
      <c r="GN71" s="64"/>
      <c r="GO71" s="64"/>
      <c r="GP71" s="64"/>
      <c r="GQ71" s="64"/>
      <c r="GR71" s="64"/>
      <c r="GS71" s="52"/>
      <c r="GT71" s="64"/>
      <c r="GU71" s="64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</row>
    <row r="72" spans="2:250" s="15" customFormat="1" ht="18" customHeight="1" x14ac:dyDescent="0.3">
      <c r="B72" s="69"/>
      <c r="D72" s="76"/>
      <c r="F72" s="74"/>
      <c r="G72" s="74"/>
      <c r="H72" s="74"/>
      <c r="I72" s="52"/>
      <c r="J72" s="52"/>
      <c r="K72" s="52"/>
      <c r="U72" s="73"/>
      <c r="V72" s="75"/>
      <c r="W72" s="76"/>
      <c r="X72" s="74"/>
      <c r="Y72" s="52"/>
      <c r="Z72" s="52"/>
      <c r="AA72" s="52"/>
      <c r="AB72" s="52"/>
      <c r="AD72" s="52"/>
      <c r="AE72" s="52"/>
      <c r="AF72" s="52"/>
      <c r="AG72" s="52"/>
      <c r="AN72" s="64"/>
      <c r="AO72" s="98"/>
      <c r="AQ72" s="69"/>
      <c r="AS72" s="76"/>
      <c r="AU72" s="74"/>
      <c r="AV72" s="74"/>
      <c r="AW72" s="74"/>
      <c r="AX72" s="52"/>
      <c r="AY72" s="52"/>
      <c r="AZ72" s="52"/>
      <c r="BJ72" s="73"/>
      <c r="BK72" s="75"/>
      <c r="BL72" s="76"/>
      <c r="BM72" s="74"/>
      <c r="BN72" s="52"/>
      <c r="BO72" s="52"/>
      <c r="BP72" s="52"/>
      <c r="BQ72" s="52"/>
      <c r="BS72" s="52"/>
      <c r="BT72" s="52"/>
      <c r="BU72" s="52"/>
      <c r="BV72" s="52"/>
      <c r="CC72" s="64"/>
      <c r="CF72" s="69"/>
      <c r="CH72" s="76"/>
      <c r="CJ72" s="74"/>
      <c r="CK72" s="74"/>
      <c r="CL72" s="74"/>
      <c r="CM72" s="52"/>
      <c r="CN72" s="52"/>
      <c r="CO72" s="52"/>
      <c r="CY72" s="73"/>
      <c r="DA72" s="75"/>
      <c r="DB72" s="76"/>
      <c r="DC72" s="74"/>
      <c r="DD72" s="52"/>
      <c r="DE72" s="52"/>
      <c r="DF72" s="52"/>
      <c r="DG72" s="52"/>
      <c r="DH72" s="52"/>
      <c r="DI72" s="52"/>
      <c r="DJ72" s="52"/>
      <c r="DK72" s="52"/>
      <c r="DR72" s="98"/>
      <c r="FL72" s="50"/>
      <c r="FN72" s="64"/>
      <c r="FO72" s="49"/>
      <c r="FP72" s="64"/>
      <c r="FQ72" s="64"/>
      <c r="FR72" s="64"/>
      <c r="FS72" s="64"/>
      <c r="FT72" s="64"/>
      <c r="FU72" s="64"/>
      <c r="FV72" s="64"/>
      <c r="FY72" s="64"/>
      <c r="FZ72" s="64"/>
      <c r="GA72" s="64"/>
      <c r="GB72" s="64"/>
      <c r="GC72" s="64"/>
      <c r="GD72" s="64"/>
      <c r="GE72" s="64"/>
      <c r="GF72" s="50"/>
      <c r="GH72" s="49"/>
      <c r="GJ72" s="64"/>
      <c r="GK72" s="64"/>
      <c r="GL72" s="64"/>
      <c r="GM72" s="64"/>
      <c r="GN72" s="64"/>
      <c r="GO72" s="64"/>
      <c r="GP72" s="64"/>
      <c r="GT72" s="64"/>
      <c r="GU72" s="64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</row>
    <row r="73" spans="2:250" s="15" customFormat="1" ht="18" customHeight="1" x14ac:dyDescent="0.3">
      <c r="B73" s="73"/>
      <c r="D73" s="74"/>
      <c r="F73" s="74"/>
      <c r="G73" s="74"/>
      <c r="H73" s="74"/>
      <c r="I73" s="52"/>
      <c r="J73" s="52"/>
      <c r="K73" s="52"/>
      <c r="U73" s="73"/>
      <c r="V73" s="72"/>
      <c r="W73" s="74"/>
      <c r="X73" s="74"/>
      <c r="Y73" s="52"/>
      <c r="Z73" s="52"/>
      <c r="AA73" s="52"/>
      <c r="AB73" s="52"/>
      <c r="AD73" s="52"/>
      <c r="AE73" s="52"/>
      <c r="AF73" s="52"/>
      <c r="AG73" s="52"/>
      <c r="AN73" s="64"/>
      <c r="AO73" s="98"/>
      <c r="AQ73" s="73"/>
      <c r="AS73" s="74"/>
      <c r="AU73" s="74"/>
      <c r="AV73" s="74"/>
      <c r="AW73" s="74"/>
      <c r="AX73" s="52"/>
      <c r="AY73" s="52"/>
      <c r="AZ73" s="52"/>
      <c r="BJ73" s="73"/>
      <c r="BK73" s="72"/>
      <c r="BL73" s="74"/>
      <c r="BM73" s="74"/>
      <c r="BN73" s="52"/>
      <c r="BO73" s="52"/>
      <c r="BP73" s="52"/>
      <c r="BQ73" s="52"/>
      <c r="BS73" s="52"/>
      <c r="BT73" s="52"/>
      <c r="BU73" s="52"/>
      <c r="BV73" s="52"/>
      <c r="CC73" s="64"/>
      <c r="CD73" s="64"/>
      <c r="CF73" s="73"/>
      <c r="CH73" s="74"/>
      <c r="CJ73" s="74"/>
      <c r="CK73" s="74"/>
      <c r="CL73" s="74"/>
      <c r="CM73" s="52"/>
      <c r="CN73" s="52"/>
      <c r="CO73" s="52"/>
      <c r="CY73" s="73"/>
      <c r="DA73" s="72"/>
      <c r="DB73" s="74"/>
      <c r="DC73" s="74"/>
      <c r="DD73" s="52"/>
      <c r="DE73" s="52"/>
      <c r="DF73" s="52"/>
      <c r="DG73" s="52"/>
      <c r="DH73" s="52"/>
      <c r="DI73" s="52"/>
      <c r="DJ73" s="52"/>
      <c r="DK73" s="52"/>
      <c r="DR73" s="98"/>
      <c r="FM73" s="49"/>
      <c r="FR73" s="64"/>
      <c r="FS73" s="64"/>
      <c r="FT73" s="64"/>
      <c r="FU73" s="64"/>
      <c r="FV73" s="64"/>
      <c r="GG73" s="49"/>
      <c r="GL73" s="69"/>
      <c r="GN73" s="64"/>
      <c r="GO73" s="64"/>
      <c r="GP73" s="64"/>
      <c r="GQ73" s="64"/>
      <c r="GR73" s="64"/>
      <c r="GS73" s="52"/>
      <c r="GT73" s="64"/>
      <c r="GU73" s="64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</row>
    <row r="74" spans="2:250" s="15" customFormat="1" ht="18" customHeight="1" x14ac:dyDescent="0.3">
      <c r="B74" s="73"/>
      <c r="D74" s="74"/>
      <c r="F74" s="76"/>
      <c r="G74" s="76"/>
      <c r="H74" s="76"/>
      <c r="I74" s="70"/>
      <c r="J74" s="70"/>
      <c r="K74" s="70"/>
      <c r="U74" s="69"/>
      <c r="V74" s="72"/>
      <c r="W74" s="74"/>
      <c r="X74" s="76"/>
      <c r="Y74" s="70"/>
      <c r="Z74" s="70"/>
      <c r="AA74" s="70"/>
      <c r="AB74" s="70"/>
      <c r="AD74" s="70"/>
      <c r="AE74" s="70"/>
      <c r="AF74" s="70"/>
      <c r="AG74" s="70"/>
      <c r="AO74" s="98"/>
      <c r="AQ74" s="73"/>
      <c r="AS74" s="74"/>
      <c r="AU74" s="76"/>
      <c r="AV74" s="76"/>
      <c r="AW74" s="76"/>
      <c r="AX74" s="70"/>
      <c r="AY74" s="70"/>
      <c r="AZ74" s="70"/>
      <c r="BJ74" s="69"/>
      <c r="BK74" s="72"/>
      <c r="BL74" s="74"/>
      <c r="BM74" s="76"/>
      <c r="BN74" s="70"/>
      <c r="BO74" s="70"/>
      <c r="BP74" s="70"/>
      <c r="BQ74" s="70"/>
      <c r="BS74" s="70"/>
      <c r="BT74" s="70"/>
      <c r="BU74" s="70"/>
      <c r="BV74" s="70"/>
      <c r="CD74" s="64"/>
      <c r="CF74" s="73"/>
      <c r="CH74" s="74"/>
      <c r="CJ74" s="76"/>
      <c r="CK74" s="76"/>
      <c r="CL74" s="76"/>
      <c r="CM74" s="70"/>
      <c r="CN74" s="70"/>
      <c r="CO74" s="70"/>
      <c r="CY74" s="69"/>
      <c r="DA74" s="72"/>
      <c r="DB74" s="74"/>
      <c r="DC74" s="76"/>
      <c r="DD74" s="70"/>
      <c r="DE74" s="70"/>
      <c r="DF74" s="70"/>
      <c r="DG74" s="70"/>
      <c r="DH74" s="70"/>
      <c r="DI74" s="70"/>
      <c r="DJ74" s="70"/>
      <c r="DK74" s="70"/>
      <c r="DR74" s="98"/>
      <c r="FK74" s="22"/>
      <c r="FM74" s="70"/>
      <c r="FO74" s="71"/>
      <c r="FR74" s="12"/>
      <c r="FU74" s="12"/>
      <c r="FV74" s="266"/>
      <c r="FZ74" s="12"/>
      <c r="GA74" s="266"/>
      <c r="GB74" s="76"/>
      <c r="GD74" s="70"/>
      <c r="GF74" s="22"/>
      <c r="GI74" s="12"/>
      <c r="GJ74" s="71"/>
      <c r="GL74" s="12"/>
      <c r="GM74" s="12"/>
      <c r="GO74" s="12"/>
      <c r="GP74" s="266"/>
      <c r="GS74" s="12"/>
      <c r="GT74" s="266"/>
      <c r="GU74" s="70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</row>
    <row r="75" spans="2:250" s="15" customFormat="1" ht="18" customHeight="1" x14ac:dyDescent="0.3">
      <c r="B75" s="69"/>
      <c r="G75" s="73"/>
      <c r="H75" s="74"/>
      <c r="I75" s="74"/>
      <c r="J75" s="74"/>
      <c r="K75" s="74"/>
      <c r="L75" s="52"/>
      <c r="M75" s="52"/>
      <c r="N75" s="52"/>
      <c r="AD75" s="73"/>
      <c r="AF75" s="74"/>
      <c r="AG75" s="74"/>
      <c r="AH75" s="74"/>
      <c r="AI75" s="52"/>
      <c r="AJ75" s="52"/>
      <c r="AK75" s="52"/>
      <c r="AL75" s="52"/>
      <c r="AM75" s="52"/>
      <c r="AO75" s="98"/>
      <c r="AQ75" s="69"/>
      <c r="AV75" s="73"/>
      <c r="AW75" s="74"/>
      <c r="AX75" s="74"/>
      <c r="AY75" s="74"/>
      <c r="AZ75" s="74"/>
      <c r="BA75" s="52"/>
      <c r="BB75" s="52"/>
      <c r="BC75" s="52"/>
      <c r="BS75" s="73"/>
      <c r="BU75" s="74"/>
      <c r="BV75" s="74"/>
      <c r="BW75" s="74"/>
      <c r="BX75" s="52"/>
      <c r="BY75" s="52"/>
      <c r="BZ75" s="52"/>
      <c r="CA75" s="52"/>
      <c r="CB75" s="52"/>
      <c r="CF75" s="69"/>
      <c r="CK75" s="73"/>
      <c r="CL75" s="74"/>
      <c r="CM75" s="74"/>
      <c r="CN75" s="74"/>
      <c r="CO75" s="74"/>
      <c r="CP75" s="52"/>
      <c r="CQ75" s="52"/>
      <c r="CR75" s="52"/>
      <c r="DH75" s="73"/>
      <c r="DJ75" s="74"/>
      <c r="DK75" s="74"/>
      <c r="DL75" s="74"/>
      <c r="DM75" s="52"/>
      <c r="DN75" s="52"/>
      <c r="DO75" s="52"/>
      <c r="DP75" s="52"/>
      <c r="DQ75" s="52"/>
      <c r="DR75" s="98"/>
      <c r="FK75" s="22"/>
      <c r="FL75" s="70"/>
      <c r="FM75" s="70"/>
      <c r="FN75" s="135"/>
      <c r="FO75" s="135"/>
      <c r="FP75" s="134"/>
      <c r="FQ75" s="128"/>
      <c r="FR75" s="128"/>
      <c r="FS75" s="128"/>
      <c r="FT75" s="128"/>
      <c r="FU75" s="128"/>
      <c r="FV75" s="128"/>
      <c r="FW75" s="134"/>
      <c r="FX75" s="134"/>
      <c r="FY75" s="134"/>
      <c r="FZ75" s="134"/>
      <c r="GA75" s="134"/>
      <c r="GB75" s="134"/>
      <c r="GC75" s="134"/>
      <c r="GD75" s="134"/>
      <c r="GE75" s="134"/>
      <c r="GF75" s="22"/>
      <c r="GG75" s="134"/>
      <c r="GH75" s="134"/>
      <c r="GI75" s="135"/>
      <c r="GJ75" s="135"/>
      <c r="GK75" s="134"/>
      <c r="GM75" s="70"/>
      <c r="GN75" s="70"/>
      <c r="GO75" s="70"/>
      <c r="GP75" s="70"/>
      <c r="GQ75" s="65"/>
      <c r="GR75" s="65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</row>
    <row r="76" spans="2:250" s="15" customFormat="1" ht="18" customHeight="1" x14ac:dyDescent="0.3">
      <c r="B76" s="69"/>
      <c r="E76" s="49"/>
      <c r="J76" s="74"/>
      <c r="K76" s="74"/>
      <c r="L76" s="74"/>
      <c r="M76" s="52"/>
      <c r="N76" s="52"/>
      <c r="X76" s="49"/>
      <c r="AD76" s="73"/>
      <c r="AF76" s="74"/>
      <c r="AG76" s="74"/>
      <c r="AH76" s="74"/>
      <c r="AI76" s="52"/>
      <c r="AJ76" s="52"/>
      <c r="AK76" s="52"/>
      <c r="AL76" s="52"/>
      <c r="AM76" s="52"/>
      <c r="AO76" s="98"/>
      <c r="AQ76" s="69"/>
      <c r="AT76" s="49"/>
      <c r="AY76" s="74"/>
      <c r="AZ76" s="74"/>
      <c r="BA76" s="74"/>
      <c r="BB76" s="52"/>
      <c r="BC76" s="52"/>
      <c r="BM76" s="49"/>
      <c r="BS76" s="73"/>
      <c r="BU76" s="74"/>
      <c r="BV76" s="74"/>
      <c r="BW76" s="74"/>
      <c r="BX76" s="52"/>
      <c r="BY76" s="52"/>
      <c r="BZ76" s="52"/>
      <c r="CA76" s="52"/>
      <c r="CB76" s="52"/>
      <c r="CF76" s="69"/>
      <c r="CI76" s="49"/>
      <c r="CN76" s="74"/>
      <c r="CO76" s="74"/>
      <c r="CP76" s="74"/>
      <c r="CQ76" s="52"/>
      <c r="CR76" s="52"/>
      <c r="DC76" s="49"/>
      <c r="DH76" s="73"/>
      <c r="DJ76" s="74"/>
      <c r="DK76" s="74"/>
      <c r="DL76" s="74"/>
      <c r="DM76" s="52"/>
      <c r="DN76" s="52"/>
      <c r="DO76" s="52"/>
      <c r="DP76" s="52"/>
      <c r="DQ76" s="52"/>
      <c r="DR76" s="98"/>
      <c r="FL76" s="70"/>
      <c r="FM76" s="70"/>
      <c r="FN76" s="70"/>
      <c r="FO76" s="70"/>
      <c r="FR76" s="12"/>
      <c r="FS76" s="12"/>
      <c r="FT76" s="64"/>
      <c r="FU76" s="64"/>
      <c r="FV76" s="64"/>
      <c r="GC76" s="70"/>
      <c r="GD76" s="70"/>
      <c r="GE76" s="70"/>
      <c r="GN76" s="70"/>
      <c r="GO76" s="70"/>
      <c r="GR76" s="12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</row>
    <row r="77" spans="2:250" s="15" customFormat="1" ht="18" customHeight="1" x14ac:dyDescent="0.3">
      <c r="B77" s="69"/>
      <c r="AK77" s="52"/>
      <c r="AO77" s="98"/>
      <c r="AQ77" s="69"/>
      <c r="BZ77" s="52"/>
      <c r="CF77" s="69"/>
      <c r="DO77" s="52"/>
      <c r="DR77" s="98"/>
      <c r="FL77" s="56"/>
      <c r="FM77" s="92"/>
      <c r="FN77" s="92"/>
      <c r="FO77" s="53"/>
      <c r="FP77" s="53"/>
      <c r="FQ77" s="53"/>
      <c r="FS77" s="73"/>
      <c r="FU77" s="56"/>
      <c r="FV77" s="56"/>
      <c r="FW77" s="56"/>
      <c r="FX77" s="56"/>
      <c r="FY77" s="56"/>
      <c r="FZ77" s="53"/>
      <c r="GE77" s="72"/>
      <c r="GF77" s="56"/>
      <c r="GG77" s="53"/>
      <c r="GH77" s="53"/>
      <c r="GI77" s="53"/>
      <c r="GJ77" s="53"/>
      <c r="GK77" s="53"/>
      <c r="GL77" s="73"/>
      <c r="GN77" s="56"/>
      <c r="GO77" s="53"/>
      <c r="GP77" s="53"/>
      <c r="GQ77" s="53"/>
      <c r="GR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</row>
    <row r="78" spans="2:250" s="15" customFormat="1" ht="18" customHeight="1" x14ac:dyDescent="0.3">
      <c r="B78" s="69"/>
      <c r="E78" s="49"/>
      <c r="R78" s="52"/>
      <c r="X78" s="49"/>
      <c r="AK78" s="52"/>
      <c r="AO78" s="98"/>
      <c r="AQ78" s="69"/>
      <c r="AT78" s="49"/>
      <c r="BG78" s="52"/>
      <c r="BM78" s="49"/>
      <c r="BZ78" s="52"/>
      <c r="CF78" s="69"/>
      <c r="CI78" s="49"/>
      <c r="CP78" s="49"/>
      <c r="DC78" s="49"/>
      <c r="DJ78" s="51"/>
      <c r="DO78" s="52"/>
      <c r="DR78" s="98"/>
      <c r="FS78" s="12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</row>
    <row r="79" spans="2:250" s="15" customFormat="1" ht="18" customHeight="1" x14ac:dyDescent="0.3">
      <c r="B79" s="69"/>
      <c r="J79" s="64"/>
      <c r="K79" s="64"/>
      <c r="L79" s="64"/>
      <c r="M79" s="64"/>
      <c r="N79" s="64"/>
      <c r="AF79" s="64"/>
      <c r="AG79" s="64"/>
      <c r="AH79" s="64"/>
      <c r="AI79" s="64"/>
      <c r="AJ79" s="64"/>
      <c r="AK79" s="52"/>
      <c r="AL79" s="64"/>
      <c r="AM79" s="64"/>
      <c r="AO79" s="98"/>
      <c r="AQ79" s="69"/>
      <c r="AY79" s="64"/>
      <c r="AZ79" s="64"/>
      <c r="BA79" s="64"/>
      <c r="BB79" s="64"/>
      <c r="BC79" s="64"/>
      <c r="BU79" s="64"/>
      <c r="BV79" s="64"/>
      <c r="BW79" s="64"/>
      <c r="BX79" s="64"/>
      <c r="BY79" s="64"/>
      <c r="BZ79" s="52"/>
      <c r="CA79" s="64"/>
      <c r="CB79" s="64"/>
      <c r="CF79" s="69"/>
      <c r="CN79" s="64"/>
      <c r="CO79" s="64"/>
      <c r="CP79" s="64"/>
      <c r="CQ79" s="64"/>
      <c r="CR79" s="64"/>
      <c r="DJ79" s="64"/>
      <c r="DK79" s="64"/>
      <c r="DL79" s="64"/>
      <c r="DM79" s="64"/>
      <c r="DN79" s="64"/>
      <c r="DO79" s="52"/>
      <c r="DP79" s="64"/>
      <c r="DQ79" s="64"/>
      <c r="DR79" s="98"/>
      <c r="FL79" s="74"/>
      <c r="GC79" s="73"/>
      <c r="GE79" s="72"/>
      <c r="GF79" s="74"/>
      <c r="GJ79" s="13"/>
      <c r="GK79" s="12"/>
      <c r="GL79" s="12"/>
      <c r="GM79" s="50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</row>
    <row r="80" spans="2:250" s="15" customFormat="1" ht="18" customHeight="1" x14ac:dyDescent="0.3">
      <c r="B80" s="69"/>
      <c r="E80" s="49"/>
      <c r="J80" s="64"/>
      <c r="K80" s="64"/>
      <c r="L80" s="64"/>
      <c r="M80" s="64"/>
      <c r="N80" s="64"/>
      <c r="X80" s="49"/>
      <c r="AD80" s="69"/>
      <c r="AF80" s="64"/>
      <c r="AG80" s="64"/>
      <c r="AH80" s="64"/>
      <c r="AI80" s="64"/>
      <c r="AJ80" s="64"/>
      <c r="AK80" s="52"/>
      <c r="AL80" s="64"/>
      <c r="AM80" s="64"/>
      <c r="AO80" s="98"/>
      <c r="AQ80" s="69"/>
      <c r="AT80" s="49"/>
      <c r="AY80" s="64"/>
      <c r="AZ80" s="64"/>
      <c r="BA80" s="64"/>
      <c r="BB80" s="64"/>
      <c r="BC80" s="64"/>
      <c r="BM80" s="49"/>
      <c r="BS80" s="69"/>
      <c r="BU80" s="64"/>
      <c r="BV80" s="64"/>
      <c r="BW80" s="64"/>
      <c r="BX80" s="64"/>
      <c r="BY80" s="64"/>
      <c r="BZ80" s="52"/>
      <c r="CA80" s="64"/>
      <c r="CB80" s="64"/>
      <c r="CF80" s="69"/>
      <c r="CI80" s="49"/>
      <c r="CN80" s="64"/>
      <c r="CO80" s="64"/>
      <c r="CP80" s="64"/>
      <c r="CQ80" s="64"/>
      <c r="CR80" s="64"/>
      <c r="DC80" s="49"/>
      <c r="DH80" s="69"/>
      <c r="DJ80" s="64"/>
      <c r="DK80" s="64"/>
      <c r="DL80" s="64"/>
      <c r="DM80" s="64"/>
      <c r="DN80" s="64"/>
      <c r="DO80" s="52"/>
      <c r="DP80" s="64"/>
      <c r="DQ80" s="64"/>
      <c r="DR80" s="98"/>
      <c r="FL80" s="74"/>
      <c r="GE80" s="72"/>
      <c r="GF80" s="74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53"/>
      <c r="HU80" s="53"/>
      <c r="HV80" s="53"/>
      <c r="HW80" s="53"/>
      <c r="HX80" s="53"/>
      <c r="HY80" s="53"/>
      <c r="HZ80" s="53"/>
      <c r="IA80" s="53"/>
      <c r="IB80" s="53"/>
      <c r="IC80" s="53"/>
      <c r="ID80" s="53"/>
      <c r="IE80" s="53"/>
      <c r="IF80" s="53"/>
      <c r="IG80" s="53"/>
      <c r="IH80" s="53"/>
      <c r="II80" s="53"/>
      <c r="IJ80" s="53"/>
      <c r="IK80" s="53"/>
      <c r="IL80" s="53"/>
      <c r="IM80" s="53"/>
      <c r="IN80" s="53"/>
      <c r="IO80" s="53"/>
      <c r="IP80" s="53"/>
    </row>
    <row r="81" spans="2:250" s="15" customFormat="1" ht="18" customHeight="1" x14ac:dyDescent="0.3">
      <c r="B81" s="69"/>
      <c r="F81" s="64"/>
      <c r="G81" s="64"/>
      <c r="H81" s="64"/>
      <c r="I81" s="64"/>
      <c r="J81" s="64"/>
      <c r="K81" s="64"/>
      <c r="L81" s="64"/>
      <c r="M81" s="64"/>
      <c r="N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52"/>
      <c r="AF81" s="52"/>
      <c r="AG81" s="64"/>
      <c r="AO81" s="98"/>
      <c r="AQ81" s="69"/>
      <c r="AU81" s="64"/>
      <c r="AV81" s="64"/>
      <c r="AW81" s="64"/>
      <c r="AX81" s="64"/>
      <c r="AY81" s="64"/>
      <c r="AZ81" s="64"/>
      <c r="BA81" s="64"/>
      <c r="BB81" s="64"/>
      <c r="BC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52"/>
      <c r="BU81" s="52"/>
      <c r="BV81" s="64"/>
      <c r="CF81" s="69"/>
      <c r="CJ81" s="64"/>
      <c r="CK81" s="64"/>
      <c r="CL81" s="64"/>
      <c r="CM81" s="64"/>
      <c r="CN81" s="64"/>
      <c r="CO81" s="64"/>
      <c r="CP81" s="64"/>
      <c r="CQ81" s="64"/>
      <c r="CR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52"/>
      <c r="DJ81" s="52"/>
      <c r="DK81" s="64"/>
      <c r="DR81" s="98"/>
      <c r="FL81" s="76"/>
      <c r="FN81" s="74"/>
      <c r="FO81" s="74"/>
      <c r="FP81" s="74"/>
      <c r="FQ81" s="48"/>
      <c r="FR81" s="48"/>
      <c r="FS81" s="48"/>
      <c r="GC81" s="73"/>
      <c r="GE81" s="75"/>
      <c r="GF81" s="76"/>
      <c r="GH81" s="48"/>
      <c r="GI81" s="48"/>
      <c r="GJ81" s="48"/>
      <c r="GK81" s="48"/>
      <c r="GL81" s="48"/>
      <c r="GM81" s="48"/>
      <c r="GN81" s="48"/>
      <c r="GO81" s="52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53"/>
      <c r="HU81" s="53"/>
      <c r="HV81" s="53"/>
      <c r="HW81" s="53"/>
      <c r="HX81" s="53"/>
      <c r="HY81" s="53"/>
      <c r="HZ81" s="53"/>
      <c r="IA81" s="53"/>
      <c r="IB81" s="53"/>
      <c r="IC81" s="53"/>
      <c r="ID81" s="53"/>
      <c r="IE81" s="53"/>
      <c r="IF81" s="53"/>
      <c r="IG81" s="53"/>
      <c r="IH81" s="53"/>
      <c r="II81" s="53"/>
      <c r="IJ81" s="53"/>
      <c r="IK81" s="53"/>
      <c r="IL81" s="53"/>
      <c r="IM81" s="53"/>
      <c r="IN81" s="53"/>
      <c r="IO81" s="53"/>
      <c r="IP81" s="53"/>
    </row>
    <row r="82" spans="2:250" s="15" customFormat="1" ht="18" customHeight="1" x14ac:dyDescent="0.3">
      <c r="B82" s="69"/>
      <c r="D82" s="50"/>
      <c r="F82" s="64"/>
      <c r="G82" s="49"/>
      <c r="H82" s="64"/>
      <c r="I82" s="64"/>
      <c r="J82" s="64"/>
      <c r="K82" s="64"/>
      <c r="L82" s="64"/>
      <c r="M82" s="64"/>
      <c r="N82" s="64"/>
      <c r="Q82" s="64"/>
      <c r="R82" s="64"/>
      <c r="S82" s="64"/>
      <c r="T82" s="64"/>
      <c r="U82" s="64"/>
      <c r="V82" s="64"/>
      <c r="W82" s="64"/>
      <c r="X82" s="50"/>
      <c r="Z82" s="49"/>
      <c r="AB82" s="64"/>
      <c r="AC82" s="64"/>
      <c r="AD82" s="64"/>
      <c r="AE82" s="64"/>
      <c r="AF82" s="64"/>
      <c r="AG82" s="64"/>
      <c r="AH82" s="64"/>
      <c r="AO82" s="98"/>
      <c r="AQ82" s="69"/>
      <c r="AS82" s="50"/>
      <c r="AU82" s="64"/>
      <c r="AV82" s="49"/>
      <c r="AW82" s="64"/>
      <c r="AX82" s="64"/>
      <c r="AY82" s="64"/>
      <c r="AZ82" s="64"/>
      <c r="BA82" s="64"/>
      <c r="BB82" s="64"/>
      <c r="BC82" s="64"/>
      <c r="BF82" s="64"/>
      <c r="BG82" s="64"/>
      <c r="BH82" s="64"/>
      <c r="BI82" s="64"/>
      <c r="BJ82" s="64"/>
      <c r="BK82" s="64"/>
      <c r="BL82" s="64"/>
      <c r="BM82" s="50"/>
      <c r="BO82" s="49"/>
      <c r="BQ82" s="64"/>
      <c r="BR82" s="64"/>
      <c r="BS82" s="64"/>
      <c r="BT82" s="64"/>
      <c r="BU82" s="64"/>
      <c r="BV82" s="64"/>
      <c r="BW82" s="64"/>
      <c r="CF82" s="69"/>
      <c r="CH82" s="50"/>
      <c r="CJ82" s="64"/>
      <c r="CK82" s="49"/>
      <c r="CL82" s="64"/>
      <c r="CM82" s="64"/>
      <c r="CN82" s="64"/>
      <c r="CO82" s="64"/>
      <c r="CP82" s="64"/>
      <c r="CQ82" s="64"/>
      <c r="CR82" s="64"/>
      <c r="CU82" s="64"/>
      <c r="CV82" s="64"/>
      <c r="CW82" s="64"/>
      <c r="CX82" s="64"/>
      <c r="CY82" s="64"/>
      <c r="CZ82" s="64"/>
      <c r="DA82" s="64"/>
      <c r="DB82" s="50"/>
      <c r="DD82" s="49"/>
      <c r="DF82" s="64"/>
      <c r="DG82" s="64"/>
      <c r="DH82" s="64"/>
      <c r="DI82" s="64"/>
      <c r="DJ82" s="64"/>
      <c r="DK82" s="64"/>
      <c r="DL82" s="64"/>
      <c r="DR82" s="98"/>
      <c r="FL82" s="74"/>
      <c r="FN82" s="74"/>
      <c r="FO82" s="74"/>
      <c r="FP82" s="74"/>
      <c r="FQ82" s="52"/>
      <c r="FR82" s="52"/>
      <c r="FS82" s="52"/>
      <c r="GC82" s="73"/>
      <c r="GE82" s="72"/>
      <c r="GF82" s="74"/>
      <c r="GH82" s="52"/>
      <c r="GI82" s="52"/>
      <c r="GJ82" s="52"/>
      <c r="GK82" s="52"/>
      <c r="GL82" s="52"/>
      <c r="GM82" s="52"/>
      <c r="GN82" s="52"/>
      <c r="GO82" s="52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</row>
    <row r="83" spans="2:250" s="15" customFormat="1" ht="18" customHeight="1" x14ac:dyDescent="0.3">
      <c r="E83" s="12"/>
      <c r="F83" s="127"/>
      <c r="G83" s="315"/>
      <c r="J83" s="12"/>
      <c r="L83" s="12"/>
      <c r="M83" s="48"/>
      <c r="R83" s="12"/>
      <c r="S83" s="315"/>
      <c r="T83" s="70"/>
      <c r="Y83" s="12"/>
      <c r="Z83" s="315"/>
      <c r="AA83" s="12"/>
      <c r="AD83" s="12"/>
      <c r="AE83" s="12"/>
      <c r="AF83" s="48"/>
      <c r="AK83" s="12"/>
      <c r="AL83" s="315"/>
      <c r="AO83" s="98"/>
      <c r="AT83" s="12"/>
      <c r="AV83" s="56"/>
      <c r="AY83" s="12"/>
      <c r="BA83" s="12"/>
      <c r="BB83" s="48"/>
      <c r="BE83" s="12"/>
      <c r="BF83" s="255"/>
      <c r="BI83" s="70"/>
      <c r="BN83" s="12"/>
      <c r="BO83" s="315"/>
      <c r="BP83" s="12"/>
      <c r="BS83" s="12"/>
      <c r="BT83" s="12"/>
      <c r="BU83" s="48"/>
      <c r="BX83" s="12"/>
      <c r="BY83" s="56"/>
      <c r="CI83" s="12"/>
      <c r="CJ83" s="315"/>
      <c r="CN83" s="12"/>
      <c r="CP83" s="12"/>
      <c r="CR83" s="315"/>
      <c r="CU83" s="12"/>
      <c r="CV83" s="56"/>
      <c r="CW83" s="56"/>
      <c r="CZ83" s="70"/>
      <c r="DD83" s="12"/>
      <c r="DE83" s="71"/>
      <c r="DH83" s="12"/>
      <c r="DI83" s="12"/>
      <c r="DK83" s="71"/>
      <c r="DN83" s="12"/>
      <c r="DO83" s="56"/>
      <c r="DP83" s="56"/>
      <c r="DR83" s="98"/>
      <c r="FL83" s="74"/>
      <c r="FN83" s="76"/>
      <c r="FO83" s="76"/>
      <c r="FP83" s="76"/>
      <c r="FQ83" s="70"/>
      <c r="FR83" s="70"/>
      <c r="FS83" s="70"/>
      <c r="GC83" s="69"/>
      <c r="GE83" s="72"/>
      <c r="GF83" s="74"/>
      <c r="GH83" s="70"/>
      <c r="GI83" s="70"/>
      <c r="GJ83" s="70"/>
      <c r="GK83" s="70"/>
      <c r="GL83" s="70"/>
      <c r="GM83" s="70"/>
      <c r="GN83" s="70"/>
      <c r="GO83" s="70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</row>
    <row r="84" spans="2:250" s="15" customFormat="1" ht="18" customHeight="1" x14ac:dyDescent="0.3">
      <c r="D84" s="70"/>
      <c r="E84" s="12"/>
      <c r="F84" s="70"/>
      <c r="G84" s="255"/>
      <c r="H84" s="70"/>
      <c r="I84" s="65"/>
      <c r="J84" s="65"/>
      <c r="K84" s="65"/>
      <c r="L84" s="64"/>
      <c r="M84" s="64"/>
      <c r="O84" s="65"/>
      <c r="P84" s="12"/>
      <c r="Q84" s="188"/>
      <c r="R84" s="188"/>
      <c r="V84" s="70"/>
      <c r="W84" s="70"/>
      <c r="Y84" s="12"/>
      <c r="Z84" s="255"/>
      <c r="AA84" s="65"/>
      <c r="AC84" s="14"/>
      <c r="AD84" s="14"/>
      <c r="AE84" s="14"/>
      <c r="AF84" s="65"/>
      <c r="AH84" s="65"/>
      <c r="AI84" s="12"/>
      <c r="AJ84" s="188"/>
      <c r="AK84" s="188"/>
      <c r="AO84" s="98"/>
      <c r="AS84" s="70"/>
      <c r="AT84" s="12"/>
      <c r="AU84" s="70"/>
      <c r="AV84" s="56"/>
      <c r="AW84" s="70"/>
      <c r="AX84" s="65"/>
      <c r="AY84" s="65"/>
      <c r="AZ84" s="65"/>
      <c r="BA84" s="64"/>
      <c r="BB84" s="64"/>
      <c r="BD84" s="65"/>
      <c r="BE84" s="12"/>
      <c r="BF84" s="188"/>
      <c r="BG84" s="188"/>
      <c r="BK84" s="70"/>
      <c r="BL84" s="70"/>
      <c r="BN84" s="12"/>
      <c r="BO84" s="255"/>
      <c r="BP84" s="65"/>
      <c r="BR84" s="14"/>
      <c r="BS84" s="14"/>
      <c r="BT84" s="14"/>
      <c r="BU84" s="65"/>
      <c r="BW84" s="65"/>
      <c r="BX84" s="12"/>
      <c r="BY84" s="188"/>
      <c r="BZ84" s="188"/>
      <c r="CH84" s="70"/>
      <c r="CI84" s="12"/>
      <c r="CJ84" s="315"/>
      <c r="CL84" s="70"/>
      <c r="CM84" s="65"/>
      <c r="CN84" s="65"/>
      <c r="CO84" s="65"/>
      <c r="CP84" s="64"/>
      <c r="CQ84" s="64"/>
      <c r="CS84" s="65"/>
      <c r="CU84" s="12"/>
      <c r="CV84" s="188"/>
      <c r="CW84" s="188"/>
      <c r="CZ84" s="70"/>
      <c r="DA84" s="70"/>
      <c r="DC84" s="70"/>
      <c r="DD84" s="12"/>
      <c r="DE84" s="315"/>
      <c r="DG84" s="14"/>
      <c r="DH84" s="14"/>
      <c r="DI84" s="14"/>
      <c r="DJ84" s="65"/>
      <c r="DL84" s="128"/>
      <c r="DM84" s="188"/>
      <c r="DN84" s="188"/>
      <c r="DR84" s="98"/>
      <c r="FL84" s="76"/>
      <c r="FN84" s="74"/>
      <c r="FO84" s="74"/>
      <c r="FP84" s="74"/>
      <c r="FQ84" s="52"/>
      <c r="FR84" s="52"/>
      <c r="FS84" s="52"/>
      <c r="GC84" s="73"/>
      <c r="GE84" s="75"/>
      <c r="GF84" s="76"/>
      <c r="GH84" s="52"/>
      <c r="GI84" s="52"/>
      <c r="GJ84" s="52"/>
      <c r="GK84" s="52"/>
      <c r="GL84" s="52"/>
      <c r="GM84" s="52"/>
      <c r="GN84" s="52"/>
      <c r="GO84" s="52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</row>
    <row r="85" spans="2:250" s="15" customFormat="1" ht="18" customHeight="1" x14ac:dyDescent="0.3">
      <c r="D85" s="70"/>
      <c r="E85" s="70"/>
      <c r="F85" s="70"/>
      <c r="G85" s="70"/>
      <c r="J85" s="12"/>
      <c r="K85" s="12"/>
      <c r="L85" s="64"/>
      <c r="M85" s="64"/>
      <c r="N85" s="64"/>
      <c r="U85" s="70"/>
      <c r="V85" s="70"/>
      <c r="W85" s="70"/>
      <c r="X85" s="70"/>
      <c r="AA85" s="12"/>
      <c r="AB85" s="13"/>
      <c r="AC85" s="12"/>
      <c r="AD85" s="12"/>
      <c r="AE85" s="12"/>
      <c r="AG85" s="65"/>
      <c r="AO85" s="98"/>
      <c r="AS85" s="70"/>
      <c r="AT85" s="70"/>
      <c r="AU85" s="70"/>
      <c r="AV85" s="70"/>
      <c r="AY85" s="12"/>
      <c r="AZ85" s="12"/>
      <c r="BA85" s="64"/>
      <c r="BB85" s="64"/>
      <c r="BC85" s="64"/>
      <c r="BJ85" s="70"/>
      <c r="BK85" s="70"/>
      <c r="BL85" s="70"/>
      <c r="BM85" s="70"/>
      <c r="BP85" s="12"/>
      <c r="BQ85" s="13"/>
      <c r="BR85" s="12"/>
      <c r="BS85" s="12"/>
      <c r="BT85" s="12"/>
      <c r="BV85" s="65"/>
      <c r="CH85" s="70"/>
      <c r="CI85" s="70"/>
      <c r="CJ85" s="70"/>
      <c r="CK85" s="70"/>
      <c r="CN85" s="12"/>
      <c r="CO85" s="12"/>
      <c r="CP85" s="64"/>
      <c r="CQ85" s="64"/>
      <c r="CR85" s="64"/>
      <c r="CY85" s="70"/>
      <c r="CZ85" s="70"/>
      <c r="DA85" s="70"/>
      <c r="DB85" s="70"/>
      <c r="DE85" s="12"/>
      <c r="DF85" s="13"/>
      <c r="DG85" s="12"/>
      <c r="DH85" s="12"/>
      <c r="DI85" s="12"/>
      <c r="DK85" s="65"/>
      <c r="DR85" s="98"/>
      <c r="FL85" s="74"/>
      <c r="FN85" s="74"/>
      <c r="FO85" s="74"/>
      <c r="FP85" s="74"/>
      <c r="FQ85" s="52"/>
      <c r="FR85" s="52"/>
      <c r="FS85" s="52"/>
      <c r="GC85" s="73"/>
      <c r="GE85" s="72"/>
      <c r="GF85" s="74"/>
      <c r="GH85" s="52"/>
      <c r="GI85" s="52"/>
      <c r="GJ85" s="52"/>
      <c r="GK85" s="52"/>
      <c r="GL85" s="52"/>
      <c r="GM85" s="52"/>
      <c r="GN85" s="52"/>
      <c r="GO85" s="52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</row>
    <row r="86" spans="2:250" s="15" customFormat="1" ht="18" customHeight="1" x14ac:dyDescent="0.3">
      <c r="B86" s="73"/>
      <c r="D86" s="56"/>
      <c r="E86" s="92"/>
      <c r="F86" s="92"/>
      <c r="G86" s="53"/>
      <c r="H86" s="53"/>
      <c r="I86" s="53"/>
      <c r="K86" s="73"/>
      <c r="M86" s="56"/>
      <c r="N86" s="56"/>
      <c r="O86" s="56"/>
      <c r="P86" s="56"/>
      <c r="Q86" s="56"/>
      <c r="R86" s="53"/>
      <c r="V86" s="72"/>
      <c r="W86" s="56"/>
      <c r="X86" s="92"/>
      <c r="Y86" s="92"/>
      <c r="Z86" s="92"/>
      <c r="AA86" s="92"/>
      <c r="AB86" s="53"/>
      <c r="AE86" s="135"/>
      <c r="AF86" s="56"/>
      <c r="AG86" s="56"/>
      <c r="AH86" s="56"/>
      <c r="AI86" s="56"/>
      <c r="AJ86" s="56"/>
      <c r="AK86" s="56"/>
      <c r="AN86" s="52"/>
      <c r="AO86" s="98"/>
      <c r="AQ86" s="73"/>
      <c r="AS86" s="56"/>
      <c r="AT86" s="92"/>
      <c r="AU86" s="92"/>
      <c r="AV86" s="53"/>
      <c r="AW86" s="53"/>
      <c r="AX86" s="53"/>
      <c r="AZ86" s="73"/>
      <c r="BB86" s="56"/>
      <c r="BC86" s="56"/>
      <c r="BD86" s="56"/>
      <c r="BE86" s="56"/>
      <c r="BF86" s="56"/>
      <c r="BG86" s="53"/>
      <c r="BK86" s="72"/>
      <c r="BL86" s="56"/>
      <c r="BM86" s="92"/>
      <c r="BN86" s="92"/>
      <c r="BO86" s="92"/>
      <c r="BP86" s="92"/>
      <c r="BQ86" s="53"/>
      <c r="BT86" s="135"/>
      <c r="BU86" s="56"/>
      <c r="BV86" s="56"/>
      <c r="BW86" s="56"/>
      <c r="BX86" s="56"/>
      <c r="BY86" s="56"/>
      <c r="BZ86" s="56"/>
      <c r="CC86" s="52"/>
      <c r="CF86" s="73"/>
      <c r="CH86" s="56"/>
      <c r="CI86" s="92"/>
      <c r="CJ86" s="92"/>
      <c r="CK86" s="53"/>
      <c r="CL86" s="53"/>
      <c r="CM86" s="53"/>
      <c r="CP86" s="135"/>
      <c r="CQ86" s="56"/>
      <c r="CR86" s="56"/>
      <c r="CS86" s="56"/>
      <c r="CT86" s="56"/>
      <c r="CU86" s="56"/>
      <c r="CV86" s="53"/>
      <c r="DA86" s="72"/>
      <c r="DB86" s="56"/>
      <c r="DC86" s="92"/>
      <c r="DD86" s="92"/>
      <c r="DE86" s="92"/>
      <c r="DF86" s="92"/>
      <c r="DG86" s="53"/>
      <c r="DI86" s="72"/>
      <c r="DJ86" s="56"/>
      <c r="DK86" s="56"/>
      <c r="DL86" s="56"/>
      <c r="DM86" s="56"/>
      <c r="DN86" s="56"/>
      <c r="DO86" s="56"/>
      <c r="DR86" s="98"/>
      <c r="FL86" s="74"/>
      <c r="FN86" s="76"/>
      <c r="FO86" s="76"/>
      <c r="FP86" s="76"/>
      <c r="FQ86" s="70"/>
      <c r="FR86" s="70"/>
      <c r="FS86" s="70"/>
      <c r="GC86" s="69"/>
      <c r="GE86" s="72"/>
      <c r="GF86" s="74"/>
      <c r="GH86" s="70"/>
      <c r="GI86" s="70"/>
      <c r="GJ86" s="70"/>
      <c r="GK86" s="70"/>
      <c r="GL86" s="70"/>
      <c r="GM86" s="70"/>
      <c r="GN86" s="70"/>
      <c r="GO86" s="70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</row>
    <row r="87" spans="2:250" s="15" customFormat="1" ht="18" customHeight="1" x14ac:dyDescent="0.3">
      <c r="B87" s="69"/>
      <c r="K87" s="12"/>
      <c r="AN87" s="52"/>
      <c r="AO87" s="98"/>
      <c r="AQ87" s="69"/>
      <c r="AZ87" s="12"/>
      <c r="CC87" s="52"/>
      <c r="CF87" s="69"/>
      <c r="CO87" s="12"/>
      <c r="DR87" s="98"/>
      <c r="FO87" s="73"/>
      <c r="FP87" s="74"/>
      <c r="FQ87" s="74"/>
      <c r="FR87" s="74"/>
      <c r="FS87" s="74"/>
      <c r="FT87" s="52"/>
      <c r="FU87" s="52"/>
      <c r="FV87" s="52"/>
      <c r="GL87" s="73"/>
      <c r="GN87" s="74"/>
      <c r="GO87" s="74"/>
      <c r="GP87" s="74"/>
      <c r="GQ87" s="52"/>
      <c r="GR87" s="52"/>
      <c r="GS87" s="52"/>
      <c r="GT87" s="52"/>
      <c r="GU87" s="52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</row>
    <row r="88" spans="2:250" s="15" customFormat="1" ht="18" customHeight="1" x14ac:dyDescent="0.3">
      <c r="B88" s="73"/>
      <c r="D88" s="74"/>
      <c r="U88" s="73"/>
      <c r="V88" s="72"/>
      <c r="W88" s="74"/>
      <c r="AA88" s="13"/>
      <c r="AB88" s="12"/>
      <c r="AD88" s="12"/>
      <c r="AE88" s="50"/>
      <c r="AO88" s="98"/>
      <c r="AQ88" s="73"/>
      <c r="AS88" s="74"/>
      <c r="BJ88" s="73"/>
      <c r="BK88" s="72"/>
      <c r="BL88" s="74"/>
      <c r="BP88" s="13"/>
      <c r="BQ88" s="12"/>
      <c r="BS88" s="12"/>
      <c r="BT88" s="50"/>
      <c r="CF88" s="73"/>
      <c r="CH88" s="74"/>
      <c r="CY88" s="73"/>
      <c r="DA88" s="72"/>
      <c r="DB88" s="74"/>
      <c r="DF88" s="13"/>
      <c r="DG88" s="12"/>
      <c r="DH88" s="12"/>
      <c r="DI88" s="50"/>
      <c r="DR88" s="98"/>
      <c r="FM88" s="49"/>
      <c r="FR88" s="74"/>
      <c r="FS88" s="74"/>
      <c r="FT88" s="74"/>
      <c r="FU88" s="52"/>
      <c r="FV88" s="52"/>
      <c r="GG88" s="49"/>
      <c r="GL88" s="73"/>
      <c r="GN88" s="74"/>
      <c r="GO88" s="74"/>
      <c r="GP88" s="74"/>
      <c r="GQ88" s="52"/>
      <c r="GR88" s="52"/>
      <c r="GS88" s="52"/>
      <c r="GT88" s="52"/>
      <c r="GU88" s="52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</row>
    <row r="89" spans="2:250" s="15" customFormat="1" ht="18" customHeight="1" x14ac:dyDescent="0.3">
      <c r="B89" s="73"/>
      <c r="D89" s="74"/>
      <c r="V89" s="72"/>
      <c r="W89" s="74"/>
      <c r="AO89" s="98"/>
      <c r="AQ89" s="73"/>
      <c r="AS89" s="74"/>
      <c r="BK89" s="72"/>
      <c r="BL89" s="74"/>
      <c r="CF89" s="73"/>
      <c r="CH89" s="74"/>
      <c r="DA89" s="72"/>
      <c r="DB89" s="74"/>
      <c r="DR89" s="98"/>
      <c r="GS89" s="52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</row>
    <row r="90" spans="2:250" s="15" customFormat="1" ht="18" customHeight="1" x14ac:dyDescent="0.3">
      <c r="B90" s="69"/>
      <c r="D90" s="76"/>
      <c r="F90" s="74"/>
      <c r="G90" s="74"/>
      <c r="H90" s="74"/>
      <c r="I90" s="48"/>
      <c r="J90" s="48"/>
      <c r="K90" s="48"/>
      <c r="U90" s="73"/>
      <c r="V90" s="75"/>
      <c r="W90" s="76"/>
      <c r="X90" s="74"/>
      <c r="Y90" s="48"/>
      <c r="Z90" s="48"/>
      <c r="AA90" s="48"/>
      <c r="AB90" s="48"/>
      <c r="AD90" s="48"/>
      <c r="AE90" s="48"/>
      <c r="AF90" s="48"/>
      <c r="AG90" s="52"/>
      <c r="AN90" s="64"/>
      <c r="AO90" s="98"/>
      <c r="AQ90" s="69"/>
      <c r="AS90" s="76"/>
      <c r="AU90" s="74"/>
      <c r="AV90" s="74"/>
      <c r="AW90" s="74"/>
      <c r="AX90" s="48"/>
      <c r="AY90" s="48"/>
      <c r="AZ90" s="48"/>
      <c r="BJ90" s="73"/>
      <c r="BK90" s="75"/>
      <c r="BL90" s="76"/>
      <c r="BM90" s="74"/>
      <c r="BN90" s="48"/>
      <c r="BO90" s="48"/>
      <c r="BP90" s="48"/>
      <c r="BQ90" s="48"/>
      <c r="BS90" s="48"/>
      <c r="BT90" s="48"/>
      <c r="BU90" s="48"/>
      <c r="BV90" s="52"/>
      <c r="CC90" s="64"/>
      <c r="CD90" s="52"/>
      <c r="CF90" s="69"/>
      <c r="CH90" s="76"/>
      <c r="CJ90" s="74"/>
      <c r="CK90" s="74"/>
      <c r="CL90" s="74"/>
      <c r="CM90" s="48"/>
      <c r="CN90" s="48"/>
      <c r="CO90" s="48"/>
      <c r="CY90" s="73"/>
      <c r="DA90" s="75"/>
      <c r="DB90" s="76"/>
      <c r="DC90" s="74"/>
      <c r="DD90" s="48"/>
      <c r="DE90" s="48"/>
      <c r="DF90" s="48"/>
      <c r="DG90" s="48"/>
      <c r="DH90" s="48"/>
      <c r="DI90" s="48"/>
      <c r="DJ90" s="48"/>
      <c r="DK90" s="52"/>
      <c r="DR90" s="98"/>
      <c r="FM90" s="49"/>
      <c r="FT90" s="49"/>
      <c r="GG90" s="49"/>
      <c r="GN90" s="51"/>
      <c r="GS90" s="52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</row>
    <row r="91" spans="2:250" s="15" customFormat="1" ht="18" customHeight="1" x14ac:dyDescent="0.3">
      <c r="B91" s="73"/>
      <c r="D91" s="74"/>
      <c r="F91" s="74"/>
      <c r="G91" s="74"/>
      <c r="H91" s="74"/>
      <c r="I91" s="52"/>
      <c r="J91" s="52"/>
      <c r="K91" s="52"/>
      <c r="U91" s="73"/>
      <c r="V91" s="72"/>
      <c r="W91" s="74"/>
      <c r="X91" s="74"/>
      <c r="Y91" s="52"/>
      <c r="Z91" s="52"/>
      <c r="AA91" s="52"/>
      <c r="AB91" s="52"/>
      <c r="AD91" s="52"/>
      <c r="AE91" s="52"/>
      <c r="AF91" s="52"/>
      <c r="AG91" s="52"/>
      <c r="AN91" s="64"/>
      <c r="AO91" s="98"/>
      <c r="AQ91" s="73"/>
      <c r="AS91" s="74"/>
      <c r="AU91" s="74"/>
      <c r="AV91" s="74"/>
      <c r="AW91" s="74"/>
      <c r="AX91" s="52"/>
      <c r="AY91" s="52"/>
      <c r="AZ91" s="52"/>
      <c r="BJ91" s="73"/>
      <c r="BK91" s="72"/>
      <c r="BL91" s="74"/>
      <c r="BM91" s="74"/>
      <c r="BN91" s="52"/>
      <c r="BO91" s="52"/>
      <c r="BP91" s="52"/>
      <c r="BQ91" s="52"/>
      <c r="BS91" s="52"/>
      <c r="BT91" s="52"/>
      <c r="BU91" s="52"/>
      <c r="BV91" s="52"/>
      <c r="CC91" s="64"/>
      <c r="CD91" s="52"/>
      <c r="CF91" s="73"/>
      <c r="CH91" s="74"/>
      <c r="CJ91" s="74"/>
      <c r="CK91" s="74"/>
      <c r="CL91" s="74"/>
      <c r="CM91" s="52"/>
      <c r="CN91" s="52"/>
      <c r="CO91" s="52"/>
      <c r="CY91" s="73"/>
      <c r="DA91" s="72"/>
      <c r="DB91" s="74"/>
      <c r="DC91" s="74"/>
      <c r="DD91" s="52"/>
      <c r="DE91" s="52"/>
      <c r="DF91" s="52"/>
      <c r="DG91" s="52"/>
      <c r="DH91" s="52"/>
      <c r="DI91" s="52"/>
      <c r="DJ91" s="52"/>
      <c r="DK91" s="52"/>
      <c r="DR91" s="98"/>
      <c r="FR91" s="64"/>
      <c r="FS91" s="64"/>
      <c r="FT91" s="64"/>
      <c r="FU91" s="64"/>
      <c r="FV91" s="64"/>
      <c r="GN91" s="64"/>
      <c r="GO91" s="64"/>
      <c r="GP91" s="64"/>
      <c r="GQ91" s="64"/>
      <c r="GR91" s="64"/>
      <c r="GS91" s="52"/>
      <c r="GT91" s="64"/>
      <c r="GU91" s="64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</row>
    <row r="92" spans="2:250" s="15" customFormat="1" ht="18" customHeight="1" x14ac:dyDescent="0.3">
      <c r="B92" s="73"/>
      <c r="D92" s="74"/>
      <c r="F92" s="76"/>
      <c r="G92" s="76"/>
      <c r="H92" s="76"/>
      <c r="I92" s="70"/>
      <c r="J92" s="70"/>
      <c r="K92" s="70"/>
      <c r="U92" s="69"/>
      <c r="V92" s="72"/>
      <c r="W92" s="74"/>
      <c r="X92" s="76"/>
      <c r="Y92" s="70"/>
      <c r="Z92" s="70"/>
      <c r="AA92" s="70"/>
      <c r="AB92" s="70"/>
      <c r="AD92" s="70"/>
      <c r="AE92" s="70"/>
      <c r="AF92" s="70"/>
      <c r="AG92" s="70"/>
      <c r="AN92" s="64"/>
      <c r="AO92" s="98"/>
      <c r="AQ92" s="73"/>
      <c r="AS92" s="74"/>
      <c r="AU92" s="76"/>
      <c r="AV92" s="76"/>
      <c r="AW92" s="76"/>
      <c r="AX92" s="70"/>
      <c r="AY92" s="70"/>
      <c r="AZ92" s="70"/>
      <c r="BJ92" s="69"/>
      <c r="BK92" s="72"/>
      <c r="BL92" s="74"/>
      <c r="BM92" s="76"/>
      <c r="BN92" s="70"/>
      <c r="BO92" s="70"/>
      <c r="BP92" s="70"/>
      <c r="BQ92" s="70"/>
      <c r="BS92" s="70"/>
      <c r="BT92" s="70"/>
      <c r="BU92" s="70"/>
      <c r="BV92" s="70"/>
      <c r="CC92" s="64"/>
      <c r="CF92" s="73"/>
      <c r="CH92" s="74"/>
      <c r="CJ92" s="76"/>
      <c r="CK92" s="76"/>
      <c r="CL92" s="76"/>
      <c r="CM92" s="70"/>
      <c r="CN92" s="70"/>
      <c r="CO92" s="70"/>
      <c r="CY92" s="69"/>
      <c r="DA92" s="72"/>
      <c r="DB92" s="74"/>
      <c r="DC92" s="76"/>
      <c r="DD92" s="70"/>
      <c r="DE92" s="70"/>
      <c r="DF92" s="70"/>
      <c r="DG92" s="70"/>
      <c r="DH92" s="70"/>
      <c r="DI92" s="70"/>
      <c r="DJ92" s="70"/>
      <c r="DK92" s="70"/>
      <c r="DR92" s="98"/>
      <c r="FM92" s="49"/>
      <c r="FR92" s="64"/>
      <c r="FS92" s="64"/>
      <c r="FT92" s="64"/>
      <c r="FU92" s="64"/>
      <c r="FV92" s="64"/>
      <c r="GG92" s="49"/>
      <c r="GL92" s="69"/>
      <c r="GN92" s="64"/>
      <c r="GO92" s="64"/>
      <c r="GP92" s="64"/>
      <c r="GQ92" s="64"/>
      <c r="GR92" s="64"/>
      <c r="GS92" s="52"/>
      <c r="GT92" s="64"/>
      <c r="GU92" s="64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</row>
    <row r="93" spans="2:250" s="15" customFormat="1" ht="18" customHeight="1" x14ac:dyDescent="0.3">
      <c r="B93" s="69"/>
      <c r="D93" s="76"/>
      <c r="F93" s="74"/>
      <c r="G93" s="74"/>
      <c r="H93" s="74"/>
      <c r="I93" s="52"/>
      <c r="J93" s="52"/>
      <c r="K93" s="52"/>
      <c r="U93" s="73"/>
      <c r="V93" s="75"/>
      <c r="W93" s="76"/>
      <c r="X93" s="74"/>
      <c r="Y93" s="52"/>
      <c r="Z93" s="52"/>
      <c r="AA93" s="52"/>
      <c r="AB93" s="52"/>
      <c r="AD93" s="52"/>
      <c r="AE93" s="52"/>
      <c r="AF93" s="52"/>
      <c r="AG93" s="52"/>
      <c r="AN93" s="64"/>
      <c r="AO93" s="98"/>
      <c r="AQ93" s="69"/>
      <c r="AS93" s="76"/>
      <c r="AU93" s="74"/>
      <c r="AV93" s="74"/>
      <c r="AW93" s="74"/>
      <c r="AX93" s="52"/>
      <c r="AY93" s="52"/>
      <c r="AZ93" s="52"/>
      <c r="BJ93" s="73"/>
      <c r="BK93" s="75"/>
      <c r="BL93" s="76"/>
      <c r="BM93" s="74"/>
      <c r="BN93" s="52"/>
      <c r="BO93" s="52"/>
      <c r="BP93" s="52"/>
      <c r="BQ93" s="52"/>
      <c r="BS93" s="52"/>
      <c r="BT93" s="52"/>
      <c r="BU93" s="52"/>
      <c r="BV93" s="52"/>
      <c r="CC93" s="64"/>
      <c r="CF93" s="69"/>
      <c r="CH93" s="76"/>
      <c r="CJ93" s="74"/>
      <c r="CK93" s="74"/>
      <c r="CL93" s="74"/>
      <c r="CM93" s="52"/>
      <c r="CN93" s="52"/>
      <c r="CO93" s="52"/>
      <c r="CY93" s="73"/>
      <c r="DA93" s="75"/>
      <c r="DB93" s="76"/>
      <c r="DC93" s="74"/>
      <c r="DD93" s="52"/>
      <c r="DE93" s="52"/>
      <c r="DF93" s="52"/>
      <c r="DG93" s="52"/>
      <c r="DH93" s="52"/>
      <c r="DI93" s="52"/>
      <c r="DJ93" s="52"/>
      <c r="DK93" s="52"/>
      <c r="DR93" s="98"/>
      <c r="FN93" s="64"/>
      <c r="FO93" s="64"/>
      <c r="FP93" s="64"/>
      <c r="FQ93" s="64"/>
      <c r="FR93" s="64"/>
      <c r="FS93" s="64"/>
      <c r="FT93" s="64"/>
      <c r="FU93" s="64"/>
      <c r="FV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52"/>
      <c r="GN93" s="52"/>
      <c r="GO93" s="64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</row>
    <row r="94" spans="2:250" s="15" customFormat="1" ht="18" customHeight="1" x14ac:dyDescent="0.3">
      <c r="B94" s="73"/>
      <c r="D94" s="74"/>
      <c r="F94" s="74"/>
      <c r="G94" s="74"/>
      <c r="H94" s="74"/>
      <c r="I94" s="52"/>
      <c r="J94" s="52"/>
      <c r="K94" s="52"/>
      <c r="U94" s="73"/>
      <c r="V94" s="72"/>
      <c r="W94" s="74"/>
      <c r="X94" s="74"/>
      <c r="Y94" s="52"/>
      <c r="Z94" s="52"/>
      <c r="AA94" s="52"/>
      <c r="AB94" s="52"/>
      <c r="AD94" s="52"/>
      <c r="AE94" s="52"/>
      <c r="AF94" s="52"/>
      <c r="AG94" s="52"/>
      <c r="AN94" s="64"/>
      <c r="AO94" s="98"/>
      <c r="AQ94" s="73"/>
      <c r="AS94" s="74"/>
      <c r="AU94" s="74"/>
      <c r="AV94" s="74"/>
      <c r="AW94" s="74"/>
      <c r="AX94" s="52"/>
      <c r="AY94" s="52"/>
      <c r="AZ94" s="52"/>
      <c r="BJ94" s="73"/>
      <c r="BK94" s="72"/>
      <c r="BL94" s="74"/>
      <c r="BM94" s="74"/>
      <c r="BN94" s="52"/>
      <c r="BO94" s="52"/>
      <c r="BP94" s="52"/>
      <c r="BQ94" s="52"/>
      <c r="BS94" s="52"/>
      <c r="BT94" s="52"/>
      <c r="BU94" s="52"/>
      <c r="BV94" s="52"/>
      <c r="CC94" s="64"/>
      <c r="CD94" s="64"/>
      <c r="CF94" s="73"/>
      <c r="CH94" s="74"/>
      <c r="CJ94" s="74"/>
      <c r="CK94" s="74"/>
      <c r="CL94" s="74"/>
      <c r="CM94" s="52"/>
      <c r="CN94" s="52"/>
      <c r="CO94" s="52"/>
      <c r="CY94" s="73"/>
      <c r="DA94" s="72"/>
      <c r="DB94" s="74"/>
      <c r="DC94" s="74"/>
      <c r="DD94" s="52"/>
      <c r="DE94" s="52"/>
      <c r="DF94" s="52"/>
      <c r="DG94" s="52"/>
      <c r="DH94" s="52"/>
      <c r="DI94" s="52"/>
      <c r="DJ94" s="52"/>
      <c r="DK94" s="52"/>
      <c r="DR94" s="98"/>
      <c r="FL94" s="50"/>
      <c r="FN94" s="64"/>
      <c r="FO94" s="49"/>
      <c r="FP94" s="64"/>
      <c r="FQ94" s="64"/>
      <c r="FR94" s="64"/>
      <c r="FS94" s="64"/>
      <c r="FT94" s="64"/>
      <c r="FU94" s="64"/>
      <c r="FV94" s="64"/>
      <c r="FY94" s="64"/>
      <c r="FZ94" s="64"/>
      <c r="GA94" s="64"/>
      <c r="GB94" s="64"/>
      <c r="GC94" s="64"/>
      <c r="GD94" s="64"/>
      <c r="GE94" s="64"/>
      <c r="GF94" s="50"/>
      <c r="GH94" s="49"/>
      <c r="GJ94" s="64"/>
      <c r="GK94" s="64"/>
      <c r="GL94" s="64"/>
      <c r="GM94" s="64"/>
      <c r="GN94" s="64"/>
      <c r="GO94" s="64"/>
      <c r="GP94" s="64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</row>
    <row r="95" spans="2:250" s="15" customFormat="1" ht="18" customHeight="1" x14ac:dyDescent="0.3">
      <c r="B95" s="73"/>
      <c r="D95" s="74"/>
      <c r="F95" s="76"/>
      <c r="G95" s="76"/>
      <c r="H95" s="76"/>
      <c r="I95" s="70"/>
      <c r="J95" s="70"/>
      <c r="K95" s="70"/>
      <c r="U95" s="69"/>
      <c r="V95" s="72"/>
      <c r="W95" s="74"/>
      <c r="X95" s="76"/>
      <c r="Y95" s="70"/>
      <c r="Z95" s="70"/>
      <c r="AA95" s="70"/>
      <c r="AB95" s="70"/>
      <c r="AD95" s="70"/>
      <c r="AE95" s="70"/>
      <c r="AF95" s="70"/>
      <c r="AG95" s="70"/>
      <c r="AO95" s="98"/>
      <c r="AQ95" s="73"/>
      <c r="AS95" s="74"/>
      <c r="AU95" s="76"/>
      <c r="AV95" s="76"/>
      <c r="AW95" s="76"/>
      <c r="AX95" s="70"/>
      <c r="AY95" s="70"/>
      <c r="AZ95" s="70"/>
      <c r="BJ95" s="69"/>
      <c r="BK95" s="72"/>
      <c r="BL95" s="74"/>
      <c r="BM95" s="76"/>
      <c r="BN95" s="70"/>
      <c r="BO95" s="70"/>
      <c r="BP95" s="70"/>
      <c r="BQ95" s="70"/>
      <c r="BS95" s="70"/>
      <c r="BT95" s="70"/>
      <c r="BU95" s="70"/>
      <c r="BV95" s="70"/>
      <c r="CD95" s="64"/>
      <c r="CF95" s="73"/>
      <c r="CH95" s="74"/>
      <c r="CJ95" s="76"/>
      <c r="CK95" s="76"/>
      <c r="CL95" s="76"/>
      <c r="CM95" s="70"/>
      <c r="CN95" s="70"/>
      <c r="CO95" s="70"/>
      <c r="CY95" s="69"/>
      <c r="DA95" s="72"/>
      <c r="DB95" s="74"/>
      <c r="DC95" s="76"/>
      <c r="DD95" s="70"/>
      <c r="DE95" s="70"/>
      <c r="DF95" s="70"/>
      <c r="DG95" s="70"/>
      <c r="DH95" s="70"/>
      <c r="DI95" s="70"/>
      <c r="DJ95" s="70"/>
      <c r="DK95" s="70"/>
      <c r="DR95" s="98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</row>
    <row r="96" spans="2:250" s="15" customFormat="1" ht="18" customHeight="1" x14ac:dyDescent="0.3">
      <c r="B96" s="69"/>
      <c r="G96" s="73"/>
      <c r="H96" s="74"/>
      <c r="I96" s="74"/>
      <c r="J96" s="74"/>
      <c r="K96" s="74"/>
      <c r="L96" s="52"/>
      <c r="M96" s="52"/>
      <c r="N96" s="52"/>
      <c r="AD96" s="73"/>
      <c r="AF96" s="74"/>
      <c r="AG96" s="74"/>
      <c r="AH96" s="74"/>
      <c r="AI96" s="52"/>
      <c r="AJ96" s="52"/>
      <c r="AK96" s="52"/>
      <c r="AL96" s="52"/>
      <c r="AM96" s="52"/>
      <c r="AO96" s="98"/>
      <c r="AQ96" s="69"/>
      <c r="AV96" s="73"/>
      <c r="AW96" s="74"/>
      <c r="AX96" s="74"/>
      <c r="AY96" s="74"/>
      <c r="AZ96" s="74"/>
      <c r="BA96" s="52"/>
      <c r="BB96" s="52"/>
      <c r="BC96" s="52"/>
      <c r="BS96" s="73"/>
      <c r="BU96" s="74"/>
      <c r="BV96" s="74"/>
      <c r="BW96" s="74"/>
      <c r="BX96" s="52"/>
      <c r="BY96" s="52"/>
      <c r="BZ96" s="52"/>
      <c r="CA96" s="52"/>
      <c r="CB96" s="52"/>
      <c r="CF96" s="69"/>
      <c r="CK96" s="73"/>
      <c r="CL96" s="74"/>
      <c r="CM96" s="74"/>
      <c r="CN96" s="74"/>
      <c r="CO96" s="74"/>
      <c r="CP96" s="52"/>
      <c r="CQ96" s="52"/>
      <c r="CR96" s="52"/>
      <c r="DH96" s="73"/>
      <c r="DJ96" s="74"/>
      <c r="DK96" s="74"/>
      <c r="DL96" s="74"/>
      <c r="DM96" s="52"/>
      <c r="DN96" s="52"/>
      <c r="DO96" s="52"/>
      <c r="DP96" s="52"/>
      <c r="DQ96" s="52"/>
      <c r="DR96" s="98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</row>
    <row r="97" spans="2:250" s="15" customFormat="1" ht="18" customHeight="1" x14ac:dyDescent="0.3">
      <c r="B97" s="69"/>
      <c r="E97" s="49"/>
      <c r="J97" s="74"/>
      <c r="K97" s="74"/>
      <c r="L97" s="74"/>
      <c r="M97" s="52"/>
      <c r="N97" s="52"/>
      <c r="X97" s="49"/>
      <c r="AD97" s="73"/>
      <c r="AF97" s="74"/>
      <c r="AG97" s="74"/>
      <c r="AH97" s="74"/>
      <c r="AI97" s="52"/>
      <c r="AJ97" s="52"/>
      <c r="AK97" s="52"/>
      <c r="AL97" s="52"/>
      <c r="AM97" s="52"/>
      <c r="AO97" s="98"/>
      <c r="AQ97" s="69"/>
      <c r="AT97" s="49"/>
      <c r="AY97" s="74"/>
      <c r="AZ97" s="74"/>
      <c r="BA97" s="74"/>
      <c r="BB97" s="52"/>
      <c r="BC97" s="52"/>
      <c r="BM97" s="49"/>
      <c r="BS97" s="73"/>
      <c r="BU97" s="74"/>
      <c r="BV97" s="74"/>
      <c r="BW97" s="74"/>
      <c r="BX97" s="52"/>
      <c r="BY97" s="52"/>
      <c r="BZ97" s="52"/>
      <c r="CA97" s="52"/>
      <c r="CB97" s="52"/>
      <c r="CF97" s="69"/>
      <c r="CI97" s="49"/>
      <c r="CN97" s="74"/>
      <c r="CO97" s="74"/>
      <c r="CP97" s="74"/>
      <c r="CQ97" s="52"/>
      <c r="CR97" s="52"/>
      <c r="DC97" s="49"/>
      <c r="DH97" s="73"/>
      <c r="DJ97" s="74"/>
      <c r="DK97" s="74"/>
      <c r="DL97" s="74"/>
      <c r="DM97" s="52"/>
      <c r="DN97" s="52"/>
      <c r="DO97" s="52"/>
      <c r="DP97" s="52"/>
      <c r="DQ97" s="52"/>
      <c r="DR97" s="98"/>
      <c r="FK97" s="22"/>
      <c r="FM97" s="70"/>
      <c r="FO97" s="71"/>
      <c r="FR97" s="12"/>
      <c r="FU97" s="12"/>
      <c r="FV97" s="266"/>
      <c r="FZ97" s="12"/>
      <c r="GA97" s="266"/>
      <c r="GB97" s="70"/>
      <c r="GD97" s="70"/>
      <c r="GF97" s="22"/>
      <c r="GI97" s="12"/>
      <c r="GJ97" s="71"/>
      <c r="GL97" s="12"/>
      <c r="GM97" s="12"/>
      <c r="GO97" s="12"/>
      <c r="GP97" s="266"/>
      <c r="GS97" s="12"/>
      <c r="GT97" s="266"/>
      <c r="GU97" s="70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</row>
    <row r="98" spans="2:250" s="15" customFormat="1" ht="18" customHeight="1" x14ac:dyDescent="0.3">
      <c r="B98" s="69"/>
      <c r="AK98" s="52"/>
      <c r="AO98" s="98"/>
      <c r="AQ98" s="69"/>
      <c r="BZ98" s="52"/>
      <c r="CF98" s="69"/>
      <c r="DO98" s="52"/>
      <c r="DR98" s="98"/>
      <c r="FK98" s="22"/>
      <c r="FN98" s="135"/>
      <c r="FO98" s="135"/>
      <c r="FP98" s="134"/>
      <c r="FQ98" s="134"/>
      <c r="FR98" s="134"/>
      <c r="FS98" s="134"/>
      <c r="FT98" s="128"/>
      <c r="FU98" s="128"/>
      <c r="FV98" s="128"/>
      <c r="FW98" s="128"/>
      <c r="FX98" s="128"/>
      <c r="FY98" s="128"/>
      <c r="FZ98" s="134"/>
      <c r="GA98" s="134"/>
      <c r="GB98" s="134"/>
      <c r="GC98" s="134"/>
      <c r="GD98" s="134"/>
      <c r="GE98" s="134"/>
      <c r="GF98" s="22"/>
      <c r="GG98" s="134"/>
      <c r="GH98" s="134"/>
      <c r="GI98" s="135"/>
      <c r="GJ98" s="135"/>
      <c r="GK98" s="134"/>
      <c r="GM98" s="70"/>
      <c r="GN98" s="70"/>
      <c r="GO98" s="70"/>
      <c r="GP98" s="70"/>
      <c r="GQ98" s="65"/>
      <c r="GR98" s="65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</row>
    <row r="99" spans="2:250" s="15" customFormat="1" ht="18" customHeight="1" x14ac:dyDescent="0.3">
      <c r="B99" s="69"/>
      <c r="E99" s="49"/>
      <c r="R99" s="52"/>
      <c r="X99" s="49"/>
      <c r="AK99" s="52"/>
      <c r="AO99" s="98"/>
      <c r="AQ99" s="69"/>
      <c r="AT99" s="49"/>
      <c r="BG99" s="52"/>
      <c r="BM99" s="49"/>
      <c r="BZ99" s="52"/>
      <c r="CF99" s="69"/>
      <c r="CI99" s="49"/>
      <c r="CP99" s="49"/>
      <c r="DC99" s="49"/>
      <c r="DJ99" s="51"/>
      <c r="DO99" s="52"/>
      <c r="DR99" s="98"/>
      <c r="FO99" s="70"/>
      <c r="FP99" s="70"/>
      <c r="FQ99" s="70"/>
      <c r="FR99" s="70"/>
      <c r="GC99" s="70"/>
      <c r="GD99" s="70"/>
      <c r="GE99" s="70"/>
      <c r="GN99" s="70"/>
      <c r="GO99" s="70"/>
      <c r="GR99" s="12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</row>
    <row r="100" spans="2:250" s="15" customFormat="1" ht="18" customHeight="1" x14ac:dyDescent="0.3">
      <c r="B100" s="69"/>
      <c r="J100" s="64"/>
      <c r="K100" s="64"/>
      <c r="L100" s="64"/>
      <c r="M100" s="64"/>
      <c r="N100" s="64"/>
      <c r="AF100" s="64"/>
      <c r="AG100" s="64"/>
      <c r="AH100" s="64"/>
      <c r="AI100" s="64"/>
      <c r="AJ100" s="64"/>
      <c r="AK100" s="52"/>
      <c r="AL100" s="64"/>
      <c r="AM100" s="64"/>
      <c r="AO100" s="98"/>
      <c r="AQ100" s="69"/>
      <c r="AY100" s="64"/>
      <c r="AZ100" s="64"/>
      <c r="BA100" s="64"/>
      <c r="BB100" s="64"/>
      <c r="BC100" s="64"/>
      <c r="BU100" s="64"/>
      <c r="BV100" s="64"/>
      <c r="BW100" s="64"/>
      <c r="BX100" s="64"/>
      <c r="BY100" s="64"/>
      <c r="BZ100" s="52"/>
      <c r="CA100" s="64"/>
      <c r="CB100" s="64"/>
      <c r="CF100" s="69"/>
      <c r="CN100" s="64"/>
      <c r="CO100" s="64"/>
      <c r="CP100" s="64"/>
      <c r="CQ100" s="64"/>
      <c r="CR100" s="64"/>
      <c r="DJ100" s="64"/>
      <c r="DK100" s="64"/>
      <c r="DL100" s="64"/>
      <c r="DM100" s="64"/>
      <c r="DN100" s="64"/>
      <c r="DO100" s="52"/>
      <c r="DP100" s="64"/>
      <c r="DQ100" s="64"/>
      <c r="DR100" s="98"/>
      <c r="FK100" s="72"/>
      <c r="FL100" s="56"/>
      <c r="FM100" s="92"/>
      <c r="FN100" s="92"/>
      <c r="FO100" s="53"/>
      <c r="FP100" s="53"/>
      <c r="FQ100" s="53"/>
      <c r="FS100" s="73"/>
      <c r="FU100" s="56"/>
      <c r="FV100" s="56"/>
      <c r="FW100" s="56"/>
      <c r="FX100" s="56"/>
      <c r="FY100" s="56"/>
      <c r="FZ100" s="53"/>
      <c r="GE100" s="72"/>
      <c r="GF100" s="56"/>
      <c r="GG100" s="53"/>
      <c r="GH100" s="53"/>
      <c r="GI100" s="53"/>
      <c r="GJ100" s="53"/>
      <c r="GK100" s="53"/>
      <c r="GL100" s="73"/>
      <c r="GN100" s="56"/>
      <c r="GO100" s="53"/>
      <c r="GP100" s="53"/>
      <c r="GQ100" s="53"/>
      <c r="GR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</row>
    <row r="101" spans="2:250" s="15" customFormat="1" ht="18" customHeight="1" x14ac:dyDescent="0.3">
      <c r="B101" s="69"/>
      <c r="E101" s="49"/>
      <c r="J101" s="64"/>
      <c r="K101" s="64"/>
      <c r="L101" s="64"/>
      <c r="M101" s="64"/>
      <c r="N101" s="64"/>
      <c r="X101" s="49"/>
      <c r="AD101" s="69"/>
      <c r="AF101" s="64"/>
      <c r="AG101" s="64"/>
      <c r="AH101" s="64"/>
      <c r="AI101" s="64"/>
      <c r="AJ101" s="64"/>
      <c r="AK101" s="52"/>
      <c r="AL101" s="64"/>
      <c r="AM101" s="64"/>
      <c r="AO101" s="98"/>
      <c r="AQ101" s="69"/>
      <c r="AT101" s="49"/>
      <c r="AY101" s="64"/>
      <c r="AZ101" s="64"/>
      <c r="BA101" s="64"/>
      <c r="BB101" s="64"/>
      <c r="BC101" s="64"/>
      <c r="BM101" s="49"/>
      <c r="BS101" s="69"/>
      <c r="BU101" s="64"/>
      <c r="BV101" s="64"/>
      <c r="BW101" s="64"/>
      <c r="BX101" s="64"/>
      <c r="BY101" s="64"/>
      <c r="BZ101" s="52"/>
      <c r="CA101" s="64"/>
      <c r="CB101" s="64"/>
      <c r="CF101" s="69"/>
      <c r="CI101" s="49"/>
      <c r="CN101" s="64"/>
      <c r="CO101" s="64"/>
      <c r="CP101" s="64"/>
      <c r="CQ101" s="64"/>
      <c r="CR101" s="64"/>
      <c r="DC101" s="49"/>
      <c r="DH101" s="69"/>
      <c r="DJ101" s="64"/>
      <c r="DK101" s="64"/>
      <c r="DL101" s="64"/>
      <c r="DM101" s="64"/>
      <c r="DN101" s="64"/>
      <c r="DO101" s="52"/>
      <c r="DP101" s="64"/>
      <c r="DQ101" s="64"/>
      <c r="DR101" s="98"/>
      <c r="FS101" s="12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</row>
    <row r="102" spans="2:250" s="15" customFormat="1" ht="13.15" customHeight="1" x14ac:dyDescent="0.3">
      <c r="B102" s="69"/>
      <c r="F102" s="64"/>
      <c r="G102" s="64"/>
      <c r="H102" s="64"/>
      <c r="I102" s="64"/>
      <c r="J102" s="64"/>
      <c r="K102" s="64"/>
      <c r="L102" s="64"/>
      <c r="M102" s="64"/>
      <c r="N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52"/>
      <c r="AF102" s="52"/>
      <c r="AG102" s="64"/>
      <c r="AO102" s="98"/>
      <c r="AQ102" s="69"/>
      <c r="AU102" s="64"/>
      <c r="AV102" s="64"/>
      <c r="AW102" s="64"/>
      <c r="AX102" s="64"/>
      <c r="AY102" s="64"/>
      <c r="AZ102" s="64"/>
      <c r="BA102" s="64"/>
      <c r="BB102" s="64"/>
      <c r="BC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52"/>
      <c r="BU102" s="52"/>
      <c r="BV102" s="64"/>
      <c r="CF102" s="69"/>
      <c r="CJ102" s="64"/>
      <c r="CK102" s="64"/>
      <c r="CL102" s="64"/>
      <c r="CM102" s="64"/>
      <c r="CN102" s="64"/>
      <c r="CO102" s="64"/>
      <c r="CP102" s="64"/>
      <c r="CQ102" s="64"/>
      <c r="CR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52"/>
      <c r="DJ102" s="52"/>
      <c r="DK102" s="64"/>
      <c r="DR102" s="98"/>
      <c r="FL102" s="74"/>
      <c r="GC102" s="73"/>
      <c r="GE102" s="72"/>
      <c r="GF102" s="74"/>
      <c r="GJ102" s="13"/>
      <c r="GK102" s="12"/>
      <c r="GL102" s="12"/>
      <c r="GM102" s="50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</row>
    <row r="103" spans="2:250" s="15" customFormat="1" ht="4.9000000000000004" customHeight="1" x14ac:dyDescent="0.3">
      <c r="B103" s="69"/>
      <c r="D103" s="50"/>
      <c r="F103" s="64"/>
      <c r="G103" s="49"/>
      <c r="H103" s="64"/>
      <c r="I103" s="64"/>
      <c r="J103" s="64"/>
      <c r="K103" s="64"/>
      <c r="L103" s="64"/>
      <c r="M103" s="64"/>
      <c r="N103" s="64"/>
      <c r="Q103" s="64"/>
      <c r="R103" s="64"/>
      <c r="S103" s="64"/>
      <c r="T103" s="64"/>
      <c r="U103" s="64"/>
      <c r="V103" s="64"/>
      <c r="W103" s="64"/>
      <c r="X103" s="50"/>
      <c r="Z103" s="49"/>
      <c r="AB103" s="64"/>
      <c r="AC103" s="64"/>
      <c r="AD103" s="64"/>
      <c r="AE103" s="64"/>
      <c r="AF103" s="64"/>
      <c r="AG103" s="64"/>
      <c r="AH103" s="64"/>
      <c r="AO103" s="98"/>
      <c r="AQ103" s="69"/>
      <c r="AS103" s="50"/>
      <c r="AU103" s="64"/>
      <c r="AV103" s="49"/>
      <c r="AW103" s="64"/>
      <c r="AX103" s="64"/>
      <c r="AY103" s="64"/>
      <c r="AZ103" s="64"/>
      <c r="BA103" s="64"/>
      <c r="BB103" s="64"/>
      <c r="BC103" s="64"/>
      <c r="BF103" s="64"/>
      <c r="BG103" s="64"/>
      <c r="BH103" s="64"/>
      <c r="BI103" s="64"/>
      <c r="BJ103" s="64"/>
      <c r="BK103" s="64"/>
      <c r="BL103" s="64"/>
      <c r="BM103" s="50"/>
      <c r="BO103" s="49"/>
      <c r="BQ103" s="64"/>
      <c r="BR103" s="64"/>
      <c r="BS103" s="64"/>
      <c r="BT103" s="64"/>
      <c r="BU103" s="64"/>
      <c r="BV103" s="64"/>
      <c r="BW103" s="64"/>
      <c r="CF103" s="69"/>
      <c r="CH103" s="50"/>
      <c r="CJ103" s="64"/>
      <c r="CK103" s="49"/>
      <c r="CL103" s="64"/>
      <c r="CM103" s="64"/>
      <c r="CN103" s="64"/>
      <c r="CO103" s="64"/>
      <c r="CP103" s="64"/>
      <c r="CQ103" s="64"/>
      <c r="CR103" s="64"/>
      <c r="CU103" s="64"/>
      <c r="CV103" s="64"/>
      <c r="CW103" s="64"/>
      <c r="CX103" s="64"/>
      <c r="CY103" s="64"/>
      <c r="CZ103" s="64"/>
      <c r="DA103" s="64"/>
      <c r="DB103" s="50"/>
      <c r="DD103" s="49"/>
      <c r="DF103" s="64"/>
      <c r="DG103" s="64"/>
      <c r="DH103" s="64"/>
      <c r="DI103" s="64"/>
      <c r="DJ103" s="64"/>
      <c r="DK103" s="64"/>
      <c r="DL103" s="64"/>
      <c r="DR103" s="98"/>
      <c r="FL103" s="74"/>
      <c r="GE103" s="72"/>
      <c r="GF103" s="74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</row>
    <row r="104" spans="2:250" s="15" customFormat="1" ht="18" customHeight="1" x14ac:dyDescent="0.3">
      <c r="E104" s="12"/>
      <c r="F104" s="127"/>
      <c r="G104" s="315"/>
      <c r="J104" s="12"/>
      <c r="L104" s="12"/>
      <c r="M104" s="48"/>
      <c r="R104" s="12"/>
      <c r="S104" s="315"/>
      <c r="T104" s="70"/>
      <c r="Y104" s="12"/>
      <c r="Z104" s="315"/>
      <c r="AA104" s="12"/>
      <c r="AD104" s="12"/>
      <c r="AE104" s="12"/>
      <c r="AF104" s="48"/>
      <c r="AK104" s="12"/>
      <c r="AL104" s="315"/>
      <c r="AO104" s="98"/>
      <c r="AT104" s="12"/>
      <c r="AV104" s="56"/>
      <c r="AY104" s="12"/>
      <c r="BA104" s="12"/>
      <c r="BB104" s="48"/>
      <c r="BE104" s="12"/>
      <c r="BF104" s="255"/>
      <c r="BI104" s="70"/>
      <c r="BN104" s="12"/>
      <c r="BO104" s="315"/>
      <c r="BP104" s="12"/>
      <c r="BS104" s="12"/>
      <c r="BT104" s="12"/>
      <c r="BU104" s="48"/>
      <c r="BX104" s="12"/>
      <c r="BY104" s="56"/>
      <c r="CI104" s="12"/>
      <c r="CJ104" s="315"/>
      <c r="CN104" s="12"/>
      <c r="CP104" s="12"/>
      <c r="CR104" s="315"/>
      <c r="CU104" s="12"/>
      <c r="CV104" s="56"/>
      <c r="CW104" s="56"/>
      <c r="CZ104" s="70"/>
      <c r="DD104" s="12"/>
      <c r="DE104" s="71"/>
      <c r="DH104" s="12"/>
      <c r="DI104" s="12"/>
      <c r="DK104" s="71"/>
      <c r="DN104" s="12"/>
      <c r="DO104" s="56"/>
      <c r="DP104" s="56"/>
      <c r="DR104" s="98"/>
      <c r="FL104" s="76"/>
      <c r="FN104" s="74"/>
      <c r="FO104" s="74"/>
      <c r="FP104" s="74"/>
      <c r="FQ104" s="48"/>
      <c r="FR104" s="48"/>
      <c r="FS104" s="48"/>
      <c r="GC104" s="73"/>
      <c r="GE104" s="75"/>
      <c r="GF104" s="76"/>
      <c r="GH104" s="48"/>
      <c r="GI104" s="48"/>
      <c r="GJ104" s="48"/>
      <c r="GK104" s="48"/>
      <c r="GL104" s="48"/>
      <c r="GM104" s="48"/>
      <c r="GN104" s="48"/>
      <c r="GO104" s="52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</row>
    <row r="105" spans="2:250" s="15" customFormat="1" ht="18" customHeight="1" x14ac:dyDescent="0.3">
      <c r="D105" s="70"/>
      <c r="E105" s="12"/>
      <c r="F105" s="70"/>
      <c r="G105" s="255"/>
      <c r="H105" s="70"/>
      <c r="I105" s="65"/>
      <c r="J105" s="65"/>
      <c r="K105" s="65"/>
      <c r="L105" s="64"/>
      <c r="M105" s="64"/>
      <c r="O105" s="65"/>
      <c r="P105" s="12"/>
      <c r="Q105" s="188"/>
      <c r="R105" s="188"/>
      <c r="V105" s="70"/>
      <c r="W105" s="70"/>
      <c r="Y105" s="12"/>
      <c r="Z105" s="255"/>
      <c r="AA105" s="65"/>
      <c r="AC105" s="14"/>
      <c r="AD105" s="14"/>
      <c r="AE105" s="14"/>
      <c r="AF105" s="65"/>
      <c r="AH105" s="65"/>
      <c r="AI105" s="12"/>
      <c r="AJ105" s="188"/>
      <c r="AK105" s="188"/>
      <c r="AO105" s="98"/>
      <c r="AS105" s="70"/>
      <c r="AT105" s="12"/>
      <c r="AU105" s="70"/>
      <c r="AV105" s="56"/>
      <c r="AW105" s="70"/>
      <c r="AX105" s="65"/>
      <c r="AY105" s="65"/>
      <c r="AZ105" s="65"/>
      <c r="BA105" s="64"/>
      <c r="BB105" s="64"/>
      <c r="BD105" s="65"/>
      <c r="BE105" s="12"/>
      <c r="BF105" s="188"/>
      <c r="BG105" s="188"/>
      <c r="BK105" s="70"/>
      <c r="BL105" s="70"/>
      <c r="BN105" s="12"/>
      <c r="BO105" s="255"/>
      <c r="BP105" s="65"/>
      <c r="BR105" s="14"/>
      <c r="BS105" s="14"/>
      <c r="BT105" s="14"/>
      <c r="BU105" s="65"/>
      <c r="BW105" s="65"/>
      <c r="BX105" s="12"/>
      <c r="BY105" s="188"/>
      <c r="BZ105" s="188"/>
      <c r="CH105" s="70"/>
      <c r="CI105" s="12"/>
      <c r="CJ105" s="315"/>
      <c r="CL105" s="70"/>
      <c r="CM105" s="65"/>
      <c r="CN105" s="65"/>
      <c r="CO105" s="65"/>
      <c r="CP105" s="64"/>
      <c r="CQ105" s="64"/>
      <c r="CS105" s="65"/>
      <c r="CU105" s="12"/>
      <c r="CV105" s="188"/>
      <c r="CW105" s="188"/>
      <c r="CZ105" s="70"/>
      <c r="DA105" s="70"/>
      <c r="DC105" s="70"/>
      <c r="DD105" s="12"/>
      <c r="DE105" s="315"/>
      <c r="DG105" s="14"/>
      <c r="DH105" s="14"/>
      <c r="DI105" s="14"/>
      <c r="DJ105" s="65"/>
      <c r="DL105" s="128"/>
      <c r="DM105" s="188"/>
      <c r="DN105" s="188"/>
      <c r="DR105" s="98"/>
      <c r="FL105" s="74"/>
      <c r="FN105" s="74"/>
      <c r="FO105" s="74"/>
      <c r="FP105" s="74"/>
      <c r="FQ105" s="52"/>
      <c r="FR105" s="52"/>
      <c r="FS105" s="52"/>
      <c r="GC105" s="73"/>
      <c r="GE105" s="72"/>
      <c r="GF105" s="74"/>
      <c r="GH105" s="52"/>
      <c r="GI105" s="52"/>
      <c r="GJ105" s="52"/>
      <c r="GK105" s="52"/>
      <c r="GL105" s="52"/>
      <c r="GM105" s="52"/>
      <c r="GN105" s="52"/>
      <c r="GO105" s="52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</row>
    <row r="106" spans="2:250" s="15" customFormat="1" ht="18" customHeight="1" x14ac:dyDescent="0.3">
      <c r="D106" s="70"/>
      <c r="E106" s="70"/>
      <c r="F106" s="70"/>
      <c r="G106" s="70"/>
      <c r="J106" s="12"/>
      <c r="K106" s="12"/>
      <c r="L106" s="64"/>
      <c r="M106" s="64"/>
      <c r="N106" s="64"/>
      <c r="U106" s="70"/>
      <c r="V106" s="70"/>
      <c r="W106" s="70"/>
      <c r="X106" s="70"/>
      <c r="AA106" s="12"/>
      <c r="AB106" s="13"/>
      <c r="AC106" s="12"/>
      <c r="AD106" s="12"/>
      <c r="AE106" s="12"/>
      <c r="AG106" s="65"/>
      <c r="AO106" s="98"/>
      <c r="AS106" s="70"/>
      <c r="AT106" s="70"/>
      <c r="AU106" s="70"/>
      <c r="AV106" s="70"/>
      <c r="AY106" s="12"/>
      <c r="AZ106" s="12"/>
      <c r="BA106" s="64"/>
      <c r="BB106" s="64"/>
      <c r="BC106" s="64"/>
      <c r="BJ106" s="70"/>
      <c r="BK106" s="70"/>
      <c r="BL106" s="70"/>
      <c r="BM106" s="70"/>
      <c r="BP106" s="12"/>
      <c r="BQ106" s="13"/>
      <c r="BR106" s="12"/>
      <c r="BS106" s="12"/>
      <c r="BT106" s="12"/>
      <c r="BV106" s="65"/>
      <c r="CH106" s="70"/>
      <c r="CI106" s="70"/>
      <c r="CJ106" s="70"/>
      <c r="CK106" s="70"/>
      <c r="CN106" s="12"/>
      <c r="CO106" s="12"/>
      <c r="CP106" s="64"/>
      <c r="CQ106" s="64"/>
      <c r="CR106" s="64"/>
      <c r="CY106" s="70"/>
      <c r="CZ106" s="70"/>
      <c r="DA106" s="70"/>
      <c r="DB106" s="70"/>
      <c r="DE106" s="12"/>
      <c r="DF106" s="13"/>
      <c r="DG106" s="12"/>
      <c r="DH106" s="12"/>
      <c r="DI106" s="12"/>
      <c r="DK106" s="65"/>
      <c r="DR106" s="98"/>
      <c r="FL106" s="74"/>
      <c r="FN106" s="76"/>
      <c r="FO106" s="76"/>
      <c r="FP106" s="76"/>
      <c r="FQ106" s="70"/>
      <c r="FR106" s="70"/>
      <c r="FS106" s="70"/>
      <c r="GC106" s="69"/>
      <c r="GE106" s="72"/>
      <c r="GF106" s="74"/>
      <c r="GH106" s="70"/>
      <c r="GI106" s="70"/>
      <c r="GJ106" s="70"/>
      <c r="GK106" s="70"/>
      <c r="GL106" s="70"/>
      <c r="GM106" s="70"/>
      <c r="GN106" s="70"/>
      <c r="GO106" s="70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</row>
    <row r="107" spans="2:250" s="15" customFormat="1" ht="18" customHeight="1" x14ac:dyDescent="0.3">
      <c r="B107" s="73"/>
      <c r="D107" s="56"/>
      <c r="E107" s="92"/>
      <c r="F107" s="92"/>
      <c r="G107" s="53"/>
      <c r="H107" s="53"/>
      <c r="I107" s="53"/>
      <c r="K107" s="73"/>
      <c r="M107" s="56"/>
      <c r="N107" s="56"/>
      <c r="O107" s="56"/>
      <c r="P107" s="56"/>
      <c r="Q107" s="56"/>
      <c r="R107" s="53"/>
      <c r="V107" s="72"/>
      <c r="W107" s="56"/>
      <c r="X107" s="92"/>
      <c r="Y107" s="92"/>
      <c r="Z107" s="92"/>
      <c r="AA107" s="92"/>
      <c r="AB107" s="53"/>
      <c r="AE107" s="135"/>
      <c r="AF107" s="56"/>
      <c r="AG107" s="56"/>
      <c r="AH107" s="56"/>
      <c r="AI107" s="56"/>
      <c r="AJ107" s="56"/>
      <c r="AK107" s="56"/>
      <c r="AN107" s="52"/>
      <c r="AO107" s="98"/>
      <c r="AQ107" s="73"/>
      <c r="AS107" s="56"/>
      <c r="AT107" s="92"/>
      <c r="AU107" s="92"/>
      <c r="AV107" s="53"/>
      <c r="AW107" s="53"/>
      <c r="AX107" s="53"/>
      <c r="AZ107" s="73"/>
      <c r="BB107" s="56"/>
      <c r="BC107" s="56"/>
      <c r="BD107" s="56"/>
      <c r="BE107" s="56"/>
      <c r="BF107" s="56"/>
      <c r="BG107" s="53"/>
      <c r="BK107" s="72"/>
      <c r="BL107" s="56"/>
      <c r="BM107" s="92"/>
      <c r="BN107" s="92"/>
      <c r="BO107" s="92"/>
      <c r="BP107" s="92"/>
      <c r="BQ107" s="53"/>
      <c r="BT107" s="135"/>
      <c r="BU107" s="56"/>
      <c r="BV107" s="56"/>
      <c r="BW107" s="56"/>
      <c r="BX107" s="56"/>
      <c r="BY107" s="56"/>
      <c r="BZ107" s="56"/>
      <c r="CC107" s="52"/>
      <c r="CF107" s="73"/>
      <c r="CH107" s="56"/>
      <c r="CI107" s="92"/>
      <c r="CJ107" s="92"/>
      <c r="CK107" s="53"/>
      <c r="CL107" s="53"/>
      <c r="CM107" s="53"/>
      <c r="CP107" s="135"/>
      <c r="CQ107" s="56"/>
      <c r="CR107" s="56"/>
      <c r="CS107" s="56"/>
      <c r="CT107" s="56"/>
      <c r="CU107" s="56"/>
      <c r="CV107" s="53"/>
      <c r="DA107" s="72"/>
      <c r="DB107" s="56"/>
      <c r="DC107" s="92"/>
      <c r="DD107" s="92"/>
      <c r="DE107" s="92"/>
      <c r="DF107" s="92"/>
      <c r="DG107" s="53"/>
      <c r="DI107" s="72"/>
      <c r="DJ107" s="56"/>
      <c r="DK107" s="56"/>
      <c r="DL107" s="56"/>
      <c r="DM107" s="56"/>
      <c r="DN107" s="56"/>
      <c r="DO107" s="56"/>
      <c r="DR107" s="98"/>
      <c r="FL107" s="76"/>
      <c r="FN107" s="74"/>
      <c r="FO107" s="74"/>
      <c r="FP107" s="74"/>
      <c r="FQ107" s="52"/>
      <c r="FR107" s="52"/>
      <c r="FS107" s="52"/>
      <c r="GC107" s="73"/>
      <c r="GE107" s="75"/>
      <c r="GF107" s="76"/>
      <c r="GH107" s="52"/>
      <c r="GI107" s="52"/>
      <c r="GJ107" s="52"/>
      <c r="GK107" s="52"/>
      <c r="GL107" s="52"/>
      <c r="GM107" s="52"/>
      <c r="GN107" s="52"/>
      <c r="GO107" s="52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</row>
    <row r="108" spans="2:250" s="15" customFormat="1" ht="18" customHeight="1" x14ac:dyDescent="0.3">
      <c r="B108" s="69"/>
      <c r="K108" s="12"/>
      <c r="AN108" s="52"/>
      <c r="AO108" s="98"/>
      <c r="AQ108" s="69"/>
      <c r="AZ108" s="12"/>
      <c r="CC108" s="52"/>
      <c r="CF108" s="69"/>
      <c r="CO108" s="12"/>
      <c r="DR108" s="98"/>
      <c r="FL108" s="74"/>
      <c r="FN108" s="74"/>
      <c r="FO108" s="74"/>
      <c r="FP108" s="74"/>
      <c r="FQ108" s="52"/>
      <c r="FR108" s="52"/>
      <c r="FS108" s="52"/>
      <c r="GC108" s="73"/>
      <c r="GE108" s="72"/>
      <c r="GF108" s="74"/>
      <c r="GH108" s="52"/>
      <c r="GI108" s="52"/>
      <c r="GJ108" s="52"/>
      <c r="GK108" s="52"/>
      <c r="GL108" s="52"/>
      <c r="GM108" s="52"/>
      <c r="GN108" s="52"/>
      <c r="GO108" s="52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</row>
    <row r="109" spans="2:250" s="15" customFormat="1" ht="18" customHeight="1" x14ac:dyDescent="0.3">
      <c r="B109" s="73"/>
      <c r="D109" s="74"/>
      <c r="U109" s="73"/>
      <c r="V109" s="72"/>
      <c r="W109" s="74"/>
      <c r="AA109" s="13"/>
      <c r="AB109" s="12"/>
      <c r="AD109" s="12"/>
      <c r="AE109" s="50"/>
      <c r="AO109" s="98"/>
      <c r="AQ109" s="73"/>
      <c r="AS109" s="74"/>
      <c r="BJ109" s="73"/>
      <c r="BK109" s="72"/>
      <c r="BL109" s="74"/>
      <c r="BP109" s="13"/>
      <c r="BQ109" s="12"/>
      <c r="BS109" s="12"/>
      <c r="BT109" s="50"/>
      <c r="CF109" s="73"/>
      <c r="CH109" s="74"/>
      <c r="CY109" s="73"/>
      <c r="DA109" s="72"/>
      <c r="DB109" s="74"/>
      <c r="DF109" s="13"/>
      <c r="DG109" s="12"/>
      <c r="DH109" s="12"/>
      <c r="DI109" s="50"/>
      <c r="DR109" s="98"/>
      <c r="FL109" s="74"/>
      <c r="FN109" s="76"/>
      <c r="FO109" s="76"/>
      <c r="FP109" s="76"/>
      <c r="FQ109" s="70"/>
      <c r="FR109" s="70"/>
      <c r="FS109" s="70"/>
      <c r="GC109" s="69"/>
      <c r="GE109" s="72"/>
      <c r="GF109" s="74"/>
      <c r="GH109" s="70"/>
      <c r="GI109" s="70"/>
      <c r="GJ109" s="70"/>
      <c r="GK109" s="70"/>
      <c r="GL109" s="70"/>
      <c r="GM109" s="70"/>
      <c r="GN109" s="70"/>
      <c r="GO109" s="70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</row>
    <row r="110" spans="2:250" s="15" customFormat="1" ht="18" customHeight="1" x14ac:dyDescent="0.3">
      <c r="B110" s="73"/>
      <c r="D110" s="74"/>
      <c r="V110" s="72"/>
      <c r="W110" s="74"/>
      <c r="AO110" s="98"/>
      <c r="AQ110" s="73"/>
      <c r="AS110" s="74"/>
      <c r="BK110" s="72"/>
      <c r="BL110" s="74"/>
      <c r="CF110" s="73"/>
      <c r="CH110" s="74"/>
      <c r="DA110" s="72"/>
      <c r="DB110" s="74"/>
      <c r="DR110" s="98"/>
      <c r="FO110" s="73"/>
      <c r="FP110" s="74"/>
      <c r="FQ110" s="74"/>
      <c r="FR110" s="74"/>
      <c r="FS110" s="74"/>
      <c r="FT110" s="52"/>
      <c r="FU110" s="52"/>
      <c r="FV110" s="52"/>
      <c r="GL110" s="73"/>
      <c r="GN110" s="74"/>
      <c r="GO110" s="74"/>
      <c r="GP110" s="74"/>
      <c r="GQ110" s="52"/>
      <c r="GR110" s="52"/>
      <c r="GS110" s="52"/>
      <c r="GT110" s="52"/>
      <c r="GU110" s="52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</row>
    <row r="111" spans="2:250" s="15" customFormat="1" ht="18" customHeight="1" x14ac:dyDescent="0.3">
      <c r="B111" s="69"/>
      <c r="D111" s="76"/>
      <c r="F111" s="74"/>
      <c r="G111" s="74"/>
      <c r="H111" s="74"/>
      <c r="I111" s="48"/>
      <c r="J111" s="48"/>
      <c r="K111" s="48"/>
      <c r="U111" s="73"/>
      <c r="V111" s="75"/>
      <c r="W111" s="76"/>
      <c r="X111" s="74"/>
      <c r="Y111" s="48"/>
      <c r="Z111" s="48"/>
      <c r="AA111" s="48"/>
      <c r="AB111" s="48"/>
      <c r="AD111" s="48"/>
      <c r="AE111" s="48"/>
      <c r="AF111" s="48"/>
      <c r="AG111" s="52"/>
      <c r="AN111" s="64"/>
      <c r="AO111" s="98"/>
      <c r="AQ111" s="69"/>
      <c r="AS111" s="76"/>
      <c r="AU111" s="74"/>
      <c r="AV111" s="74"/>
      <c r="AW111" s="74"/>
      <c r="AX111" s="48"/>
      <c r="AY111" s="48"/>
      <c r="AZ111" s="48"/>
      <c r="BJ111" s="73"/>
      <c r="BK111" s="75"/>
      <c r="BL111" s="76"/>
      <c r="BM111" s="74"/>
      <c r="BN111" s="48"/>
      <c r="BO111" s="48"/>
      <c r="BP111" s="48"/>
      <c r="BQ111" s="48"/>
      <c r="BS111" s="48"/>
      <c r="BT111" s="48"/>
      <c r="BU111" s="48"/>
      <c r="BV111" s="52"/>
      <c r="CC111" s="64"/>
      <c r="CD111" s="52"/>
      <c r="CF111" s="69"/>
      <c r="CH111" s="76"/>
      <c r="CJ111" s="74"/>
      <c r="CK111" s="74"/>
      <c r="CL111" s="74"/>
      <c r="CM111" s="48"/>
      <c r="CN111" s="48"/>
      <c r="CO111" s="48"/>
      <c r="CY111" s="73"/>
      <c r="DA111" s="75"/>
      <c r="DB111" s="76"/>
      <c r="DC111" s="74"/>
      <c r="DD111" s="48"/>
      <c r="DE111" s="48"/>
      <c r="DF111" s="48"/>
      <c r="DG111" s="48"/>
      <c r="DH111" s="48"/>
      <c r="DI111" s="48"/>
      <c r="DJ111" s="48"/>
      <c r="DK111" s="52"/>
      <c r="DR111" s="98"/>
      <c r="FM111" s="49"/>
      <c r="FR111" s="74"/>
      <c r="FS111" s="74"/>
      <c r="FT111" s="74"/>
      <c r="FU111" s="52"/>
      <c r="FV111" s="52"/>
      <c r="GG111" s="49"/>
      <c r="GL111" s="73"/>
      <c r="GN111" s="74"/>
      <c r="GO111" s="74"/>
      <c r="GP111" s="74"/>
      <c r="GQ111" s="52"/>
      <c r="GR111" s="52"/>
      <c r="GS111" s="52"/>
      <c r="GT111" s="52"/>
      <c r="GU111" s="52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</row>
    <row r="112" spans="2:250" s="15" customFormat="1" ht="18" customHeight="1" x14ac:dyDescent="0.3">
      <c r="B112" s="73"/>
      <c r="D112" s="74"/>
      <c r="F112" s="74"/>
      <c r="G112" s="74"/>
      <c r="H112" s="74"/>
      <c r="I112" s="52"/>
      <c r="J112" s="52"/>
      <c r="K112" s="52"/>
      <c r="U112" s="73"/>
      <c r="V112" s="72"/>
      <c r="W112" s="74"/>
      <c r="X112" s="74"/>
      <c r="Y112" s="52"/>
      <c r="Z112" s="52"/>
      <c r="AA112" s="52"/>
      <c r="AB112" s="52"/>
      <c r="AD112" s="52"/>
      <c r="AE112" s="52"/>
      <c r="AF112" s="52"/>
      <c r="AG112" s="52"/>
      <c r="AN112" s="64"/>
      <c r="AO112" s="98"/>
      <c r="AQ112" s="73"/>
      <c r="AS112" s="74"/>
      <c r="AU112" s="74"/>
      <c r="AV112" s="74"/>
      <c r="AW112" s="74"/>
      <c r="AX112" s="52"/>
      <c r="AY112" s="52"/>
      <c r="AZ112" s="52"/>
      <c r="BJ112" s="73"/>
      <c r="BK112" s="72"/>
      <c r="BL112" s="74"/>
      <c r="BM112" s="74"/>
      <c r="BN112" s="52"/>
      <c r="BO112" s="52"/>
      <c r="BP112" s="52"/>
      <c r="BQ112" s="52"/>
      <c r="BS112" s="52"/>
      <c r="BT112" s="52"/>
      <c r="BU112" s="52"/>
      <c r="BV112" s="52"/>
      <c r="CC112" s="64"/>
      <c r="CD112" s="52"/>
      <c r="CF112" s="73"/>
      <c r="CH112" s="74"/>
      <c r="CJ112" s="74"/>
      <c r="CK112" s="74"/>
      <c r="CL112" s="74"/>
      <c r="CM112" s="52"/>
      <c r="CN112" s="52"/>
      <c r="CO112" s="52"/>
      <c r="CY112" s="73"/>
      <c r="DA112" s="72"/>
      <c r="DB112" s="74"/>
      <c r="DC112" s="74"/>
      <c r="DD112" s="52"/>
      <c r="DE112" s="52"/>
      <c r="DF112" s="52"/>
      <c r="DG112" s="52"/>
      <c r="DH112" s="52"/>
      <c r="DI112" s="52"/>
      <c r="DJ112" s="52"/>
      <c r="DK112" s="52"/>
      <c r="DR112" s="98"/>
      <c r="GS112" s="52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</row>
    <row r="113" spans="2:250" s="15" customFormat="1" ht="18" customHeight="1" x14ac:dyDescent="0.3">
      <c r="B113" s="73"/>
      <c r="D113" s="74"/>
      <c r="F113" s="76"/>
      <c r="G113" s="76"/>
      <c r="H113" s="76"/>
      <c r="I113" s="70"/>
      <c r="J113" s="70"/>
      <c r="K113" s="70"/>
      <c r="U113" s="69"/>
      <c r="V113" s="72"/>
      <c r="W113" s="74"/>
      <c r="X113" s="76"/>
      <c r="Y113" s="70"/>
      <c r="Z113" s="70"/>
      <c r="AA113" s="70"/>
      <c r="AB113" s="70"/>
      <c r="AD113" s="70"/>
      <c r="AE113" s="70"/>
      <c r="AF113" s="70"/>
      <c r="AG113" s="70"/>
      <c r="AN113" s="64"/>
      <c r="AO113" s="98"/>
      <c r="AQ113" s="73"/>
      <c r="AS113" s="74"/>
      <c r="AU113" s="76"/>
      <c r="AV113" s="76"/>
      <c r="AW113" s="76"/>
      <c r="AX113" s="70"/>
      <c r="AY113" s="70"/>
      <c r="AZ113" s="70"/>
      <c r="BJ113" s="69"/>
      <c r="BK113" s="72"/>
      <c r="BL113" s="74"/>
      <c r="BM113" s="76"/>
      <c r="BN113" s="70"/>
      <c r="BO113" s="70"/>
      <c r="BP113" s="70"/>
      <c r="BQ113" s="70"/>
      <c r="BS113" s="70"/>
      <c r="BT113" s="70"/>
      <c r="BU113" s="70"/>
      <c r="BV113" s="70"/>
      <c r="CC113" s="64"/>
      <c r="CF113" s="73"/>
      <c r="CH113" s="74"/>
      <c r="CJ113" s="76"/>
      <c r="CK113" s="76"/>
      <c r="CL113" s="76"/>
      <c r="CM113" s="70"/>
      <c r="CN113" s="70"/>
      <c r="CO113" s="70"/>
      <c r="CY113" s="69"/>
      <c r="DA113" s="72"/>
      <c r="DB113" s="74"/>
      <c r="DC113" s="76"/>
      <c r="DD113" s="70"/>
      <c r="DE113" s="70"/>
      <c r="DF113" s="70"/>
      <c r="DG113" s="70"/>
      <c r="DH113" s="70"/>
      <c r="DI113" s="70"/>
      <c r="DJ113" s="70"/>
      <c r="DK113" s="70"/>
      <c r="DR113" s="98"/>
      <c r="FM113" s="49"/>
      <c r="FT113" s="49"/>
      <c r="GG113" s="49"/>
      <c r="GN113" s="51"/>
      <c r="GS113" s="52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</row>
    <row r="114" spans="2:250" s="15" customFormat="1" ht="18" customHeight="1" x14ac:dyDescent="0.3">
      <c r="B114" s="69"/>
      <c r="D114" s="76"/>
      <c r="F114" s="74"/>
      <c r="G114" s="74"/>
      <c r="H114" s="74"/>
      <c r="I114" s="52"/>
      <c r="J114" s="52"/>
      <c r="K114" s="52"/>
      <c r="U114" s="73"/>
      <c r="V114" s="75"/>
      <c r="W114" s="76"/>
      <c r="X114" s="74"/>
      <c r="Y114" s="52"/>
      <c r="Z114" s="52"/>
      <c r="AA114" s="52"/>
      <c r="AB114" s="52"/>
      <c r="AD114" s="52"/>
      <c r="AE114" s="52"/>
      <c r="AF114" s="52"/>
      <c r="AG114" s="52"/>
      <c r="AN114" s="64"/>
      <c r="AO114" s="98"/>
      <c r="AQ114" s="69"/>
      <c r="AS114" s="76"/>
      <c r="AU114" s="74"/>
      <c r="AV114" s="74"/>
      <c r="AW114" s="74"/>
      <c r="AX114" s="52"/>
      <c r="AY114" s="52"/>
      <c r="AZ114" s="52"/>
      <c r="BJ114" s="73"/>
      <c r="BK114" s="75"/>
      <c r="BL114" s="76"/>
      <c r="BM114" s="74"/>
      <c r="BN114" s="52"/>
      <c r="BO114" s="52"/>
      <c r="BP114" s="52"/>
      <c r="BQ114" s="52"/>
      <c r="BS114" s="52"/>
      <c r="BT114" s="52"/>
      <c r="BU114" s="52"/>
      <c r="BV114" s="52"/>
      <c r="CC114" s="64"/>
      <c r="CF114" s="69"/>
      <c r="CH114" s="76"/>
      <c r="CJ114" s="74"/>
      <c r="CK114" s="74"/>
      <c r="CL114" s="74"/>
      <c r="CM114" s="52"/>
      <c r="CN114" s="52"/>
      <c r="CO114" s="52"/>
      <c r="CY114" s="73"/>
      <c r="DA114" s="75"/>
      <c r="DB114" s="76"/>
      <c r="DC114" s="74"/>
      <c r="DD114" s="52"/>
      <c r="DE114" s="52"/>
      <c r="DF114" s="52"/>
      <c r="DG114" s="52"/>
      <c r="DH114" s="52"/>
      <c r="DI114" s="52"/>
      <c r="DJ114" s="52"/>
      <c r="DK114" s="52"/>
      <c r="DR114" s="98"/>
      <c r="FR114" s="64"/>
      <c r="FS114" s="64"/>
      <c r="FT114" s="64"/>
      <c r="FU114" s="64"/>
      <c r="FV114" s="64"/>
      <c r="GN114" s="64"/>
      <c r="GO114" s="64"/>
      <c r="GP114" s="64"/>
      <c r="GQ114" s="64"/>
      <c r="GR114" s="64"/>
      <c r="GS114" s="52"/>
      <c r="GT114" s="64"/>
      <c r="GU114" s="64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</row>
    <row r="115" spans="2:250" s="15" customFormat="1" ht="18" customHeight="1" x14ac:dyDescent="0.3">
      <c r="B115" s="73"/>
      <c r="D115" s="74"/>
      <c r="F115" s="74"/>
      <c r="G115" s="74"/>
      <c r="H115" s="74"/>
      <c r="I115" s="52"/>
      <c r="J115" s="52"/>
      <c r="K115" s="52"/>
      <c r="U115" s="73"/>
      <c r="V115" s="72"/>
      <c r="W115" s="74"/>
      <c r="X115" s="74"/>
      <c r="Y115" s="52"/>
      <c r="Z115" s="52"/>
      <c r="AA115" s="52"/>
      <c r="AB115" s="52"/>
      <c r="AD115" s="52"/>
      <c r="AE115" s="52"/>
      <c r="AF115" s="52"/>
      <c r="AG115" s="52"/>
      <c r="AN115" s="64"/>
      <c r="AO115" s="98"/>
      <c r="AQ115" s="73"/>
      <c r="AS115" s="74"/>
      <c r="AU115" s="74"/>
      <c r="AV115" s="74"/>
      <c r="AW115" s="74"/>
      <c r="AX115" s="52"/>
      <c r="AY115" s="52"/>
      <c r="AZ115" s="52"/>
      <c r="BJ115" s="73"/>
      <c r="BK115" s="72"/>
      <c r="BL115" s="74"/>
      <c r="BM115" s="74"/>
      <c r="BN115" s="52"/>
      <c r="BO115" s="52"/>
      <c r="BP115" s="52"/>
      <c r="BQ115" s="52"/>
      <c r="BS115" s="52"/>
      <c r="BT115" s="52"/>
      <c r="BU115" s="52"/>
      <c r="BV115" s="52"/>
      <c r="CC115" s="64"/>
      <c r="CD115" s="64"/>
      <c r="CF115" s="73"/>
      <c r="CH115" s="74"/>
      <c r="CJ115" s="74"/>
      <c r="CK115" s="74"/>
      <c r="CL115" s="74"/>
      <c r="CM115" s="52"/>
      <c r="CN115" s="52"/>
      <c r="CO115" s="52"/>
      <c r="CY115" s="73"/>
      <c r="DA115" s="72"/>
      <c r="DB115" s="74"/>
      <c r="DC115" s="74"/>
      <c r="DD115" s="52"/>
      <c r="DE115" s="52"/>
      <c r="DF115" s="52"/>
      <c r="DG115" s="52"/>
      <c r="DH115" s="52"/>
      <c r="DI115" s="52"/>
      <c r="DJ115" s="52"/>
      <c r="DK115" s="52"/>
      <c r="DR115" s="98"/>
      <c r="FM115" s="49"/>
      <c r="FR115" s="64"/>
      <c r="FS115" s="64"/>
      <c r="FT115" s="64"/>
      <c r="FU115" s="64"/>
      <c r="FV115" s="64"/>
      <c r="GG115" s="49"/>
      <c r="GL115" s="69"/>
      <c r="GN115" s="64"/>
      <c r="GO115" s="64"/>
      <c r="GP115" s="64"/>
      <c r="GQ115" s="64"/>
      <c r="GR115" s="64"/>
      <c r="GS115" s="52"/>
      <c r="GT115" s="64"/>
      <c r="GU115" s="64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</row>
    <row r="116" spans="2:250" s="15" customFormat="1" ht="18" customHeight="1" x14ac:dyDescent="0.3">
      <c r="B116" s="73"/>
      <c r="D116" s="74"/>
      <c r="F116" s="76"/>
      <c r="G116" s="76"/>
      <c r="H116" s="76"/>
      <c r="I116" s="70"/>
      <c r="J116" s="70"/>
      <c r="K116" s="70"/>
      <c r="U116" s="69"/>
      <c r="V116" s="72"/>
      <c r="W116" s="74"/>
      <c r="X116" s="76"/>
      <c r="Y116" s="70"/>
      <c r="Z116" s="70"/>
      <c r="AA116" s="70"/>
      <c r="AB116" s="70"/>
      <c r="AD116" s="70"/>
      <c r="AE116" s="70"/>
      <c r="AF116" s="70"/>
      <c r="AG116" s="70"/>
      <c r="AO116" s="98"/>
      <c r="AQ116" s="73"/>
      <c r="AS116" s="74"/>
      <c r="AU116" s="76"/>
      <c r="AV116" s="76"/>
      <c r="AW116" s="76"/>
      <c r="AX116" s="70"/>
      <c r="AY116" s="70"/>
      <c r="AZ116" s="70"/>
      <c r="BJ116" s="69"/>
      <c r="BK116" s="72"/>
      <c r="BL116" s="74"/>
      <c r="BM116" s="76"/>
      <c r="BN116" s="70"/>
      <c r="BO116" s="70"/>
      <c r="BP116" s="70"/>
      <c r="BQ116" s="70"/>
      <c r="BS116" s="70"/>
      <c r="BT116" s="70"/>
      <c r="BU116" s="70"/>
      <c r="BV116" s="70"/>
      <c r="CD116" s="64"/>
      <c r="CF116" s="73"/>
      <c r="CH116" s="74"/>
      <c r="CJ116" s="76"/>
      <c r="CK116" s="76"/>
      <c r="CL116" s="76"/>
      <c r="CM116" s="70"/>
      <c r="CN116" s="70"/>
      <c r="CO116" s="70"/>
      <c r="CY116" s="69"/>
      <c r="DA116" s="72"/>
      <c r="DB116" s="74"/>
      <c r="DC116" s="76"/>
      <c r="DD116" s="70"/>
      <c r="DE116" s="70"/>
      <c r="DF116" s="70"/>
      <c r="DG116" s="70"/>
      <c r="DH116" s="70"/>
      <c r="DI116" s="70"/>
      <c r="DJ116" s="70"/>
      <c r="DK116" s="70"/>
      <c r="DR116" s="98"/>
      <c r="FM116" s="49"/>
      <c r="FR116" s="64"/>
      <c r="FS116" s="64"/>
      <c r="FT116" s="64"/>
      <c r="FU116" s="64"/>
      <c r="FV116" s="64"/>
      <c r="GG116" s="49"/>
      <c r="GL116" s="69"/>
      <c r="GN116" s="64"/>
      <c r="GO116" s="64"/>
      <c r="GP116" s="64"/>
      <c r="GQ116" s="64"/>
      <c r="GR116" s="64"/>
      <c r="GS116" s="52"/>
      <c r="GT116" s="64"/>
      <c r="GU116" s="64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</row>
    <row r="117" spans="2:250" s="15" customFormat="1" ht="18" customHeight="1" x14ac:dyDescent="0.3">
      <c r="B117" s="69"/>
      <c r="G117" s="73"/>
      <c r="H117" s="74"/>
      <c r="I117" s="74"/>
      <c r="J117" s="74"/>
      <c r="K117" s="74"/>
      <c r="L117" s="52"/>
      <c r="M117" s="52"/>
      <c r="N117" s="52"/>
      <c r="AD117" s="73"/>
      <c r="AF117" s="74"/>
      <c r="AG117" s="74"/>
      <c r="AH117" s="74"/>
      <c r="AI117" s="52"/>
      <c r="AJ117" s="52"/>
      <c r="AK117" s="52"/>
      <c r="AL117" s="52"/>
      <c r="AM117" s="52"/>
      <c r="AO117" s="98"/>
      <c r="AQ117" s="69"/>
      <c r="AV117" s="73"/>
      <c r="AW117" s="74"/>
      <c r="AX117" s="74"/>
      <c r="AY117" s="74"/>
      <c r="AZ117" s="74"/>
      <c r="BA117" s="52"/>
      <c r="BB117" s="52"/>
      <c r="BC117" s="52"/>
      <c r="BS117" s="73"/>
      <c r="BU117" s="74"/>
      <c r="BV117" s="74"/>
      <c r="BW117" s="74"/>
      <c r="BX117" s="52"/>
      <c r="BY117" s="52"/>
      <c r="BZ117" s="52"/>
      <c r="CA117" s="52"/>
      <c r="CB117" s="52"/>
      <c r="CF117" s="69"/>
      <c r="CK117" s="73"/>
      <c r="CL117" s="74"/>
      <c r="CM117" s="74"/>
      <c r="CN117" s="74"/>
      <c r="CO117" s="74"/>
      <c r="CP117" s="52"/>
      <c r="CQ117" s="52"/>
      <c r="CR117" s="52"/>
      <c r="DH117" s="73"/>
      <c r="DJ117" s="74"/>
      <c r="DK117" s="74"/>
      <c r="DL117" s="74"/>
      <c r="DM117" s="52"/>
      <c r="DN117" s="52"/>
      <c r="DO117" s="52"/>
      <c r="DP117" s="52"/>
      <c r="DQ117" s="52"/>
      <c r="DR117" s="98"/>
      <c r="FL117" s="50"/>
      <c r="FN117" s="64"/>
      <c r="FO117" s="49"/>
      <c r="FP117" s="64"/>
      <c r="FQ117" s="64"/>
      <c r="FR117" s="64"/>
      <c r="FS117" s="64"/>
      <c r="FT117" s="64"/>
      <c r="FU117" s="64"/>
      <c r="FV117" s="64"/>
      <c r="FY117" s="64"/>
      <c r="FZ117" s="64"/>
      <c r="GA117" s="64"/>
      <c r="GB117" s="64"/>
      <c r="GC117" s="64"/>
      <c r="GD117" s="64"/>
      <c r="GE117" s="64"/>
      <c r="GF117" s="50"/>
      <c r="GH117" s="49"/>
      <c r="GJ117" s="64"/>
      <c r="GK117" s="64"/>
      <c r="GL117" s="64"/>
      <c r="GM117" s="64"/>
      <c r="GN117" s="64"/>
      <c r="GO117" s="64"/>
      <c r="GP117" s="64"/>
      <c r="GT117" s="64"/>
      <c r="GU117" s="64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</row>
    <row r="118" spans="2:250" s="15" customFormat="1" ht="18" customHeight="1" x14ac:dyDescent="0.3">
      <c r="B118" s="69"/>
      <c r="E118" s="49"/>
      <c r="J118" s="74"/>
      <c r="K118" s="74"/>
      <c r="L118" s="74"/>
      <c r="M118" s="52"/>
      <c r="N118" s="52"/>
      <c r="X118" s="49"/>
      <c r="AD118" s="73"/>
      <c r="AF118" s="74"/>
      <c r="AG118" s="74"/>
      <c r="AH118" s="74"/>
      <c r="AI118" s="52"/>
      <c r="AJ118" s="52"/>
      <c r="AK118" s="52"/>
      <c r="AL118" s="52"/>
      <c r="AM118" s="52"/>
      <c r="AO118" s="98"/>
      <c r="AQ118" s="69"/>
      <c r="AT118" s="49"/>
      <c r="AY118" s="74"/>
      <c r="AZ118" s="74"/>
      <c r="BA118" s="74"/>
      <c r="BB118" s="52"/>
      <c r="BC118" s="52"/>
      <c r="BM118" s="49"/>
      <c r="BS118" s="73"/>
      <c r="BU118" s="74"/>
      <c r="BV118" s="74"/>
      <c r="BW118" s="74"/>
      <c r="BX118" s="52"/>
      <c r="BY118" s="52"/>
      <c r="BZ118" s="52"/>
      <c r="CA118" s="52"/>
      <c r="CB118" s="52"/>
      <c r="CF118" s="69"/>
      <c r="CI118" s="49"/>
      <c r="CN118" s="74"/>
      <c r="CO118" s="74"/>
      <c r="CP118" s="74"/>
      <c r="CQ118" s="52"/>
      <c r="CR118" s="52"/>
      <c r="DC118" s="49"/>
      <c r="DH118" s="73"/>
      <c r="DJ118" s="74"/>
      <c r="DK118" s="74"/>
      <c r="DL118" s="74"/>
      <c r="DM118" s="52"/>
      <c r="DN118" s="52"/>
      <c r="DO118" s="52"/>
      <c r="DP118" s="52"/>
      <c r="DQ118" s="52"/>
      <c r="DR118" s="98"/>
      <c r="FM118" s="49"/>
      <c r="FR118" s="64"/>
      <c r="FS118" s="64"/>
      <c r="FT118" s="64"/>
      <c r="FU118" s="64"/>
      <c r="FV118" s="64"/>
      <c r="GG118" s="49"/>
      <c r="GL118" s="69"/>
      <c r="GN118" s="64"/>
      <c r="GO118" s="64"/>
      <c r="GP118" s="64"/>
      <c r="GQ118" s="64"/>
      <c r="GR118" s="64"/>
      <c r="GS118" s="52"/>
      <c r="GT118" s="64"/>
      <c r="GU118" s="64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</row>
    <row r="119" spans="2:250" s="15" customFormat="1" ht="18" customHeight="1" x14ac:dyDescent="0.3">
      <c r="B119" s="69"/>
      <c r="AK119" s="52"/>
      <c r="AO119" s="98"/>
      <c r="AQ119" s="69"/>
      <c r="BZ119" s="52"/>
      <c r="CF119" s="69"/>
      <c r="DO119" s="52"/>
      <c r="DR119" s="98"/>
      <c r="FK119" s="22"/>
      <c r="FM119" s="70"/>
      <c r="FO119" s="71"/>
      <c r="FR119" s="12"/>
      <c r="FU119" s="12"/>
      <c r="FV119" s="266"/>
      <c r="FZ119" s="12"/>
      <c r="GA119" s="266"/>
      <c r="GB119" s="70"/>
      <c r="GD119" s="70"/>
      <c r="GF119" s="22"/>
      <c r="GI119" s="12"/>
      <c r="GJ119" s="71"/>
      <c r="GL119" s="12"/>
      <c r="GM119" s="12"/>
      <c r="GO119" s="12"/>
      <c r="GP119" s="266"/>
      <c r="GS119" s="12"/>
      <c r="GT119" s="266"/>
      <c r="GU119" s="70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</row>
    <row r="120" spans="2:250" s="15" customFormat="1" ht="18" customHeight="1" x14ac:dyDescent="0.3">
      <c r="B120" s="69"/>
      <c r="E120" s="49"/>
      <c r="R120" s="52"/>
      <c r="X120" s="49"/>
      <c r="AK120" s="52"/>
      <c r="AO120" s="98"/>
      <c r="AQ120" s="69"/>
      <c r="AT120" s="49"/>
      <c r="BG120" s="52"/>
      <c r="BM120" s="49"/>
      <c r="BZ120" s="52"/>
      <c r="CF120" s="69"/>
      <c r="CI120" s="49"/>
      <c r="CP120" s="49"/>
      <c r="DC120" s="49"/>
      <c r="DJ120" s="51"/>
      <c r="DO120" s="52"/>
      <c r="DR120" s="98"/>
      <c r="FK120" s="22"/>
      <c r="FN120" s="135"/>
      <c r="FO120" s="135"/>
      <c r="FP120" s="134"/>
      <c r="FQ120" s="134"/>
      <c r="FR120" s="134"/>
      <c r="FS120" s="134"/>
      <c r="FT120" s="128"/>
      <c r="FU120" s="128"/>
      <c r="FV120" s="128"/>
      <c r="FW120" s="128"/>
      <c r="FX120" s="128"/>
      <c r="FY120" s="128"/>
      <c r="FZ120" s="134"/>
      <c r="GA120" s="134"/>
      <c r="GB120" s="134"/>
      <c r="GC120" s="134"/>
      <c r="GD120" s="134"/>
      <c r="GE120" s="134"/>
      <c r="GF120" s="22"/>
      <c r="GG120" s="134"/>
      <c r="GH120" s="134"/>
      <c r="GI120" s="135"/>
      <c r="GJ120" s="135"/>
      <c r="GK120" s="134"/>
      <c r="GM120" s="70"/>
      <c r="GN120" s="70"/>
      <c r="GO120" s="70"/>
      <c r="GP120" s="70"/>
      <c r="GQ120" s="65"/>
      <c r="GR120" s="65"/>
      <c r="GU120" s="14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</row>
    <row r="121" spans="2:250" s="15" customFormat="1" ht="18" customHeight="1" x14ac:dyDescent="0.3">
      <c r="B121" s="69"/>
      <c r="J121" s="64"/>
      <c r="K121" s="64"/>
      <c r="L121" s="64"/>
      <c r="M121" s="64"/>
      <c r="N121" s="64"/>
      <c r="AF121" s="64"/>
      <c r="AG121" s="64"/>
      <c r="AH121" s="64"/>
      <c r="AI121" s="64"/>
      <c r="AJ121" s="64"/>
      <c r="AK121" s="52"/>
      <c r="AL121" s="64"/>
      <c r="AM121" s="64"/>
      <c r="AO121" s="98"/>
      <c r="AQ121" s="69"/>
      <c r="AY121" s="64"/>
      <c r="AZ121" s="64"/>
      <c r="BA121" s="64"/>
      <c r="BB121" s="64"/>
      <c r="BC121" s="64"/>
      <c r="BU121" s="64"/>
      <c r="BV121" s="64"/>
      <c r="BW121" s="64"/>
      <c r="BX121" s="64"/>
      <c r="BY121" s="64"/>
      <c r="BZ121" s="52"/>
      <c r="CA121" s="64"/>
      <c r="CB121" s="64"/>
      <c r="CF121" s="69"/>
      <c r="CN121" s="64"/>
      <c r="CO121" s="64"/>
      <c r="CP121" s="64"/>
      <c r="CQ121" s="64"/>
      <c r="CR121" s="64"/>
      <c r="DJ121" s="64"/>
      <c r="DK121" s="64"/>
      <c r="DL121" s="64"/>
      <c r="DM121" s="64"/>
      <c r="DN121" s="64"/>
      <c r="DO121" s="52"/>
      <c r="DP121" s="64"/>
      <c r="DQ121" s="64"/>
      <c r="DR121" s="98"/>
      <c r="FO121" s="70"/>
      <c r="FP121" s="70"/>
      <c r="FQ121" s="70"/>
      <c r="FR121" s="70"/>
      <c r="GN121" s="70"/>
      <c r="GO121" s="70"/>
      <c r="GR121" s="12"/>
      <c r="GU121" s="12"/>
      <c r="GW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</row>
    <row r="122" spans="2:250" s="15" customFormat="1" ht="18" customHeight="1" x14ac:dyDescent="0.3">
      <c r="B122" s="69"/>
      <c r="E122" s="49"/>
      <c r="J122" s="64"/>
      <c r="K122" s="64"/>
      <c r="L122" s="64"/>
      <c r="M122" s="64"/>
      <c r="N122" s="64"/>
      <c r="X122" s="49"/>
      <c r="AD122" s="69"/>
      <c r="AF122" s="64"/>
      <c r="AG122" s="64"/>
      <c r="AH122" s="64"/>
      <c r="AI122" s="64"/>
      <c r="AJ122" s="64"/>
      <c r="AK122" s="52"/>
      <c r="AL122" s="64"/>
      <c r="AM122" s="64"/>
      <c r="AO122" s="98"/>
      <c r="AQ122" s="69"/>
      <c r="AT122" s="49"/>
      <c r="AY122" s="64"/>
      <c r="AZ122" s="64"/>
      <c r="BA122" s="64"/>
      <c r="BB122" s="64"/>
      <c r="BC122" s="64"/>
      <c r="BM122" s="49"/>
      <c r="BS122" s="69"/>
      <c r="BU122" s="64"/>
      <c r="BV122" s="64"/>
      <c r="BW122" s="64"/>
      <c r="BX122" s="64"/>
      <c r="BY122" s="64"/>
      <c r="BZ122" s="52"/>
      <c r="CA122" s="64"/>
      <c r="CB122" s="64"/>
      <c r="CF122" s="69"/>
      <c r="CI122" s="49"/>
      <c r="CN122" s="64"/>
      <c r="CO122" s="64"/>
      <c r="CP122" s="64"/>
      <c r="CQ122" s="64"/>
      <c r="CR122" s="64"/>
      <c r="DC122" s="49"/>
      <c r="DH122" s="69"/>
      <c r="DJ122" s="64"/>
      <c r="DK122" s="64"/>
      <c r="DL122" s="64"/>
      <c r="DM122" s="64"/>
      <c r="DN122" s="64"/>
      <c r="DO122" s="52"/>
      <c r="DP122" s="64"/>
      <c r="DQ122" s="64"/>
      <c r="DR122" s="98"/>
      <c r="FK122" s="72"/>
      <c r="FL122" s="56"/>
      <c r="FM122" s="92"/>
      <c r="FN122" s="92"/>
      <c r="FO122" s="53"/>
      <c r="FP122" s="53"/>
      <c r="FQ122" s="53"/>
      <c r="FS122" s="73"/>
      <c r="FU122" s="56"/>
      <c r="FV122" s="56"/>
      <c r="FW122" s="56"/>
      <c r="FX122" s="56"/>
      <c r="FY122" s="56"/>
      <c r="FZ122" s="53"/>
      <c r="GE122" s="72"/>
      <c r="GF122" s="56"/>
      <c r="GG122" s="53"/>
      <c r="GH122" s="53"/>
      <c r="GI122" s="53"/>
      <c r="GJ122" s="53"/>
      <c r="GK122" s="53"/>
      <c r="GL122" s="73"/>
      <c r="GN122" s="56"/>
      <c r="GO122" s="53"/>
      <c r="GP122" s="53"/>
      <c r="GQ122" s="53"/>
      <c r="GR122" s="53"/>
      <c r="GU122" s="266"/>
      <c r="GW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</row>
    <row r="123" spans="2:250" s="15" customFormat="1" ht="18" customHeight="1" x14ac:dyDescent="0.3">
      <c r="B123" s="69"/>
      <c r="F123" s="64"/>
      <c r="G123" s="64"/>
      <c r="H123" s="64"/>
      <c r="I123" s="64"/>
      <c r="J123" s="64"/>
      <c r="K123" s="64"/>
      <c r="L123" s="64"/>
      <c r="M123" s="64"/>
      <c r="N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52"/>
      <c r="AF123" s="52"/>
      <c r="AG123" s="64"/>
      <c r="AO123" s="98"/>
      <c r="AQ123" s="69"/>
      <c r="AU123" s="64"/>
      <c r="AV123" s="64"/>
      <c r="AW123" s="64"/>
      <c r="AX123" s="64"/>
      <c r="AY123" s="64"/>
      <c r="AZ123" s="64"/>
      <c r="BA123" s="64"/>
      <c r="BB123" s="64"/>
      <c r="BC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52"/>
      <c r="BU123" s="52"/>
      <c r="BV123" s="64"/>
      <c r="CF123" s="69"/>
      <c r="CJ123" s="64"/>
      <c r="CK123" s="64"/>
      <c r="CL123" s="64"/>
      <c r="CM123" s="64"/>
      <c r="CN123" s="64"/>
      <c r="CO123" s="64"/>
      <c r="CP123" s="64"/>
      <c r="CQ123" s="64"/>
      <c r="CR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52"/>
      <c r="DJ123" s="52"/>
      <c r="DK123" s="64"/>
      <c r="DR123" s="98"/>
      <c r="FV123" s="12"/>
      <c r="GW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</row>
    <row r="124" spans="2:250" s="15" customFormat="1" ht="18" customHeight="1" x14ac:dyDescent="0.3">
      <c r="B124" s="69"/>
      <c r="D124" s="50"/>
      <c r="F124" s="64"/>
      <c r="G124" s="49"/>
      <c r="H124" s="64"/>
      <c r="I124" s="64"/>
      <c r="J124" s="64"/>
      <c r="K124" s="64"/>
      <c r="L124" s="64"/>
      <c r="M124" s="64"/>
      <c r="N124" s="64"/>
      <c r="Q124" s="64"/>
      <c r="R124" s="64"/>
      <c r="S124" s="64"/>
      <c r="T124" s="64"/>
      <c r="U124" s="64"/>
      <c r="V124" s="64"/>
      <c r="W124" s="64"/>
      <c r="X124" s="50"/>
      <c r="Z124" s="49"/>
      <c r="AB124" s="64"/>
      <c r="AC124" s="64"/>
      <c r="AD124" s="64"/>
      <c r="AE124" s="64"/>
      <c r="AF124" s="64"/>
      <c r="AG124" s="64"/>
      <c r="AH124" s="64"/>
      <c r="AO124" s="98"/>
      <c r="AQ124" s="69"/>
      <c r="AS124" s="50"/>
      <c r="AU124" s="64"/>
      <c r="AV124" s="49"/>
      <c r="AW124" s="64"/>
      <c r="AX124" s="64"/>
      <c r="AY124" s="64"/>
      <c r="AZ124" s="64"/>
      <c r="BA124" s="64"/>
      <c r="BB124" s="64"/>
      <c r="BC124" s="64"/>
      <c r="BF124" s="64"/>
      <c r="BG124" s="64"/>
      <c r="BH124" s="64"/>
      <c r="BI124" s="64"/>
      <c r="BJ124" s="64"/>
      <c r="BK124" s="64"/>
      <c r="BL124" s="64"/>
      <c r="BM124" s="50"/>
      <c r="BO124" s="49"/>
      <c r="BQ124" s="64"/>
      <c r="BR124" s="64"/>
      <c r="BS124" s="64"/>
      <c r="BT124" s="64"/>
      <c r="BU124" s="64"/>
      <c r="BV124" s="64"/>
      <c r="BW124" s="64"/>
      <c r="CF124" s="69"/>
      <c r="CH124" s="50"/>
      <c r="CJ124" s="64"/>
      <c r="CK124" s="49"/>
      <c r="CL124" s="64"/>
      <c r="CM124" s="64"/>
      <c r="CN124" s="64"/>
      <c r="CO124" s="64"/>
      <c r="CP124" s="64"/>
      <c r="CQ124" s="64"/>
      <c r="CR124" s="64"/>
      <c r="CU124" s="64"/>
      <c r="CV124" s="64"/>
      <c r="CW124" s="64"/>
      <c r="CX124" s="64"/>
      <c r="CY124" s="64"/>
      <c r="CZ124" s="64"/>
      <c r="DA124" s="64"/>
      <c r="DB124" s="50"/>
      <c r="DD124" s="49"/>
      <c r="DF124" s="64"/>
      <c r="DG124" s="64"/>
      <c r="DH124" s="64"/>
      <c r="DI124" s="64"/>
      <c r="DJ124" s="64"/>
      <c r="DK124" s="64"/>
      <c r="DL124" s="64"/>
      <c r="DR124" s="98"/>
      <c r="FK124" s="72"/>
      <c r="FL124" s="74"/>
      <c r="FO124" s="73"/>
      <c r="GE124" s="72"/>
      <c r="GF124" s="74"/>
      <c r="GI124" s="73"/>
      <c r="GS124" s="13"/>
      <c r="GT124" s="12"/>
      <c r="GU124" s="12"/>
      <c r="GW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</row>
    <row r="125" spans="2:250" s="15" customFormat="1" ht="18" customHeight="1" x14ac:dyDescent="0.3">
      <c r="E125" s="12"/>
      <c r="F125" s="127"/>
      <c r="G125" s="315"/>
      <c r="J125" s="12"/>
      <c r="L125" s="12"/>
      <c r="M125" s="48"/>
      <c r="R125" s="12"/>
      <c r="S125" s="315"/>
      <c r="T125" s="70"/>
      <c r="Y125" s="12"/>
      <c r="Z125" s="315"/>
      <c r="AA125" s="12"/>
      <c r="AD125" s="12"/>
      <c r="AE125" s="12"/>
      <c r="AF125" s="48"/>
      <c r="AK125" s="12"/>
      <c r="AL125" s="315"/>
      <c r="AO125" s="98"/>
      <c r="AT125" s="12"/>
      <c r="AV125" s="56"/>
      <c r="AY125" s="12"/>
      <c r="BA125" s="12"/>
      <c r="BB125" s="48"/>
      <c r="BE125" s="12"/>
      <c r="BF125" s="255"/>
      <c r="BI125" s="70"/>
      <c r="BN125" s="12"/>
      <c r="BO125" s="315"/>
      <c r="BP125" s="12"/>
      <c r="BS125" s="12"/>
      <c r="BT125" s="12"/>
      <c r="BU125" s="48"/>
      <c r="BX125" s="12"/>
      <c r="BY125" s="56"/>
      <c r="CI125" s="12"/>
      <c r="CJ125" s="315"/>
      <c r="CN125" s="12"/>
      <c r="CP125" s="12"/>
      <c r="CR125" s="315"/>
      <c r="CU125" s="12"/>
      <c r="CV125" s="56"/>
      <c r="CW125" s="56"/>
      <c r="CZ125" s="70"/>
      <c r="DD125" s="12"/>
      <c r="DE125" s="71"/>
      <c r="DH125" s="12"/>
      <c r="DI125" s="12"/>
      <c r="DK125" s="71"/>
      <c r="DN125" s="12"/>
      <c r="DO125" s="56"/>
      <c r="DP125" s="56"/>
      <c r="DR125" s="98"/>
      <c r="FK125" s="72"/>
      <c r="FL125" s="74"/>
      <c r="GE125" s="72"/>
      <c r="GF125" s="74"/>
      <c r="GW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</row>
    <row r="126" spans="2:250" s="15" customFormat="1" ht="18" customHeight="1" x14ac:dyDescent="0.3">
      <c r="D126" s="70"/>
      <c r="E126" s="12"/>
      <c r="F126" s="70"/>
      <c r="G126" s="255"/>
      <c r="H126" s="70"/>
      <c r="I126" s="65"/>
      <c r="J126" s="65"/>
      <c r="K126" s="65"/>
      <c r="L126" s="64"/>
      <c r="M126" s="64"/>
      <c r="O126" s="65"/>
      <c r="P126" s="12"/>
      <c r="Q126" s="188"/>
      <c r="R126" s="188"/>
      <c r="V126" s="70"/>
      <c r="W126" s="70"/>
      <c r="Y126" s="12"/>
      <c r="Z126" s="255"/>
      <c r="AA126" s="65"/>
      <c r="AC126" s="14"/>
      <c r="AD126" s="14"/>
      <c r="AE126" s="14"/>
      <c r="AF126" s="65"/>
      <c r="AH126" s="65"/>
      <c r="AI126" s="12"/>
      <c r="AJ126" s="188"/>
      <c r="AK126" s="188"/>
      <c r="AO126" s="98"/>
      <c r="AS126" s="70"/>
      <c r="AT126" s="12"/>
      <c r="AU126" s="70"/>
      <c r="AV126" s="56"/>
      <c r="AW126" s="70"/>
      <c r="AX126" s="65"/>
      <c r="AY126" s="65"/>
      <c r="AZ126" s="65"/>
      <c r="BA126" s="64"/>
      <c r="BB126" s="64"/>
      <c r="BD126" s="65"/>
      <c r="BE126" s="12"/>
      <c r="BF126" s="188"/>
      <c r="BG126" s="188"/>
      <c r="BK126" s="70"/>
      <c r="BL126" s="70"/>
      <c r="BN126" s="12"/>
      <c r="BO126" s="255"/>
      <c r="BP126" s="65"/>
      <c r="BR126" s="14"/>
      <c r="BS126" s="14"/>
      <c r="BT126" s="14"/>
      <c r="BU126" s="65"/>
      <c r="BW126" s="65"/>
      <c r="BX126" s="12"/>
      <c r="BY126" s="188"/>
      <c r="BZ126" s="188"/>
      <c r="CH126" s="70"/>
      <c r="CI126" s="12"/>
      <c r="CJ126" s="315"/>
      <c r="CL126" s="70"/>
      <c r="CM126" s="65"/>
      <c r="CN126" s="65"/>
      <c r="CO126" s="65"/>
      <c r="CP126" s="64"/>
      <c r="CQ126" s="64"/>
      <c r="CS126" s="65"/>
      <c r="CU126" s="12"/>
      <c r="CV126" s="188"/>
      <c r="CW126" s="188"/>
      <c r="CZ126" s="70"/>
      <c r="DA126" s="70"/>
      <c r="DC126" s="70"/>
      <c r="DD126" s="12"/>
      <c r="DE126" s="315"/>
      <c r="DG126" s="14"/>
      <c r="DH126" s="14"/>
      <c r="DI126" s="14"/>
      <c r="DJ126" s="65"/>
      <c r="DL126" s="128"/>
      <c r="DM126" s="188"/>
      <c r="DN126" s="188"/>
      <c r="DR126" s="98"/>
      <c r="FK126" s="75"/>
      <c r="FL126" s="76"/>
      <c r="FO126" s="73"/>
      <c r="FP126" s="74"/>
      <c r="FQ126" s="74"/>
      <c r="FR126" s="74"/>
      <c r="FS126" s="74"/>
      <c r="FT126" s="48"/>
      <c r="FU126" s="48"/>
      <c r="FV126" s="48"/>
      <c r="GE126" s="75"/>
      <c r="GF126" s="76"/>
      <c r="GI126" s="73"/>
      <c r="GK126" s="74"/>
      <c r="GO126" s="74"/>
      <c r="GP126" s="74"/>
      <c r="GQ126" s="48"/>
      <c r="GR126" s="48"/>
      <c r="GS126" s="48"/>
      <c r="GT126" s="48"/>
      <c r="GU126" s="48"/>
      <c r="GW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</row>
    <row r="127" spans="2:250" s="15" customFormat="1" ht="18" customHeight="1" x14ac:dyDescent="0.3">
      <c r="D127" s="70"/>
      <c r="E127" s="70"/>
      <c r="F127" s="70"/>
      <c r="G127" s="70"/>
      <c r="J127" s="12"/>
      <c r="K127" s="12"/>
      <c r="L127" s="64"/>
      <c r="M127" s="64"/>
      <c r="N127" s="64"/>
      <c r="U127" s="70"/>
      <c r="V127" s="70"/>
      <c r="W127" s="70"/>
      <c r="X127" s="70"/>
      <c r="AA127" s="12"/>
      <c r="AB127" s="13"/>
      <c r="AC127" s="12"/>
      <c r="AD127" s="12"/>
      <c r="AE127" s="12"/>
      <c r="AG127" s="65"/>
      <c r="AO127" s="98"/>
      <c r="AS127" s="70"/>
      <c r="AT127" s="70"/>
      <c r="AU127" s="70"/>
      <c r="AV127" s="70"/>
      <c r="AY127" s="12"/>
      <c r="AZ127" s="12"/>
      <c r="BA127" s="64"/>
      <c r="BB127" s="64"/>
      <c r="BC127" s="64"/>
      <c r="BJ127" s="70"/>
      <c r="BK127" s="70"/>
      <c r="BL127" s="70"/>
      <c r="BM127" s="70"/>
      <c r="BP127" s="12"/>
      <c r="BQ127" s="13"/>
      <c r="BR127" s="12"/>
      <c r="BS127" s="12"/>
      <c r="BT127" s="12"/>
      <c r="BV127" s="65"/>
      <c r="CH127" s="70"/>
      <c r="CI127" s="70"/>
      <c r="CJ127" s="70"/>
      <c r="CK127" s="70"/>
      <c r="CN127" s="12"/>
      <c r="CO127" s="12"/>
      <c r="CP127" s="64"/>
      <c r="CQ127" s="64"/>
      <c r="CR127" s="64"/>
      <c r="CY127" s="70"/>
      <c r="CZ127" s="70"/>
      <c r="DA127" s="70"/>
      <c r="DB127" s="70"/>
      <c r="DE127" s="12"/>
      <c r="DF127" s="13"/>
      <c r="DG127" s="12"/>
      <c r="DH127" s="12"/>
      <c r="DI127" s="12"/>
      <c r="DK127" s="65"/>
      <c r="DR127" s="98"/>
      <c r="FK127" s="72"/>
      <c r="FL127" s="74"/>
      <c r="FO127" s="73"/>
      <c r="FP127" s="74"/>
      <c r="FQ127" s="74"/>
      <c r="FR127" s="74"/>
      <c r="FS127" s="74"/>
      <c r="FT127" s="52"/>
      <c r="FU127" s="52"/>
      <c r="FV127" s="52"/>
      <c r="GE127" s="72"/>
      <c r="GF127" s="74"/>
      <c r="GI127" s="73"/>
      <c r="GK127" s="74"/>
      <c r="GO127" s="74"/>
      <c r="GP127" s="74"/>
      <c r="GQ127" s="52"/>
      <c r="GR127" s="52"/>
      <c r="GS127" s="52"/>
      <c r="GT127" s="52"/>
      <c r="GU127" s="52"/>
      <c r="GW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</row>
    <row r="128" spans="2:250" s="15" customFormat="1" ht="18" customHeight="1" x14ac:dyDescent="0.3">
      <c r="B128" s="73"/>
      <c r="D128" s="56"/>
      <c r="E128" s="92"/>
      <c r="F128" s="92"/>
      <c r="G128" s="53"/>
      <c r="H128" s="53"/>
      <c r="I128" s="53"/>
      <c r="K128" s="73"/>
      <c r="M128" s="56"/>
      <c r="N128" s="56"/>
      <c r="O128" s="56"/>
      <c r="P128" s="56"/>
      <c r="Q128" s="56"/>
      <c r="R128" s="53"/>
      <c r="V128" s="72"/>
      <c r="W128" s="56"/>
      <c r="X128" s="92"/>
      <c r="Y128" s="92"/>
      <c r="Z128" s="92"/>
      <c r="AA128" s="92"/>
      <c r="AB128" s="53"/>
      <c r="AE128" s="135"/>
      <c r="AF128" s="56"/>
      <c r="AG128" s="56"/>
      <c r="AH128" s="56"/>
      <c r="AI128" s="56"/>
      <c r="AJ128" s="56"/>
      <c r="AK128" s="56"/>
      <c r="AN128" s="52"/>
      <c r="AO128" s="98"/>
      <c r="AQ128" s="73"/>
      <c r="AS128" s="56"/>
      <c r="AT128" s="92"/>
      <c r="AU128" s="92"/>
      <c r="AV128" s="53"/>
      <c r="AW128" s="53"/>
      <c r="AX128" s="53"/>
      <c r="AZ128" s="73"/>
      <c r="BB128" s="56"/>
      <c r="BC128" s="56"/>
      <c r="BD128" s="56"/>
      <c r="BE128" s="56"/>
      <c r="BF128" s="56"/>
      <c r="BG128" s="53"/>
      <c r="BK128" s="72"/>
      <c r="BL128" s="56"/>
      <c r="BM128" s="92"/>
      <c r="BN128" s="92"/>
      <c r="BO128" s="92"/>
      <c r="BP128" s="92"/>
      <c r="BQ128" s="53"/>
      <c r="BT128" s="135"/>
      <c r="BU128" s="56"/>
      <c r="BV128" s="56"/>
      <c r="BW128" s="56"/>
      <c r="BX128" s="56"/>
      <c r="BY128" s="56"/>
      <c r="BZ128" s="56"/>
      <c r="CC128" s="52"/>
      <c r="CF128" s="73"/>
      <c r="CH128" s="56"/>
      <c r="CI128" s="92"/>
      <c r="CJ128" s="92"/>
      <c r="CK128" s="53"/>
      <c r="CL128" s="53"/>
      <c r="CM128" s="53"/>
      <c r="CP128" s="135"/>
      <c r="CQ128" s="56"/>
      <c r="CR128" s="56"/>
      <c r="CS128" s="56"/>
      <c r="CT128" s="56"/>
      <c r="CU128" s="56"/>
      <c r="CV128" s="53"/>
      <c r="DA128" s="72"/>
      <c r="DB128" s="56"/>
      <c r="DC128" s="92"/>
      <c r="DD128" s="92"/>
      <c r="DE128" s="92"/>
      <c r="DF128" s="92"/>
      <c r="DG128" s="53"/>
      <c r="DI128" s="72"/>
      <c r="DJ128" s="56"/>
      <c r="DK128" s="56"/>
      <c r="DL128" s="56"/>
      <c r="DM128" s="56"/>
      <c r="DN128" s="56"/>
      <c r="DO128" s="56"/>
      <c r="DR128" s="98"/>
      <c r="FK128" s="72"/>
      <c r="FL128" s="74"/>
      <c r="FO128" s="69"/>
      <c r="FP128" s="76"/>
      <c r="FQ128" s="76"/>
      <c r="FR128" s="76"/>
      <c r="FS128" s="76"/>
      <c r="FT128" s="70"/>
      <c r="FU128" s="70"/>
      <c r="FV128" s="70"/>
      <c r="GE128" s="72"/>
      <c r="GF128" s="74"/>
      <c r="GI128" s="69"/>
      <c r="GK128" s="76"/>
      <c r="GO128" s="76"/>
      <c r="GP128" s="76"/>
      <c r="GQ128" s="70"/>
      <c r="GR128" s="70"/>
      <c r="GS128" s="70"/>
      <c r="GT128" s="70"/>
      <c r="GU128" s="70"/>
      <c r="GW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</row>
    <row r="129" spans="2:250" s="15" customFormat="1" ht="18" customHeight="1" x14ac:dyDescent="0.3">
      <c r="B129" s="69"/>
      <c r="K129" s="12"/>
      <c r="AN129" s="52"/>
      <c r="AO129" s="98"/>
      <c r="AQ129" s="69"/>
      <c r="AZ129" s="12"/>
      <c r="CC129" s="52"/>
      <c r="CF129" s="69"/>
      <c r="CO129" s="12"/>
      <c r="DR129" s="98"/>
      <c r="FK129" s="75"/>
      <c r="FL129" s="76"/>
      <c r="FO129" s="73"/>
      <c r="FP129" s="74"/>
      <c r="FQ129" s="74"/>
      <c r="FR129" s="74"/>
      <c r="FS129" s="74"/>
      <c r="FT129" s="52"/>
      <c r="FU129" s="52"/>
      <c r="FV129" s="52"/>
      <c r="GE129" s="75"/>
      <c r="GF129" s="76"/>
      <c r="GI129" s="73"/>
      <c r="GK129" s="74"/>
      <c r="GO129" s="74"/>
      <c r="GP129" s="74"/>
      <c r="GQ129" s="52"/>
      <c r="GR129" s="52"/>
      <c r="GS129" s="52"/>
      <c r="GT129" s="52"/>
      <c r="GU129" s="52"/>
      <c r="GW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</row>
    <row r="130" spans="2:250" s="15" customFormat="1" ht="18" customHeight="1" x14ac:dyDescent="0.3">
      <c r="B130" s="73"/>
      <c r="D130" s="74"/>
      <c r="U130" s="73"/>
      <c r="V130" s="72"/>
      <c r="W130" s="74"/>
      <c r="AA130" s="13"/>
      <c r="AB130" s="12"/>
      <c r="AD130" s="12"/>
      <c r="AE130" s="50"/>
      <c r="AO130" s="98"/>
      <c r="AQ130" s="73"/>
      <c r="AS130" s="74"/>
      <c r="BJ130" s="73"/>
      <c r="BK130" s="72"/>
      <c r="BL130" s="74"/>
      <c r="BP130" s="13"/>
      <c r="BQ130" s="12"/>
      <c r="BS130" s="12"/>
      <c r="BT130" s="50"/>
      <c r="CF130" s="73"/>
      <c r="CH130" s="74"/>
      <c r="CY130" s="73"/>
      <c r="DA130" s="72"/>
      <c r="DB130" s="74"/>
      <c r="DF130" s="13"/>
      <c r="DG130" s="12"/>
      <c r="DH130" s="12"/>
      <c r="DI130" s="50"/>
      <c r="DR130" s="98"/>
      <c r="FK130" s="72"/>
      <c r="FL130" s="74"/>
      <c r="FO130" s="73"/>
      <c r="FP130" s="74"/>
      <c r="FQ130" s="74"/>
      <c r="FR130" s="74"/>
      <c r="FS130" s="74"/>
      <c r="FT130" s="52"/>
      <c r="FU130" s="52"/>
      <c r="FV130" s="52"/>
      <c r="GE130" s="72"/>
      <c r="GF130" s="74"/>
      <c r="GI130" s="73"/>
      <c r="GK130" s="74"/>
      <c r="GO130" s="74"/>
      <c r="GP130" s="74"/>
      <c r="GQ130" s="52"/>
      <c r="GR130" s="52"/>
      <c r="GS130" s="52"/>
      <c r="GT130" s="52"/>
      <c r="GU130" s="52"/>
      <c r="GW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</row>
    <row r="131" spans="2:250" s="15" customFormat="1" ht="18" customHeight="1" x14ac:dyDescent="0.3">
      <c r="B131" s="73"/>
      <c r="D131" s="74"/>
      <c r="V131" s="72"/>
      <c r="W131" s="74"/>
      <c r="AO131" s="98"/>
      <c r="AQ131" s="73"/>
      <c r="AS131" s="74"/>
      <c r="BK131" s="72"/>
      <c r="BL131" s="74"/>
      <c r="CF131" s="73"/>
      <c r="CH131" s="74"/>
      <c r="DA131" s="72"/>
      <c r="DB131" s="74"/>
      <c r="DR131" s="98"/>
      <c r="FK131" s="72"/>
      <c r="FL131" s="74"/>
      <c r="FO131" s="69"/>
      <c r="FP131" s="76"/>
      <c r="FQ131" s="76"/>
      <c r="FR131" s="76"/>
      <c r="FS131" s="76"/>
      <c r="FT131" s="70"/>
      <c r="FU131" s="70"/>
      <c r="FV131" s="70"/>
      <c r="GE131" s="72"/>
      <c r="GF131" s="74"/>
      <c r="GI131" s="69"/>
      <c r="GK131" s="76"/>
      <c r="GO131" s="76"/>
      <c r="GP131" s="76"/>
      <c r="GQ131" s="70"/>
      <c r="GR131" s="70"/>
      <c r="GS131" s="70"/>
      <c r="GT131" s="70"/>
      <c r="GU131" s="70"/>
      <c r="GW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</row>
    <row r="132" spans="2:250" s="15" customFormat="1" ht="18" customHeight="1" x14ac:dyDescent="0.3">
      <c r="B132" s="69"/>
      <c r="D132" s="76"/>
      <c r="F132" s="74"/>
      <c r="G132" s="74"/>
      <c r="H132" s="74"/>
      <c r="I132" s="48"/>
      <c r="J132" s="48"/>
      <c r="K132" s="48"/>
      <c r="U132" s="73"/>
      <c r="V132" s="75"/>
      <c r="W132" s="76"/>
      <c r="X132" s="74"/>
      <c r="Y132" s="48"/>
      <c r="Z132" s="48"/>
      <c r="AA132" s="48"/>
      <c r="AB132" s="48"/>
      <c r="AD132" s="48"/>
      <c r="AE132" s="48"/>
      <c r="AF132" s="48"/>
      <c r="AG132" s="52"/>
      <c r="AN132" s="64"/>
      <c r="AO132" s="98"/>
      <c r="AQ132" s="69"/>
      <c r="AS132" s="76"/>
      <c r="AU132" s="74"/>
      <c r="AV132" s="74"/>
      <c r="AW132" s="74"/>
      <c r="AX132" s="48"/>
      <c r="AY132" s="48"/>
      <c r="AZ132" s="48"/>
      <c r="BJ132" s="73"/>
      <c r="BK132" s="75"/>
      <c r="BL132" s="76"/>
      <c r="BM132" s="74"/>
      <c r="BN132" s="48"/>
      <c r="BO132" s="48"/>
      <c r="BP132" s="48"/>
      <c r="BQ132" s="48"/>
      <c r="BS132" s="48"/>
      <c r="BT132" s="48"/>
      <c r="BU132" s="48"/>
      <c r="BV132" s="52"/>
      <c r="CC132" s="64"/>
      <c r="CD132" s="52"/>
      <c r="CF132" s="69"/>
      <c r="CH132" s="76"/>
      <c r="CJ132" s="74"/>
      <c r="CK132" s="74"/>
      <c r="CL132" s="74"/>
      <c r="CM132" s="48"/>
      <c r="CN132" s="48"/>
      <c r="CO132" s="48"/>
      <c r="CY132" s="73"/>
      <c r="DA132" s="75"/>
      <c r="DB132" s="76"/>
      <c r="DC132" s="74"/>
      <c r="DD132" s="48"/>
      <c r="DE132" s="48"/>
      <c r="DF132" s="48"/>
      <c r="DG132" s="48"/>
      <c r="DH132" s="48"/>
      <c r="DI132" s="48"/>
      <c r="DJ132" s="48"/>
      <c r="DK132" s="52"/>
      <c r="DR132" s="98"/>
      <c r="FO132" s="73"/>
      <c r="FP132" s="74"/>
      <c r="FQ132" s="74"/>
      <c r="FR132" s="74"/>
      <c r="FS132" s="74"/>
      <c r="FT132" s="52"/>
      <c r="FU132" s="52"/>
      <c r="FV132" s="52"/>
      <c r="GL132" s="73"/>
      <c r="GN132" s="74"/>
      <c r="GO132" s="74"/>
      <c r="GP132" s="74"/>
      <c r="GQ132" s="52"/>
      <c r="GR132" s="52"/>
      <c r="GS132" s="52"/>
      <c r="GT132" s="52"/>
      <c r="GU132" s="52"/>
      <c r="GW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</row>
    <row r="133" spans="2:250" s="15" customFormat="1" ht="18" customHeight="1" x14ac:dyDescent="0.3">
      <c r="B133" s="73"/>
      <c r="D133" s="74"/>
      <c r="F133" s="74"/>
      <c r="G133" s="74"/>
      <c r="H133" s="74"/>
      <c r="I133" s="52"/>
      <c r="J133" s="52"/>
      <c r="K133" s="52"/>
      <c r="U133" s="73"/>
      <c r="V133" s="72"/>
      <c r="W133" s="74"/>
      <c r="X133" s="74"/>
      <c r="Y133" s="52"/>
      <c r="Z133" s="52"/>
      <c r="AA133" s="52"/>
      <c r="AB133" s="52"/>
      <c r="AD133" s="52"/>
      <c r="AE133" s="52"/>
      <c r="AF133" s="52"/>
      <c r="AG133" s="52"/>
      <c r="AN133" s="64"/>
      <c r="AO133" s="98"/>
      <c r="AQ133" s="73"/>
      <c r="AS133" s="74"/>
      <c r="AU133" s="74"/>
      <c r="AV133" s="74"/>
      <c r="AW133" s="74"/>
      <c r="AX133" s="52"/>
      <c r="AY133" s="52"/>
      <c r="AZ133" s="52"/>
      <c r="BJ133" s="73"/>
      <c r="BK133" s="72"/>
      <c r="BL133" s="74"/>
      <c r="BM133" s="74"/>
      <c r="BN133" s="52"/>
      <c r="BO133" s="52"/>
      <c r="BP133" s="52"/>
      <c r="BQ133" s="52"/>
      <c r="BS133" s="52"/>
      <c r="BT133" s="52"/>
      <c r="BU133" s="52"/>
      <c r="BV133" s="52"/>
      <c r="CC133" s="64"/>
      <c r="CD133" s="52"/>
      <c r="CF133" s="73"/>
      <c r="CH133" s="74"/>
      <c r="CJ133" s="74"/>
      <c r="CK133" s="74"/>
      <c r="CL133" s="74"/>
      <c r="CM133" s="52"/>
      <c r="CN133" s="52"/>
      <c r="CO133" s="52"/>
      <c r="CY133" s="73"/>
      <c r="DA133" s="72"/>
      <c r="DB133" s="74"/>
      <c r="DC133" s="74"/>
      <c r="DD133" s="52"/>
      <c r="DE133" s="52"/>
      <c r="DF133" s="52"/>
      <c r="DG133" s="52"/>
      <c r="DH133" s="52"/>
      <c r="DI133" s="52"/>
      <c r="DJ133" s="52"/>
      <c r="DK133" s="52"/>
      <c r="DR133" s="98"/>
      <c r="FM133" s="49"/>
      <c r="FR133" s="74"/>
      <c r="FS133" s="74"/>
      <c r="FT133" s="74"/>
      <c r="FU133" s="52"/>
      <c r="FV133" s="52"/>
      <c r="GG133" s="49"/>
      <c r="GL133" s="73"/>
      <c r="GN133" s="74"/>
      <c r="GO133" s="74"/>
      <c r="GP133" s="74"/>
      <c r="GQ133" s="52"/>
      <c r="GR133" s="52"/>
      <c r="GS133" s="52"/>
      <c r="GT133" s="52"/>
      <c r="GU133" s="52"/>
      <c r="GW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</row>
    <row r="134" spans="2:250" s="15" customFormat="1" ht="18" customHeight="1" x14ac:dyDescent="0.3">
      <c r="B134" s="73"/>
      <c r="D134" s="74"/>
      <c r="F134" s="76"/>
      <c r="G134" s="76"/>
      <c r="H134" s="76"/>
      <c r="I134" s="70"/>
      <c r="J134" s="70"/>
      <c r="K134" s="70"/>
      <c r="U134" s="69"/>
      <c r="V134" s="72"/>
      <c r="W134" s="74"/>
      <c r="X134" s="76"/>
      <c r="Y134" s="70"/>
      <c r="Z134" s="70"/>
      <c r="AA134" s="70"/>
      <c r="AB134" s="70"/>
      <c r="AD134" s="70"/>
      <c r="AE134" s="70"/>
      <c r="AF134" s="70"/>
      <c r="AG134" s="70"/>
      <c r="AN134" s="64"/>
      <c r="AO134" s="98"/>
      <c r="AQ134" s="73"/>
      <c r="AS134" s="74"/>
      <c r="AU134" s="76"/>
      <c r="AV134" s="76"/>
      <c r="AW134" s="76"/>
      <c r="AX134" s="70"/>
      <c r="AY134" s="70"/>
      <c r="AZ134" s="70"/>
      <c r="BJ134" s="69"/>
      <c r="BK134" s="72"/>
      <c r="BL134" s="74"/>
      <c r="BM134" s="76"/>
      <c r="BN134" s="70"/>
      <c r="BO134" s="70"/>
      <c r="BP134" s="70"/>
      <c r="BQ134" s="70"/>
      <c r="BS134" s="70"/>
      <c r="BT134" s="70"/>
      <c r="BU134" s="70"/>
      <c r="BV134" s="70"/>
      <c r="CC134" s="64"/>
      <c r="CF134" s="73"/>
      <c r="CH134" s="74"/>
      <c r="CJ134" s="76"/>
      <c r="CK134" s="76"/>
      <c r="CL134" s="76"/>
      <c r="CM134" s="70"/>
      <c r="CN134" s="70"/>
      <c r="CO134" s="70"/>
      <c r="CY134" s="69"/>
      <c r="DA134" s="72"/>
      <c r="DB134" s="74"/>
      <c r="DC134" s="76"/>
      <c r="DD134" s="70"/>
      <c r="DE134" s="70"/>
      <c r="DF134" s="70"/>
      <c r="DG134" s="70"/>
      <c r="DH134" s="70"/>
      <c r="DI134" s="70"/>
      <c r="DJ134" s="70"/>
      <c r="DK134" s="70"/>
      <c r="DR134" s="98"/>
      <c r="GS134" s="52"/>
      <c r="GW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</row>
    <row r="135" spans="2:250" s="15" customFormat="1" ht="18" customHeight="1" x14ac:dyDescent="0.3">
      <c r="B135" s="69"/>
      <c r="D135" s="76"/>
      <c r="F135" s="74"/>
      <c r="G135" s="74"/>
      <c r="H135" s="74"/>
      <c r="I135" s="52"/>
      <c r="J135" s="52"/>
      <c r="K135" s="52"/>
      <c r="U135" s="73"/>
      <c r="V135" s="75"/>
      <c r="W135" s="76"/>
      <c r="X135" s="74"/>
      <c r="Y135" s="52"/>
      <c r="Z135" s="52"/>
      <c r="AA135" s="52"/>
      <c r="AB135" s="52"/>
      <c r="AD135" s="52"/>
      <c r="AE135" s="52"/>
      <c r="AF135" s="52"/>
      <c r="AG135" s="52"/>
      <c r="AN135" s="64"/>
      <c r="AO135" s="98"/>
      <c r="AQ135" s="69"/>
      <c r="AS135" s="76"/>
      <c r="AU135" s="74"/>
      <c r="AV135" s="74"/>
      <c r="AW135" s="74"/>
      <c r="AX135" s="52"/>
      <c r="AY135" s="52"/>
      <c r="AZ135" s="52"/>
      <c r="BJ135" s="73"/>
      <c r="BK135" s="75"/>
      <c r="BL135" s="76"/>
      <c r="BM135" s="74"/>
      <c r="BN135" s="52"/>
      <c r="BO135" s="52"/>
      <c r="BP135" s="52"/>
      <c r="BQ135" s="52"/>
      <c r="BS135" s="52"/>
      <c r="BT135" s="52"/>
      <c r="BU135" s="52"/>
      <c r="BV135" s="52"/>
      <c r="CC135" s="64"/>
      <c r="CF135" s="69"/>
      <c r="CH135" s="76"/>
      <c r="CJ135" s="74"/>
      <c r="CK135" s="74"/>
      <c r="CL135" s="74"/>
      <c r="CM135" s="52"/>
      <c r="CN135" s="52"/>
      <c r="CO135" s="52"/>
      <c r="CY135" s="73"/>
      <c r="DA135" s="75"/>
      <c r="DB135" s="76"/>
      <c r="DC135" s="74"/>
      <c r="DD135" s="52"/>
      <c r="DE135" s="52"/>
      <c r="DF135" s="52"/>
      <c r="DG135" s="52"/>
      <c r="DH135" s="52"/>
      <c r="DI135" s="52"/>
      <c r="DJ135" s="52"/>
      <c r="DK135" s="52"/>
      <c r="DR135" s="98"/>
      <c r="FM135" s="49"/>
      <c r="FT135" s="49"/>
      <c r="GG135" s="49"/>
      <c r="GN135" s="51"/>
      <c r="GS135" s="52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</row>
    <row r="136" spans="2:250" s="15" customFormat="1" ht="18" customHeight="1" x14ac:dyDescent="0.3">
      <c r="B136" s="73"/>
      <c r="D136" s="74"/>
      <c r="F136" s="74"/>
      <c r="G136" s="74"/>
      <c r="H136" s="74"/>
      <c r="I136" s="52"/>
      <c r="J136" s="52"/>
      <c r="K136" s="52"/>
      <c r="U136" s="73"/>
      <c r="V136" s="72"/>
      <c r="W136" s="74"/>
      <c r="X136" s="74"/>
      <c r="Y136" s="52"/>
      <c r="Z136" s="52"/>
      <c r="AA136" s="52"/>
      <c r="AB136" s="52"/>
      <c r="AD136" s="52"/>
      <c r="AE136" s="52"/>
      <c r="AF136" s="52"/>
      <c r="AG136" s="52"/>
      <c r="AN136" s="64"/>
      <c r="AO136" s="98"/>
      <c r="AQ136" s="73"/>
      <c r="AS136" s="74"/>
      <c r="AU136" s="74"/>
      <c r="AV136" s="74"/>
      <c r="AW136" s="74"/>
      <c r="AX136" s="52"/>
      <c r="AY136" s="52"/>
      <c r="AZ136" s="52"/>
      <c r="BJ136" s="73"/>
      <c r="BK136" s="72"/>
      <c r="BL136" s="74"/>
      <c r="BM136" s="74"/>
      <c r="BN136" s="52"/>
      <c r="BO136" s="52"/>
      <c r="BP136" s="52"/>
      <c r="BQ136" s="52"/>
      <c r="BS136" s="52"/>
      <c r="BT136" s="52"/>
      <c r="BU136" s="52"/>
      <c r="BV136" s="52"/>
      <c r="CC136" s="64"/>
      <c r="CD136" s="64"/>
      <c r="CF136" s="73"/>
      <c r="CH136" s="74"/>
      <c r="CJ136" s="74"/>
      <c r="CK136" s="74"/>
      <c r="CL136" s="74"/>
      <c r="CM136" s="52"/>
      <c r="CN136" s="52"/>
      <c r="CO136" s="52"/>
      <c r="CY136" s="73"/>
      <c r="DA136" s="72"/>
      <c r="DB136" s="74"/>
      <c r="DC136" s="74"/>
      <c r="DD136" s="52"/>
      <c r="DE136" s="52"/>
      <c r="DF136" s="52"/>
      <c r="DG136" s="52"/>
      <c r="DH136" s="52"/>
      <c r="DI136" s="52"/>
      <c r="DJ136" s="52"/>
      <c r="DK136" s="52"/>
      <c r="DR136" s="98"/>
      <c r="FR136" s="64"/>
      <c r="FS136" s="64"/>
      <c r="FT136" s="64"/>
      <c r="FU136" s="64"/>
      <c r="FV136" s="64"/>
      <c r="GN136" s="64"/>
      <c r="GO136" s="64"/>
      <c r="GP136" s="64"/>
      <c r="GQ136" s="64"/>
      <c r="GR136" s="64"/>
      <c r="GS136" s="52"/>
      <c r="GT136" s="64"/>
      <c r="GU136" s="64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</row>
    <row r="137" spans="2:250" s="15" customFormat="1" ht="18" customHeight="1" x14ac:dyDescent="0.3">
      <c r="B137" s="73"/>
      <c r="D137" s="74"/>
      <c r="F137" s="76"/>
      <c r="G137" s="76"/>
      <c r="H137" s="76"/>
      <c r="I137" s="70"/>
      <c r="J137" s="70"/>
      <c r="K137" s="70"/>
      <c r="U137" s="69"/>
      <c r="V137" s="72"/>
      <c r="W137" s="74"/>
      <c r="X137" s="76"/>
      <c r="Y137" s="70"/>
      <c r="Z137" s="70"/>
      <c r="AA137" s="70"/>
      <c r="AB137" s="70"/>
      <c r="AD137" s="70"/>
      <c r="AE137" s="70"/>
      <c r="AF137" s="70"/>
      <c r="AG137" s="70"/>
      <c r="AO137" s="98"/>
      <c r="AQ137" s="73"/>
      <c r="AS137" s="74"/>
      <c r="AU137" s="76"/>
      <c r="AV137" s="76"/>
      <c r="AW137" s="76"/>
      <c r="AX137" s="70"/>
      <c r="AY137" s="70"/>
      <c r="AZ137" s="70"/>
      <c r="BJ137" s="69"/>
      <c r="BK137" s="72"/>
      <c r="BL137" s="74"/>
      <c r="BM137" s="76"/>
      <c r="BN137" s="70"/>
      <c r="BO137" s="70"/>
      <c r="BP137" s="70"/>
      <c r="BQ137" s="70"/>
      <c r="BS137" s="70"/>
      <c r="BT137" s="70"/>
      <c r="BU137" s="70"/>
      <c r="BV137" s="70"/>
      <c r="CD137" s="64"/>
      <c r="CF137" s="73"/>
      <c r="CH137" s="74"/>
      <c r="CJ137" s="76"/>
      <c r="CK137" s="76"/>
      <c r="CL137" s="76"/>
      <c r="CM137" s="70"/>
      <c r="CN137" s="70"/>
      <c r="CO137" s="70"/>
      <c r="CY137" s="69"/>
      <c r="DA137" s="72"/>
      <c r="DB137" s="74"/>
      <c r="DC137" s="76"/>
      <c r="DD137" s="70"/>
      <c r="DE137" s="70"/>
      <c r="DF137" s="70"/>
      <c r="DG137" s="70"/>
      <c r="DH137" s="70"/>
      <c r="DI137" s="70"/>
      <c r="DJ137" s="70"/>
      <c r="DK137" s="70"/>
      <c r="DR137" s="98"/>
      <c r="FM137" s="49"/>
      <c r="FR137" s="64"/>
      <c r="FS137" s="64"/>
      <c r="FT137" s="64"/>
      <c r="FU137" s="64"/>
      <c r="FV137" s="64"/>
      <c r="GG137" s="49"/>
      <c r="GL137" s="69"/>
      <c r="GN137" s="64"/>
      <c r="GO137" s="64"/>
      <c r="GP137" s="64"/>
      <c r="GQ137" s="64"/>
      <c r="GR137" s="64"/>
      <c r="GS137" s="52"/>
      <c r="GT137" s="64"/>
      <c r="GU137" s="64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</row>
    <row r="138" spans="2:250" s="15" customFormat="1" ht="18" customHeight="1" x14ac:dyDescent="0.3">
      <c r="B138" s="69"/>
      <c r="G138" s="73"/>
      <c r="H138" s="74"/>
      <c r="I138" s="74"/>
      <c r="J138" s="74"/>
      <c r="K138" s="74"/>
      <c r="L138" s="52"/>
      <c r="M138" s="52"/>
      <c r="N138" s="52"/>
      <c r="AD138" s="73"/>
      <c r="AF138" s="74"/>
      <c r="AG138" s="74"/>
      <c r="AH138" s="74"/>
      <c r="AI138" s="52"/>
      <c r="AJ138" s="52"/>
      <c r="AK138" s="52"/>
      <c r="AL138" s="52"/>
      <c r="AM138" s="52"/>
      <c r="AO138" s="98"/>
      <c r="AQ138" s="69"/>
      <c r="AV138" s="73"/>
      <c r="AW138" s="74"/>
      <c r="AX138" s="74"/>
      <c r="AY138" s="74"/>
      <c r="AZ138" s="74"/>
      <c r="BA138" s="52"/>
      <c r="BB138" s="52"/>
      <c r="BC138" s="52"/>
      <c r="BS138" s="73"/>
      <c r="BU138" s="74"/>
      <c r="BV138" s="74"/>
      <c r="BW138" s="74"/>
      <c r="BX138" s="52"/>
      <c r="BY138" s="52"/>
      <c r="BZ138" s="52"/>
      <c r="CA138" s="52"/>
      <c r="CB138" s="52"/>
      <c r="CF138" s="69"/>
      <c r="CK138" s="73"/>
      <c r="CL138" s="74"/>
      <c r="CM138" s="74"/>
      <c r="CN138" s="74"/>
      <c r="CO138" s="74"/>
      <c r="CP138" s="52"/>
      <c r="CQ138" s="52"/>
      <c r="CR138" s="52"/>
      <c r="DH138" s="73"/>
      <c r="DJ138" s="74"/>
      <c r="DK138" s="74"/>
      <c r="DL138" s="74"/>
      <c r="DM138" s="52"/>
      <c r="DN138" s="52"/>
      <c r="DO138" s="52"/>
      <c r="DP138" s="52"/>
      <c r="DQ138" s="52"/>
      <c r="DR138" s="98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52"/>
      <c r="GT138" s="64"/>
      <c r="GU138" s="64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</row>
    <row r="139" spans="2:250" s="15" customFormat="1" ht="18" customHeight="1" x14ac:dyDescent="0.3">
      <c r="B139" s="69"/>
      <c r="E139" s="49"/>
      <c r="J139" s="74"/>
      <c r="K139" s="74"/>
      <c r="L139" s="74"/>
      <c r="M139" s="52"/>
      <c r="N139" s="52"/>
      <c r="X139" s="49"/>
      <c r="AD139" s="73"/>
      <c r="AF139" s="74"/>
      <c r="AG139" s="74"/>
      <c r="AH139" s="74"/>
      <c r="AI139" s="52"/>
      <c r="AJ139" s="52"/>
      <c r="AK139" s="52"/>
      <c r="AL139" s="52"/>
      <c r="AM139" s="52"/>
      <c r="AO139" s="98"/>
      <c r="AQ139" s="69"/>
      <c r="AT139" s="49"/>
      <c r="AY139" s="74"/>
      <c r="AZ139" s="74"/>
      <c r="BA139" s="74"/>
      <c r="BB139" s="52"/>
      <c r="BC139" s="52"/>
      <c r="BM139" s="49"/>
      <c r="BS139" s="73"/>
      <c r="BU139" s="74"/>
      <c r="BV139" s="74"/>
      <c r="BW139" s="74"/>
      <c r="BX139" s="52"/>
      <c r="BY139" s="52"/>
      <c r="BZ139" s="52"/>
      <c r="CA139" s="52"/>
      <c r="CB139" s="52"/>
      <c r="CF139" s="69"/>
      <c r="CI139" s="49"/>
      <c r="CN139" s="74"/>
      <c r="CO139" s="74"/>
      <c r="CP139" s="74"/>
      <c r="CQ139" s="52"/>
      <c r="CR139" s="52"/>
      <c r="DC139" s="49"/>
      <c r="DH139" s="73"/>
      <c r="DJ139" s="74"/>
      <c r="DK139" s="74"/>
      <c r="DL139" s="74"/>
      <c r="DM139" s="52"/>
      <c r="DN139" s="52"/>
      <c r="DO139" s="52"/>
      <c r="DP139" s="52"/>
      <c r="DQ139" s="52"/>
      <c r="DR139" s="98"/>
      <c r="FL139" s="50"/>
      <c r="FN139" s="64"/>
      <c r="FO139" s="49"/>
      <c r="FP139" s="64"/>
      <c r="FQ139" s="64"/>
      <c r="FR139" s="64"/>
      <c r="FS139" s="64"/>
      <c r="FT139" s="64"/>
      <c r="FU139" s="64"/>
      <c r="FV139" s="64"/>
      <c r="FY139" s="64"/>
      <c r="FZ139" s="64"/>
      <c r="GA139" s="64"/>
      <c r="GB139" s="64"/>
      <c r="GC139" s="64"/>
      <c r="GD139" s="64"/>
      <c r="GE139" s="64"/>
      <c r="GF139" s="50"/>
      <c r="GH139" s="49"/>
      <c r="GJ139" s="64"/>
      <c r="GK139" s="64"/>
      <c r="GL139" s="64"/>
      <c r="GM139" s="64"/>
      <c r="GN139" s="64"/>
      <c r="GO139" s="64"/>
      <c r="GP139" s="64"/>
      <c r="GT139" s="64"/>
      <c r="GU139" s="64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</row>
    <row r="140" spans="2:250" s="15" customFormat="1" ht="18" customHeight="1" x14ac:dyDescent="0.3">
      <c r="B140" s="69"/>
      <c r="AK140" s="52"/>
      <c r="AO140" s="98"/>
      <c r="AQ140" s="69"/>
      <c r="BZ140" s="52"/>
      <c r="CF140" s="69"/>
      <c r="DO140" s="52"/>
      <c r="DR140" s="98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52"/>
      <c r="GT140" s="64"/>
      <c r="GU140" s="64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</row>
    <row r="141" spans="2:250" s="15" customFormat="1" ht="18" customHeight="1" x14ac:dyDescent="0.3">
      <c r="B141" s="69"/>
      <c r="E141" s="49"/>
      <c r="R141" s="52"/>
      <c r="X141" s="49"/>
      <c r="AK141" s="52"/>
      <c r="AO141" s="98"/>
      <c r="AQ141" s="69"/>
      <c r="AT141" s="49"/>
      <c r="BG141" s="52"/>
      <c r="BM141" s="49"/>
      <c r="BZ141" s="52"/>
      <c r="CF141" s="69"/>
      <c r="CI141" s="49"/>
      <c r="CP141" s="49"/>
      <c r="DC141" s="49"/>
      <c r="DJ141" s="51"/>
      <c r="DO141" s="52"/>
      <c r="DR141" s="98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</row>
    <row r="142" spans="2:250" s="15" customFormat="1" ht="18" customHeight="1" x14ac:dyDescent="0.3">
      <c r="B142" s="69"/>
      <c r="J142" s="64"/>
      <c r="K142" s="64"/>
      <c r="L142" s="64"/>
      <c r="M142" s="64"/>
      <c r="N142" s="64"/>
      <c r="AF142" s="64"/>
      <c r="AG142" s="64"/>
      <c r="AH142" s="64"/>
      <c r="AI142" s="64"/>
      <c r="AJ142" s="64"/>
      <c r="AK142" s="52"/>
      <c r="AL142" s="64"/>
      <c r="AM142" s="64"/>
      <c r="AO142" s="98"/>
      <c r="AQ142" s="69"/>
      <c r="AY142" s="64"/>
      <c r="AZ142" s="64"/>
      <c r="BA142" s="64"/>
      <c r="BB142" s="64"/>
      <c r="BC142" s="64"/>
      <c r="BU142" s="64"/>
      <c r="BV142" s="64"/>
      <c r="BW142" s="64"/>
      <c r="BX142" s="64"/>
      <c r="BY142" s="64"/>
      <c r="BZ142" s="52"/>
      <c r="CA142" s="64"/>
      <c r="CB142" s="64"/>
      <c r="CF142" s="69"/>
      <c r="CN142" s="64"/>
      <c r="CO142" s="64"/>
      <c r="CP142" s="64"/>
      <c r="CQ142" s="64"/>
      <c r="CR142" s="64"/>
      <c r="DJ142" s="64"/>
      <c r="DK142" s="64"/>
      <c r="DL142" s="64"/>
      <c r="DM142" s="64"/>
      <c r="DN142" s="64"/>
      <c r="DO142" s="52"/>
      <c r="DP142" s="64"/>
      <c r="DQ142" s="64"/>
      <c r="DR142" s="98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</row>
    <row r="143" spans="2:250" s="15" customFormat="1" ht="18" customHeight="1" x14ac:dyDescent="0.3">
      <c r="B143" s="69"/>
      <c r="E143" s="49"/>
      <c r="J143" s="64"/>
      <c r="K143" s="64"/>
      <c r="L143" s="64"/>
      <c r="M143" s="64"/>
      <c r="N143" s="64"/>
      <c r="X143" s="49"/>
      <c r="AD143" s="69"/>
      <c r="AF143" s="64"/>
      <c r="AG143" s="64"/>
      <c r="AH143" s="64"/>
      <c r="AI143" s="64"/>
      <c r="AJ143" s="64"/>
      <c r="AK143" s="52"/>
      <c r="AL143" s="64"/>
      <c r="AM143" s="64"/>
      <c r="AO143" s="98"/>
      <c r="AQ143" s="69"/>
      <c r="AT143" s="49"/>
      <c r="AY143" s="64"/>
      <c r="AZ143" s="64"/>
      <c r="BA143" s="64"/>
      <c r="BB143" s="64"/>
      <c r="BC143" s="64"/>
      <c r="BM143" s="49"/>
      <c r="BS143" s="69"/>
      <c r="BU143" s="64"/>
      <c r="BV143" s="64"/>
      <c r="BW143" s="64"/>
      <c r="BX143" s="64"/>
      <c r="BY143" s="64"/>
      <c r="BZ143" s="52"/>
      <c r="CA143" s="64"/>
      <c r="CB143" s="64"/>
      <c r="CF143" s="69"/>
      <c r="CI143" s="49"/>
      <c r="CN143" s="64"/>
      <c r="CO143" s="64"/>
      <c r="CP143" s="64"/>
      <c r="CQ143" s="64"/>
      <c r="CR143" s="64"/>
      <c r="DC143" s="49"/>
      <c r="DH143" s="69"/>
      <c r="DJ143" s="64"/>
      <c r="DK143" s="64"/>
      <c r="DL143" s="64"/>
      <c r="DM143" s="64"/>
      <c r="DN143" s="64"/>
      <c r="DO143" s="52"/>
      <c r="DP143" s="64"/>
      <c r="DQ143" s="64"/>
      <c r="DR143" s="98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</row>
    <row r="144" spans="2:250" s="15" customFormat="1" ht="14.45" customHeight="1" x14ac:dyDescent="0.3">
      <c r="B144" s="69"/>
      <c r="F144" s="64"/>
      <c r="G144" s="64"/>
      <c r="H144" s="64"/>
      <c r="I144" s="64"/>
      <c r="J144" s="64"/>
      <c r="K144" s="64"/>
      <c r="L144" s="64"/>
      <c r="M144" s="64"/>
      <c r="N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52"/>
      <c r="AF144" s="52"/>
      <c r="AG144" s="64"/>
      <c r="AO144" s="98"/>
      <c r="AQ144" s="69"/>
      <c r="AU144" s="64"/>
      <c r="AV144" s="64"/>
      <c r="AW144" s="64"/>
      <c r="AX144" s="64"/>
      <c r="AY144" s="64"/>
      <c r="AZ144" s="64"/>
      <c r="BA144" s="64"/>
      <c r="BB144" s="64"/>
      <c r="BC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52"/>
      <c r="BU144" s="52"/>
      <c r="BV144" s="64"/>
      <c r="CF144" s="69"/>
      <c r="CJ144" s="64"/>
      <c r="CK144" s="64"/>
      <c r="CL144" s="64"/>
      <c r="CM144" s="64"/>
      <c r="CN144" s="64"/>
      <c r="CO144" s="64"/>
      <c r="CP144" s="64"/>
      <c r="CQ144" s="64"/>
      <c r="CR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52"/>
      <c r="DJ144" s="52"/>
      <c r="DK144" s="64"/>
      <c r="DR144" s="98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</row>
    <row r="145" spans="2:250" s="15" customFormat="1" ht="4.1500000000000004" customHeight="1" x14ac:dyDescent="0.3">
      <c r="B145" s="69"/>
      <c r="D145" s="50"/>
      <c r="F145" s="64"/>
      <c r="G145" s="49"/>
      <c r="H145" s="64"/>
      <c r="I145" s="64"/>
      <c r="J145" s="64"/>
      <c r="K145" s="64"/>
      <c r="L145" s="64"/>
      <c r="M145" s="64"/>
      <c r="N145" s="64"/>
      <c r="Q145" s="64"/>
      <c r="R145" s="64"/>
      <c r="S145" s="64"/>
      <c r="T145" s="64"/>
      <c r="U145" s="64"/>
      <c r="V145" s="64"/>
      <c r="W145" s="64"/>
      <c r="X145" s="50"/>
      <c r="Z145" s="49"/>
      <c r="AB145" s="64"/>
      <c r="AC145" s="64"/>
      <c r="AD145" s="64"/>
      <c r="AE145" s="64"/>
      <c r="AF145" s="64"/>
      <c r="AG145" s="64"/>
      <c r="AH145" s="64"/>
      <c r="AO145" s="98"/>
      <c r="AQ145" s="69"/>
      <c r="AS145" s="50"/>
      <c r="AU145" s="64"/>
      <c r="AV145" s="49"/>
      <c r="AW145" s="64"/>
      <c r="AX145" s="64"/>
      <c r="AY145" s="64"/>
      <c r="AZ145" s="64"/>
      <c r="BA145" s="64"/>
      <c r="BB145" s="64"/>
      <c r="BC145" s="64"/>
      <c r="BF145" s="64"/>
      <c r="BG145" s="64"/>
      <c r="BH145" s="64"/>
      <c r="BI145" s="64"/>
      <c r="BJ145" s="64"/>
      <c r="BK145" s="64"/>
      <c r="BL145" s="64"/>
      <c r="BM145" s="50"/>
      <c r="BO145" s="49"/>
      <c r="BQ145" s="64"/>
      <c r="BR145" s="64"/>
      <c r="BS145" s="64"/>
      <c r="BT145" s="64"/>
      <c r="BU145" s="64"/>
      <c r="BV145" s="64"/>
      <c r="BW145" s="64"/>
      <c r="CF145" s="69"/>
      <c r="CH145" s="50"/>
      <c r="CJ145" s="64"/>
      <c r="CK145" s="49"/>
      <c r="CL145" s="64"/>
      <c r="CM145" s="64"/>
      <c r="CN145" s="64"/>
      <c r="CO145" s="64"/>
      <c r="CP145" s="64"/>
      <c r="CQ145" s="64"/>
      <c r="CR145" s="64"/>
      <c r="CU145" s="64"/>
      <c r="CV145" s="64"/>
      <c r="CW145" s="64"/>
      <c r="CX145" s="64"/>
      <c r="CY145" s="64"/>
      <c r="CZ145" s="64"/>
      <c r="DA145" s="64"/>
      <c r="DB145" s="50"/>
      <c r="DD145" s="49"/>
      <c r="DF145" s="64"/>
      <c r="DG145" s="64"/>
      <c r="DH145" s="64"/>
      <c r="DI145" s="64"/>
      <c r="DJ145" s="64"/>
      <c r="DK145" s="64"/>
      <c r="DL145" s="64"/>
      <c r="DR145" s="98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</row>
    <row r="146" spans="2:250" s="15" customFormat="1" ht="18" customHeight="1" x14ac:dyDescent="0.3">
      <c r="E146" s="12"/>
      <c r="F146" s="127"/>
      <c r="G146" s="315"/>
      <c r="J146" s="12"/>
      <c r="L146" s="12"/>
      <c r="M146" s="48"/>
      <c r="R146" s="12"/>
      <c r="S146" s="315"/>
      <c r="T146" s="70"/>
      <c r="Y146" s="12"/>
      <c r="Z146" s="315"/>
      <c r="AA146" s="12"/>
      <c r="AD146" s="12"/>
      <c r="AE146" s="12"/>
      <c r="AF146" s="48"/>
      <c r="AK146" s="12"/>
      <c r="AL146" s="315"/>
      <c r="AO146" s="98"/>
      <c r="AT146" s="12"/>
      <c r="AV146" s="56"/>
      <c r="AY146" s="12"/>
      <c r="BA146" s="12"/>
      <c r="BB146" s="48"/>
      <c r="BE146" s="12"/>
      <c r="BF146" s="255"/>
      <c r="BI146" s="70"/>
      <c r="BN146" s="12"/>
      <c r="BO146" s="315"/>
      <c r="BP146" s="12"/>
      <c r="BS146" s="12"/>
      <c r="BT146" s="12"/>
      <c r="BU146" s="48"/>
      <c r="BX146" s="12"/>
      <c r="BY146" s="56"/>
      <c r="CI146" s="12"/>
      <c r="CJ146" s="315"/>
      <c r="CN146" s="12"/>
      <c r="CP146" s="12"/>
      <c r="CR146" s="315"/>
      <c r="CU146" s="12"/>
      <c r="CV146" s="56"/>
      <c r="CW146" s="56"/>
      <c r="CZ146" s="70"/>
      <c r="DD146" s="12"/>
      <c r="DE146" s="71"/>
      <c r="DH146" s="12"/>
      <c r="DI146" s="12"/>
      <c r="DK146" s="71"/>
      <c r="DN146" s="12"/>
      <c r="DO146" s="56"/>
      <c r="DP146" s="56"/>
      <c r="DR146" s="98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</row>
    <row r="147" spans="2:250" s="15" customFormat="1" ht="18" customHeight="1" x14ac:dyDescent="0.3">
      <c r="D147" s="70"/>
      <c r="E147" s="12"/>
      <c r="F147" s="70"/>
      <c r="G147" s="255"/>
      <c r="H147" s="70"/>
      <c r="I147" s="65"/>
      <c r="J147" s="65"/>
      <c r="K147" s="65"/>
      <c r="L147" s="64"/>
      <c r="M147" s="64"/>
      <c r="O147" s="65"/>
      <c r="P147" s="12"/>
      <c r="Q147" s="188"/>
      <c r="R147" s="188"/>
      <c r="V147" s="70"/>
      <c r="W147" s="70"/>
      <c r="Y147" s="12"/>
      <c r="Z147" s="255"/>
      <c r="AA147" s="65"/>
      <c r="AC147" s="14"/>
      <c r="AD147" s="14"/>
      <c r="AE147" s="14"/>
      <c r="AF147" s="65"/>
      <c r="AH147" s="65"/>
      <c r="AI147" s="12"/>
      <c r="AJ147" s="188"/>
      <c r="AK147" s="188"/>
      <c r="AO147" s="98"/>
      <c r="AS147" s="70"/>
      <c r="AT147" s="12"/>
      <c r="AU147" s="70"/>
      <c r="AV147" s="56"/>
      <c r="AW147" s="70"/>
      <c r="AX147" s="65"/>
      <c r="AY147" s="65"/>
      <c r="AZ147" s="65"/>
      <c r="BA147" s="64"/>
      <c r="BB147" s="64"/>
      <c r="BD147" s="65"/>
      <c r="BE147" s="12"/>
      <c r="BF147" s="188"/>
      <c r="BG147" s="188"/>
      <c r="BK147" s="70"/>
      <c r="BL147" s="70"/>
      <c r="BN147" s="12"/>
      <c r="BO147" s="255"/>
      <c r="BP147" s="65"/>
      <c r="BR147" s="14"/>
      <c r="BS147" s="14"/>
      <c r="BT147" s="14"/>
      <c r="BU147" s="65"/>
      <c r="BW147" s="65"/>
      <c r="BX147" s="12"/>
      <c r="BY147" s="188"/>
      <c r="BZ147" s="188"/>
      <c r="CH147" s="70"/>
      <c r="CI147" s="12"/>
      <c r="CJ147" s="315"/>
      <c r="CL147" s="70"/>
      <c r="CM147" s="65"/>
      <c r="CN147" s="65"/>
      <c r="CO147" s="65"/>
      <c r="CP147" s="64"/>
      <c r="CQ147" s="64"/>
      <c r="CS147" s="65"/>
      <c r="CU147" s="12"/>
      <c r="CV147" s="188"/>
      <c r="CW147" s="188"/>
      <c r="CZ147" s="70"/>
      <c r="DA147" s="70"/>
      <c r="DC147" s="70"/>
      <c r="DD147" s="12"/>
      <c r="DE147" s="315"/>
      <c r="DG147" s="14"/>
      <c r="DH147" s="14"/>
      <c r="DI147" s="14"/>
      <c r="DJ147" s="65"/>
      <c r="DL147" s="128"/>
      <c r="DM147" s="188"/>
      <c r="DN147" s="188"/>
      <c r="DR147" s="98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</row>
    <row r="148" spans="2:250" s="15" customFormat="1" ht="18" customHeight="1" x14ac:dyDescent="0.3">
      <c r="D148" s="70"/>
      <c r="E148" s="70"/>
      <c r="F148" s="70"/>
      <c r="G148" s="70"/>
      <c r="J148" s="12"/>
      <c r="K148" s="12"/>
      <c r="L148" s="64"/>
      <c r="M148" s="64"/>
      <c r="N148" s="64"/>
      <c r="U148" s="70"/>
      <c r="V148" s="70"/>
      <c r="W148" s="70"/>
      <c r="X148" s="70"/>
      <c r="AA148" s="12"/>
      <c r="AB148" s="13"/>
      <c r="AC148" s="12"/>
      <c r="AD148" s="12"/>
      <c r="AE148" s="12"/>
      <c r="AG148" s="65"/>
      <c r="AO148" s="98"/>
      <c r="AS148" s="70"/>
      <c r="AT148" s="70"/>
      <c r="AU148" s="70"/>
      <c r="AV148" s="70"/>
      <c r="AY148" s="12"/>
      <c r="AZ148" s="12"/>
      <c r="BA148" s="64"/>
      <c r="BB148" s="64"/>
      <c r="BC148" s="64"/>
      <c r="BJ148" s="70"/>
      <c r="BK148" s="70"/>
      <c r="BL148" s="70"/>
      <c r="BM148" s="70"/>
      <c r="BP148" s="12"/>
      <c r="BQ148" s="13"/>
      <c r="BR148" s="12"/>
      <c r="BS148" s="12"/>
      <c r="BT148" s="12"/>
      <c r="BV148" s="65"/>
      <c r="CH148" s="70"/>
      <c r="CI148" s="70"/>
      <c r="CJ148" s="70"/>
      <c r="CK148" s="70"/>
      <c r="CN148" s="12"/>
      <c r="CO148" s="12"/>
      <c r="CP148" s="64"/>
      <c r="CQ148" s="64"/>
      <c r="CR148" s="64"/>
      <c r="CY148" s="70"/>
      <c r="CZ148" s="70"/>
      <c r="DA148" s="70"/>
      <c r="DB148" s="70"/>
      <c r="DE148" s="12"/>
      <c r="DF148" s="13"/>
      <c r="DG148" s="12"/>
      <c r="DH148" s="12"/>
      <c r="DI148" s="12"/>
      <c r="DK148" s="65"/>
      <c r="DR148" s="98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</row>
    <row r="149" spans="2:250" s="15" customFormat="1" ht="18" customHeight="1" x14ac:dyDescent="0.3">
      <c r="B149" s="73"/>
      <c r="D149" s="56"/>
      <c r="E149" s="92"/>
      <c r="F149" s="92"/>
      <c r="G149" s="53"/>
      <c r="H149" s="53"/>
      <c r="I149" s="53"/>
      <c r="K149" s="73"/>
      <c r="M149" s="56"/>
      <c r="N149" s="56"/>
      <c r="O149" s="56"/>
      <c r="P149" s="56"/>
      <c r="Q149" s="56"/>
      <c r="R149" s="53"/>
      <c r="V149" s="72"/>
      <c r="W149" s="56"/>
      <c r="X149" s="92"/>
      <c r="Y149" s="92"/>
      <c r="Z149" s="92"/>
      <c r="AA149" s="92"/>
      <c r="AB149" s="53"/>
      <c r="AE149" s="135"/>
      <c r="AF149" s="56"/>
      <c r="AG149" s="56"/>
      <c r="AH149" s="56"/>
      <c r="AI149" s="56"/>
      <c r="AJ149" s="56"/>
      <c r="AK149" s="56"/>
      <c r="AN149" s="52"/>
      <c r="AO149" s="98"/>
      <c r="AQ149" s="73"/>
      <c r="AS149" s="56"/>
      <c r="AT149" s="92"/>
      <c r="AU149" s="92"/>
      <c r="AV149" s="53"/>
      <c r="AW149" s="53"/>
      <c r="AX149" s="53"/>
      <c r="AZ149" s="73"/>
      <c r="BB149" s="56"/>
      <c r="BC149" s="56"/>
      <c r="BD149" s="56"/>
      <c r="BE149" s="56"/>
      <c r="BF149" s="56"/>
      <c r="BG149" s="53"/>
      <c r="BK149" s="72"/>
      <c r="BL149" s="56"/>
      <c r="BM149" s="92"/>
      <c r="BN149" s="92"/>
      <c r="BO149" s="92"/>
      <c r="BP149" s="92"/>
      <c r="BQ149" s="53"/>
      <c r="BT149" s="135"/>
      <c r="BU149" s="56"/>
      <c r="BV149" s="56"/>
      <c r="BW149" s="56"/>
      <c r="BX149" s="56"/>
      <c r="BY149" s="56"/>
      <c r="BZ149" s="56"/>
      <c r="CC149" s="52"/>
      <c r="CF149" s="73"/>
      <c r="CH149" s="56"/>
      <c r="CI149" s="92"/>
      <c r="CJ149" s="92"/>
      <c r="CK149" s="53"/>
      <c r="CL149" s="53"/>
      <c r="CM149" s="53"/>
      <c r="CP149" s="135"/>
      <c r="CQ149" s="56"/>
      <c r="CR149" s="56"/>
      <c r="CS149" s="56"/>
      <c r="CT149" s="56"/>
      <c r="CU149" s="56"/>
      <c r="CV149" s="53"/>
      <c r="DA149" s="72"/>
      <c r="DB149" s="56"/>
      <c r="DC149" s="92"/>
      <c r="DD149" s="92"/>
      <c r="DE149" s="92"/>
      <c r="DF149" s="92"/>
      <c r="DG149" s="53"/>
      <c r="DI149" s="72"/>
      <c r="DJ149" s="56"/>
      <c r="DK149" s="56"/>
      <c r="DL149" s="56"/>
      <c r="DM149" s="56"/>
      <c r="DN149" s="56"/>
      <c r="DO149" s="56"/>
      <c r="DR149" s="98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</row>
    <row r="150" spans="2:250" s="15" customFormat="1" ht="18" customHeight="1" x14ac:dyDescent="0.3">
      <c r="B150" s="69"/>
      <c r="K150" s="12"/>
      <c r="AN150" s="52"/>
      <c r="AO150" s="98"/>
      <c r="AQ150" s="69"/>
      <c r="AZ150" s="12"/>
      <c r="CC150" s="52"/>
      <c r="CF150" s="69"/>
      <c r="CO150" s="12"/>
      <c r="DR150" s="98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</row>
    <row r="151" spans="2:250" s="15" customFormat="1" ht="18" customHeight="1" x14ac:dyDescent="0.3">
      <c r="B151" s="73"/>
      <c r="D151" s="74"/>
      <c r="U151" s="73"/>
      <c r="V151" s="72"/>
      <c r="W151" s="74"/>
      <c r="AA151" s="13"/>
      <c r="AB151" s="12"/>
      <c r="AD151" s="12"/>
      <c r="AE151" s="50"/>
      <c r="AO151" s="98"/>
      <c r="AQ151" s="73"/>
      <c r="AS151" s="74"/>
      <c r="BJ151" s="73"/>
      <c r="BK151" s="72"/>
      <c r="BL151" s="74"/>
      <c r="BP151" s="13"/>
      <c r="BQ151" s="12"/>
      <c r="BS151" s="12"/>
      <c r="BT151" s="50"/>
      <c r="CF151" s="73"/>
      <c r="CH151" s="74"/>
      <c r="CY151" s="73"/>
      <c r="DA151" s="72"/>
      <c r="DB151" s="74"/>
      <c r="DF151" s="13"/>
      <c r="DG151" s="12"/>
      <c r="DH151" s="12"/>
      <c r="DI151" s="50"/>
      <c r="DR151" s="98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</row>
    <row r="152" spans="2:250" s="15" customFormat="1" ht="18" customHeight="1" x14ac:dyDescent="0.3">
      <c r="B152" s="73"/>
      <c r="D152" s="74"/>
      <c r="V152" s="72"/>
      <c r="W152" s="74"/>
      <c r="AO152" s="98"/>
      <c r="AQ152" s="73"/>
      <c r="AS152" s="74"/>
      <c r="BK152" s="72"/>
      <c r="BL152" s="74"/>
      <c r="CF152" s="73"/>
      <c r="CH152" s="74"/>
      <c r="DA152" s="72"/>
      <c r="DB152" s="74"/>
      <c r="DR152" s="98"/>
      <c r="FK152" s="73"/>
      <c r="FL152" s="72"/>
      <c r="FM152" s="74"/>
      <c r="FP152" s="73"/>
      <c r="FQ152" s="74"/>
      <c r="FR152" s="74"/>
      <c r="FS152" s="74"/>
      <c r="FT152" s="74"/>
      <c r="FU152" s="52"/>
      <c r="FV152" s="52"/>
      <c r="FW152" s="52"/>
      <c r="GF152" s="72"/>
      <c r="GG152" s="74"/>
      <c r="GJ152" s="73"/>
      <c r="GL152" s="74"/>
      <c r="GP152" s="74"/>
      <c r="GQ152" s="74"/>
      <c r="GR152" s="52"/>
      <c r="GS152" s="52"/>
      <c r="GT152" s="52"/>
      <c r="GU152" s="52"/>
      <c r="GV152" s="52"/>
      <c r="GW152" s="98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</row>
    <row r="153" spans="2:250" s="15" customFormat="1" ht="18" customHeight="1" x14ac:dyDescent="0.3">
      <c r="B153" s="69"/>
      <c r="D153" s="76"/>
      <c r="F153" s="74"/>
      <c r="G153" s="74"/>
      <c r="H153" s="74"/>
      <c r="I153" s="48"/>
      <c r="J153" s="48"/>
      <c r="K153" s="48"/>
      <c r="U153" s="73"/>
      <c r="V153" s="75"/>
      <c r="W153" s="76"/>
      <c r="X153" s="74"/>
      <c r="Y153" s="48"/>
      <c r="Z153" s="48"/>
      <c r="AA153" s="48"/>
      <c r="AB153" s="48"/>
      <c r="AD153" s="48"/>
      <c r="AE153" s="48"/>
      <c r="AF153" s="48"/>
      <c r="AG153" s="52"/>
      <c r="AN153" s="64"/>
      <c r="AO153" s="98"/>
      <c r="AQ153" s="69"/>
      <c r="AS153" s="76"/>
      <c r="AU153" s="74"/>
      <c r="AV153" s="74"/>
      <c r="AW153" s="74"/>
      <c r="AX153" s="48"/>
      <c r="AY153" s="48"/>
      <c r="AZ153" s="48"/>
      <c r="BJ153" s="73"/>
      <c r="BK153" s="75"/>
      <c r="BL153" s="76"/>
      <c r="BM153" s="74"/>
      <c r="BN153" s="48"/>
      <c r="BO153" s="48"/>
      <c r="BP153" s="48"/>
      <c r="BQ153" s="48"/>
      <c r="BS153" s="48"/>
      <c r="BT153" s="48"/>
      <c r="BU153" s="48"/>
      <c r="BV153" s="52"/>
      <c r="CC153" s="64"/>
      <c r="CD153" s="52"/>
      <c r="CF153" s="69"/>
      <c r="CH153" s="76"/>
      <c r="CJ153" s="74"/>
      <c r="CK153" s="74"/>
      <c r="CL153" s="74"/>
      <c r="CM153" s="48"/>
      <c r="CN153" s="48"/>
      <c r="CO153" s="48"/>
      <c r="CY153" s="73"/>
      <c r="DA153" s="75"/>
      <c r="DB153" s="76"/>
      <c r="DC153" s="74"/>
      <c r="DD153" s="48"/>
      <c r="DE153" s="48"/>
      <c r="DF153" s="48"/>
      <c r="DG153" s="48"/>
      <c r="DH153" s="48"/>
      <c r="DI153" s="48"/>
      <c r="DJ153" s="48"/>
      <c r="DK153" s="52"/>
      <c r="DR153" s="98"/>
      <c r="FK153" s="73"/>
      <c r="FL153" s="72"/>
      <c r="FM153" s="74"/>
      <c r="FP153" s="69"/>
      <c r="FQ153" s="76"/>
      <c r="FR153" s="76"/>
      <c r="FS153" s="76"/>
      <c r="FT153" s="76"/>
      <c r="FU153" s="70"/>
      <c r="FV153" s="70"/>
      <c r="FW153" s="70"/>
      <c r="GF153" s="72"/>
      <c r="GG153" s="74"/>
      <c r="GJ153" s="69"/>
      <c r="GL153" s="76"/>
      <c r="GP153" s="76"/>
      <c r="GQ153" s="76"/>
      <c r="GR153" s="70"/>
      <c r="GS153" s="70"/>
      <c r="GT153" s="70"/>
      <c r="GU153" s="70"/>
      <c r="GV153" s="70"/>
      <c r="GW153" s="98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</row>
    <row r="154" spans="2:250" s="15" customFormat="1" ht="18" customHeight="1" x14ac:dyDescent="0.3">
      <c r="B154" s="73"/>
      <c r="D154" s="74"/>
      <c r="F154" s="74"/>
      <c r="G154" s="74"/>
      <c r="H154" s="74"/>
      <c r="I154" s="52"/>
      <c r="J154" s="52"/>
      <c r="K154" s="52"/>
      <c r="U154" s="73"/>
      <c r="V154" s="72"/>
      <c r="W154" s="74"/>
      <c r="X154" s="74"/>
      <c r="Y154" s="52"/>
      <c r="Z154" s="52"/>
      <c r="AA154" s="52"/>
      <c r="AB154" s="52"/>
      <c r="AD154" s="52"/>
      <c r="AE154" s="52"/>
      <c r="AF154" s="52"/>
      <c r="AG154" s="52"/>
      <c r="AN154" s="64"/>
      <c r="AO154" s="98"/>
      <c r="AQ154" s="73"/>
      <c r="AS154" s="74"/>
      <c r="AU154" s="74"/>
      <c r="AV154" s="74"/>
      <c r="AW154" s="74"/>
      <c r="AX154" s="52"/>
      <c r="AY154" s="52"/>
      <c r="AZ154" s="52"/>
      <c r="BJ154" s="73"/>
      <c r="BK154" s="72"/>
      <c r="BL154" s="74"/>
      <c r="BM154" s="74"/>
      <c r="BN154" s="52"/>
      <c r="BO154" s="52"/>
      <c r="BP154" s="52"/>
      <c r="BQ154" s="52"/>
      <c r="BS154" s="52"/>
      <c r="BT154" s="52"/>
      <c r="BU154" s="52"/>
      <c r="BV154" s="52"/>
      <c r="CC154" s="64"/>
      <c r="CD154" s="52"/>
      <c r="CF154" s="73"/>
      <c r="CH154" s="74"/>
      <c r="CJ154" s="74"/>
      <c r="CK154" s="74"/>
      <c r="CL154" s="74"/>
      <c r="CM154" s="52"/>
      <c r="CN154" s="52"/>
      <c r="CO154" s="52"/>
      <c r="CY154" s="73"/>
      <c r="DA154" s="72"/>
      <c r="DB154" s="74"/>
      <c r="DC154" s="74"/>
      <c r="DD154" s="52"/>
      <c r="DE154" s="52"/>
      <c r="DF154" s="52"/>
      <c r="DG154" s="52"/>
      <c r="DH154" s="52"/>
      <c r="DI154" s="52"/>
      <c r="DJ154" s="52"/>
      <c r="DK154" s="52"/>
      <c r="DR154" s="98"/>
      <c r="FP154" s="73"/>
      <c r="FQ154" s="74"/>
      <c r="FR154" s="74"/>
      <c r="FS154" s="74"/>
      <c r="FT154" s="74"/>
      <c r="FU154" s="52"/>
      <c r="FV154" s="52"/>
      <c r="FW154" s="52"/>
      <c r="GM154" s="73"/>
      <c r="GO154" s="74"/>
      <c r="GP154" s="74"/>
      <c r="GQ154" s="74"/>
      <c r="GR154" s="52"/>
      <c r="GS154" s="52"/>
      <c r="GT154" s="52"/>
      <c r="GU154" s="52"/>
      <c r="GV154" s="52"/>
      <c r="GW154" s="98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</row>
    <row r="155" spans="2:250" s="15" customFormat="1" ht="18" customHeight="1" x14ac:dyDescent="0.3">
      <c r="B155" s="73"/>
      <c r="D155" s="74"/>
      <c r="F155" s="76"/>
      <c r="G155" s="76"/>
      <c r="H155" s="76"/>
      <c r="I155" s="70"/>
      <c r="J155" s="70"/>
      <c r="K155" s="70"/>
      <c r="U155" s="69"/>
      <c r="V155" s="72"/>
      <c r="W155" s="74"/>
      <c r="X155" s="76"/>
      <c r="Y155" s="70"/>
      <c r="Z155" s="70"/>
      <c r="AA155" s="70"/>
      <c r="AB155" s="70"/>
      <c r="AD155" s="70"/>
      <c r="AE155" s="70"/>
      <c r="AF155" s="70"/>
      <c r="AG155" s="70"/>
      <c r="AN155" s="64"/>
      <c r="AO155" s="98"/>
      <c r="AQ155" s="73"/>
      <c r="AS155" s="74"/>
      <c r="AU155" s="76"/>
      <c r="AV155" s="76"/>
      <c r="AW155" s="76"/>
      <c r="AX155" s="70"/>
      <c r="AY155" s="70"/>
      <c r="AZ155" s="70"/>
      <c r="BJ155" s="69"/>
      <c r="BK155" s="72"/>
      <c r="BL155" s="74"/>
      <c r="BM155" s="76"/>
      <c r="BN155" s="70"/>
      <c r="BO155" s="70"/>
      <c r="BP155" s="70"/>
      <c r="BQ155" s="70"/>
      <c r="BS155" s="70"/>
      <c r="BT155" s="70"/>
      <c r="BU155" s="70"/>
      <c r="BV155" s="70"/>
      <c r="CC155" s="64"/>
      <c r="CF155" s="73"/>
      <c r="CH155" s="74"/>
      <c r="CJ155" s="76"/>
      <c r="CK155" s="76"/>
      <c r="CL155" s="76"/>
      <c r="CM155" s="70"/>
      <c r="CN155" s="70"/>
      <c r="CO155" s="70"/>
      <c r="CY155" s="69"/>
      <c r="DA155" s="72"/>
      <c r="DB155" s="74"/>
      <c r="DC155" s="76"/>
      <c r="DD155" s="70"/>
      <c r="DE155" s="70"/>
      <c r="DF155" s="70"/>
      <c r="DG155" s="70"/>
      <c r="DH155" s="70"/>
      <c r="DI155" s="70"/>
      <c r="DJ155" s="70"/>
      <c r="DK155" s="70"/>
      <c r="DR155" s="98"/>
      <c r="FN155" s="49"/>
      <c r="FS155" s="74"/>
      <c r="FT155" s="74"/>
      <c r="FU155" s="74"/>
      <c r="FV155" s="52"/>
      <c r="FW155" s="52"/>
      <c r="GH155" s="49"/>
      <c r="GM155" s="73"/>
      <c r="GO155" s="74"/>
      <c r="GP155" s="74"/>
      <c r="GQ155" s="74"/>
      <c r="GR155" s="52"/>
      <c r="GS155" s="52"/>
      <c r="GT155" s="52"/>
      <c r="GU155" s="52"/>
      <c r="GV155" s="52"/>
      <c r="GW155" s="98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</row>
    <row r="156" spans="2:250" s="15" customFormat="1" ht="18" customHeight="1" x14ac:dyDescent="0.3">
      <c r="B156" s="69"/>
      <c r="D156" s="76"/>
      <c r="F156" s="74"/>
      <c r="G156" s="74"/>
      <c r="H156" s="74"/>
      <c r="I156" s="52"/>
      <c r="J156" s="52"/>
      <c r="K156" s="52"/>
      <c r="U156" s="73"/>
      <c r="V156" s="75"/>
      <c r="W156" s="76"/>
      <c r="X156" s="74"/>
      <c r="Y156" s="52"/>
      <c r="Z156" s="52"/>
      <c r="AA156" s="52"/>
      <c r="AB156" s="52"/>
      <c r="AD156" s="52"/>
      <c r="AE156" s="52"/>
      <c r="AF156" s="52"/>
      <c r="AG156" s="52"/>
      <c r="AN156" s="64"/>
      <c r="AO156" s="98"/>
      <c r="AQ156" s="69"/>
      <c r="AS156" s="76"/>
      <c r="AU156" s="74"/>
      <c r="AV156" s="74"/>
      <c r="AW156" s="74"/>
      <c r="AX156" s="52"/>
      <c r="AY156" s="52"/>
      <c r="AZ156" s="52"/>
      <c r="BJ156" s="73"/>
      <c r="BK156" s="75"/>
      <c r="BL156" s="76"/>
      <c r="BM156" s="74"/>
      <c r="BN156" s="52"/>
      <c r="BO156" s="52"/>
      <c r="BP156" s="52"/>
      <c r="BQ156" s="52"/>
      <c r="BS156" s="52"/>
      <c r="BT156" s="52"/>
      <c r="BU156" s="52"/>
      <c r="BV156" s="52"/>
      <c r="CC156" s="64"/>
      <c r="CF156" s="69"/>
      <c r="CH156" s="76"/>
      <c r="CJ156" s="74"/>
      <c r="CK156" s="74"/>
      <c r="CL156" s="74"/>
      <c r="CM156" s="52"/>
      <c r="CN156" s="52"/>
      <c r="CO156" s="52"/>
      <c r="CY156" s="73"/>
      <c r="DA156" s="75"/>
      <c r="DB156" s="76"/>
      <c r="DC156" s="74"/>
      <c r="DD156" s="52"/>
      <c r="DE156" s="52"/>
      <c r="DF156" s="52"/>
      <c r="DG156" s="52"/>
      <c r="DH156" s="52"/>
      <c r="DI156" s="52"/>
      <c r="DJ156" s="52"/>
      <c r="DK156" s="52"/>
      <c r="DR156" s="98"/>
      <c r="GT156" s="52"/>
      <c r="GW156" s="98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</row>
    <row r="157" spans="2:250" s="15" customFormat="1" ht="18" customHeight="1" x14ac:dyDescent="0.3">
      <c r="B157" s="73"/>
      <c r="D157" s="74"/>
      <c r="F157" s="74"/>
      <c r="G157" s="74"/>
      <c r="H157" s="74"/>
      <c r="I157" s="52"/>
      <c r="J157" s="52"/>
      <c r="K157" s="52"/>
      <c r="U157" s="73"/>
      <c r="V157" s="72"/>
      <c r="W157" s="74"/>
      <c r="X157" s="74"/>
      <c r="Y157" s="52"/>
      <c r="Z157" s="52"/>
      <c r="AA157" s="52"/>
      <c r="AB157" s="52"/>
      <c r="AD157" s="52"/>
      <c r="AE157" s="52"/>
      <c r="AF157" s="52"/>
      <c r="AG157" s="52"/>
      <c r="AN157" s="64"/>
      <c r="AO157" s="98"/>
      <c r="AQ157" s="73"/>
      <c r="AS157" s="74"/>
      <c r="AU157" s="74"/>
      <c r="AV157" s="74"/>
      <c r="AW157" s="74"/>
      <c r="AX157" s="52"/>
      <c r="AY157" s="52"/>
      <c r="AZ157" s="52"/>
      <c r="BJ157" s="73"/>
      <c r="BK157" s="72"/>
      <c r="BL157" s="74"/>
      <c r="BM157" s="74"/>
      <c r="BN157" s="52"/>
      <c r="BO157" s="52"/>
      <c r="BP157" s="52"/>
      <c r="BQ157" s="52"/>
      <c r="BS157" s="52"/>
      <c r="BT157" s="52"/>
      <c r="BU157" s="52"/>
      <c r="BV157" s="52"/>
      <c r="CC157" s="64"/>
      <c r="CD157" s="64"/>
      <c r="CF157" s="73"/>
      <c r="CH157" s="74"/>
      <c r="CJ157" s="74"/>
      <c r="CK157" s="74"/>
      <c r="CL157" s="74"/>
      <c r="CM157" s="52"/>
      <c r="CN157" s="52"/>
      <c r="CO157" s="52"/>
      <c r="CY157" s="73"/>
      <c r="DA157" s="72"/>
      <c r="DB157" s="74"/>
      <c r="DC157" s="74"/>
      <c r="DD157" s="52"/>
      <c r="DE157" s="52"/>
      <c r="DF157" s="52"/>
      <c r="DG157" s="52"/>
      <c r="DH157" s="52"/>
      <c r="DI157" s="52"/>
      <c r="DJ157" s="52"/>
      <c r="DK157" s="52"/>
      <c r="DR157" s="98"/>
      <c r="FN157" s="49"/>
      <c r="FU157" s="49"/>
      <c r="GH157" s="49"/>
      <c r="GO157" s="51"/>
      <c r="GT157" s="52"/>
      <c r="GW157" s="98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</row>
    <row r="158" spans="2:250" s="15" customFormat="1" ht="18" customHeight="1" x14ac:dyDescent="0.3">
      <c r="B158" s="73"/>
      <c r="D158" s="74"/>
      <c r="F158" s="76"/>
      <c r="G158" s="76"/>
      <c r="H158" s="76"/>
      <c r="I158" s="70"/>
      <c r="J158" s="70"/>
      <c r="K158" s="70"/>
      <c r="U158" s="69"/>
      <c r="V158" s="72"/>
      <c r="W158" s="74"/>
      <c r="X158" s="76"/>
      <c r="Y158" s="70"/>
      <c r="Z158" s="70"/>
      <c r="AA158" s="70"/>
      <c r="AB158" s="70"/>
      <c r="AD158" s="70"/>
      <c r="AE158" s="70"/>
      <c r="AF158" s="70"/>
      <c r="AG158" s="70"/>
      <c r="AO158" s="98"/>
      <c r="AQ158" s="73"/>
      <c r="AS158" s="74"/>
      <c r="AU158" s="76"/>
      <c r="AV158" s="76"/>
      <c r="AW158" s="76"/>
      <c r="AX158" s="70"/>
      <c r="AY158" s="70"/>
      <c r="AZ158" s="70"/>
      <c r="BJ158" s="69"/>
      <c r="BK158" s="72"/>
      <c r="BL158" s="74"/>
      <c r="BM158" s="76"/>
      <c r="BN158" s="70"/>
      <c r="BO158" s="70"/>
      <c r="BP158" s="70"/>
      <c r="BQ158" s="70"/>
      <c r="BS158" s="70"/>
      <c r="BT158" s="70"/>
      <c r="BU158" s="70"/>
      <c r="BV158" s="70"/>
      <c r="CD158" s="64"/>
      <c r="CF158" s="73"/>
      <c r="CH158" s="74"/>
      <c r="CJ158" s="76"/>
      <c r="CK158" s="76"/>
      <c r="CL158" s="76"/>
      <c r="CM158" s="70"/>
      <c r="CN158" s="70"/>
      <c r="CO158" s="70"/>
      <c r="CY158" s="69"/>
      <c r="DA158" s="72"/>
      <c r="DB158" s="74"/>
      <c r="DC158" s="76"/>
      <c r="DD158" s="70"/>
      <c r="DE158" s="70"/>
      <c r="DF158" s="70"/>
      <c r="DG158" s="70"/>
      <c r="DH158" s="70"/>
      <c r="DI158" s="70"/>
      <c r="DJ158" s="70"/>
      <c r="DK158" s="70"/>
      <c r="DR158" s="98"/>
      <c r="FS158" s="64"/>
      <c r="FT158" s="64"/>
      <c r="FU158" s="64"/>
      <c r="FV158" s="64"/>
      <c r="FW158" s="64"/>
      <c r="GO158" s="64"/>
      <c r="GP158" s="64"/>
      <c r="GQ158" s="64"/>
      <c r="GR158" s="64"/>
      <c r="GS158" s="64"/>
      <c r="GT158" s="52"/>
      <c r="GU158" s="64"/>
      <c r="GV158" s="64"/>
      <c r="GW158" s="98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</row>
    <row r="159" spans="2:250" s="15" customFormat="1" ht="18" customHeight="1" x14ac:dyDescent="0.3">
      <c r="B159" s="69"/>
      <c r="G159" s="73"/>
      <c r="H159" s="74"/>
      <c r="I159" s="74"/>
      <c r="J159" s="74"/>
      <c r="K159" s="74"/>
      <c r="L159" s="52"/>
      <c r="M159" s="52"/>
      <c r="N159" s="52"/>
      <c r="AD159" s="73"/>
      <c r="AF159" s="74"/>
      <c r="AG159" s="74"/>
      <c r="AH159" s="74"/>
      <c r="AI159" s="52"/>
      <c r="AJ159" s="52"/>
      <c r="AK159" s="52"/>
      <c r="AL159" s="52"/>
      <c r="AM159" s="52"/>
      <c r="AO159" s="98"/>
      <c r="AQ159" s="69"/>
      <c r="AV159" s="73"/>
      <c r="AW159" s="74"/>
      <c r="AX159" s="74"/>
      <c r="AY159" s="74"/>
      <c r="AZ159" s="74"/>
      <c r="BA159" s="52"/>
      <c r="BB159" s="52"/>
      <c r="BC159" s="52"/>
      <c r="BS159" s="73"/>
      <c r="BU159" s="74"/>
      <c r="BV159" s="74"/>
      <c r="BW159" s="74"/>
      <c r="BX159" s="52"/>
      <c r="BY159" s="52"/>
      <c r="BZ159" s="52"/>
      <c r="CA159" s="52"/>
      <c r="CB159" s="52"/>
      <c r="CF159" s="69"/>
      <c r="CK159" s="73"/>
      <c r="CL159" s="74"/>
      <c r="CM159" s="74"/>
      <c r="CN159" s="74"/>
      <c r="CO159" s="74"/>
      <c r="CP159" s="52"/>
      <c r="CQ159" s="52"/>
      <c r="CR159" s="52"/>
      <c r="DH159" s="73"/>
      <c r="DJ159" s="74"/>
      <c r="DK159" s="74"/>
      <c r="DL159" s="74"/>
      <c r="DM159" s="52"/>
      <c r="DN159" s="52"/>
      <c r="DO159" s="52"/>
      <c r="DP159" s="52"/>
      <c r="DQ159" s="52"/>
      <c r="DR159" s="98"/>
      <c r="FN159" s="49"/>
      <c r="FS159" s="64"/>
      <c r="FT159" s="64"/>
      <c r="FU159" s="64"/>
      <c r="FV159" s="64"/>
      <c r="FW159" s="64"/>
      <c r="GH159" s="49"/>
      <c r="GM159" s="69"/>
      <c r="GO159" s="64"/>
      <c r="GP159" s="64"/>
      <c r="GQ159" s="64"/>
      <c r="GR159" s="64"/>
      <c r="GS159" s="64"/>
      <c r="GT159" s="52"/>
      <c r="GU159" s="64"/>
      <c r="GV159" s="64"/>
      <c r="GW159" s="98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</row>
    <row r="160" spans="2:250" s="15" customFormat="1" ht="18" customHeight="1" x14ac:dyDescent="0.3">
      <c r="B160" s="69"/>
      <c r="E160" s="49"/>
      <c r="J160" s="74"/>
      <c r="K160" s="74"/>
      <c r="L160" s="74"/>
      <c r="M160" s="52"/>
      <c r="N160" s="52"/>
      <c r="X160" s="49"/>
      <c r="AD160" s="73"/>
      <c r="AF160" s="74"/>
      <c r="AG160" s="74"/>
      <c r="AH160" s="74"/>
      <c r="AI160" s="52"/>
      <c r="AJ160" s="52"/>
      <c r="AK160" s="52"/>
      <c r="AL160" s="52"/>
      <c r="AM160" s="52"/>
      <c r="AO160" s="98"/>
      <c r="AQ160" s="69"/>
      <c r="AT160" s="49"/>
      <c r="AY160" s="74"/>
      <c r="AZ160" s="74"/>
      <c r="BA160" s="74"/>
      <c r="BB160" s="52"/>
      <c r="BC160" s="52"/>
      <c r="BM160" s="49"/>
      <c r="BS160" s="73"/>
      <c r="BU160" s="74"/>
      <c r="BV160" s="74"/>
      <c r="BW160" s="74"/>
      <c r="BX160" s="52"/>
      <c r="BY160" s="52"/>
      <c r="BZ160" s="52"/>
      <c r="CA160" s="52"/>
      <c r="CB160" s="52"/>
      <c r="CF160" s="69"/>
      <c r="CI160" s="49"/>
      <c r="CN160" s="74"/>
      <c r="CO160" s="74"/>
      <c r="CP160" s="74"/>
      <c r="CQ160" s="52"/>
      <c r="CR160" s="52"/>
      <c r="DC160" s="49"/>
      <c r="DH160" s="73"/>
      <c r="DJ160" s="74"/>
      <c r="DK160" s="74"/>
      <c r="DL160" s="74"/>
      <c r="DM160" s="52"/>
      <c r="DN160" s="52"/>
      <c r="DO160" s="52"/>
      <c r="DP160" s="52"/>
      <c r="DQ160" s="52"/>
      <c r="DR160" s="98"/>
      <c r="FN160" s="49"/>
      <c r="FS160" s="64"/>
      <c r="FT160" s="64"/>
      <c r="FU160" s="64"/>
      <c r="FV160" s="64"/>
      <c r="FW160" s="64"/>
      <c r="GH160" s="49"/>
      <c r="GM160" s="69"/>
      <c r="GO160" s="64"/>
      <c r="GP160" s="64"/>
      <c r="GQ160" s="64"/>
      <c r="GR160" s="64"/>
      <c r="GS160" s="64"/>
      <c r="GT160" s="52"/>
      <c r="GU160" s="64"/>
      <c r="GV160" s="64"/>
      <c r="GW160" s="98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</row>
    <row r="161" spans="1:250" s="15" customFormat="1" ht="18" customHeight="1" x14ac:dyDescent="0.3">
      <c r="B161" s="69"/>
      <c r="AK161" s="52"/>
      <c r="AO161" s="98"/>
      <c r="AQ161" s="69"/>
      <c r="BZ161" s="52"/>
      <c r="CF161" s="69"/>
      <c r="DO161" s="52"/>
      <c r="DR161" s="98"/>
      <c r="FK161" s="69"/>
      <c r="FM161" s="50"/>
      <c r="FO161" s="64"/>
      <c r="FP161" s="49"/>
      <c r="FQ161" s="64"/>
      <c r="FR161" s="64"/>
      <c r="FS161" s="64"/>
      <c r="FT161" s="64"/>
      <c r="FU161" s="64"/>
      <c r="FV161" s="64"/>
      <c r="FW161" s="64"/>
      <c r="FZ161" s="64"/>
      <c r="GA161" s="64"/>
      <c r="GB161" s="64"/>
      <c r="GC161" s="64"/>
      <c r="GD161" s="64"/>
      <c r="GE161" s="64"/>
      <c r="GF161" s="64"/>
      <c r="GG161" s="50"/>
      <c r="GI161" s="49"/>
      <c r="GK161" s="64"/>
      <c r="GL161" s="64"/>
      <c r="GM161" s="64"/>
      <c r="GN161" s="64"/>
      <c r="GO161" s="64"/>
      <c r="GP161" s="64"/>
      <c r="GQ161" s="64"/>
      <c r="GU161" s="64"/>
      <c r="GV161" s="64"/>
      <c r="GW161" s="98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</row>
    <row r="162" spans="1:250" s="15" customFormat="1" ht="18" customHeight="1" x14ac:dyDescent="0.3">
      <c r="B162" s="69"/>
      <c r="E162" s="49"/>
      <c r="R162" s="52"/>
      <c r="X162" s="49"/>
      <c r="AK162" s="52"/>
      <c r="AO162" s="98"/>
      <c r="AQ162" s="69"/>
      <c r="AT162" s="49"/>
      <c r="BG162" s="52"/>
      <c r="BM162" s="49"/>
      <c r="BZ162" s="52"/>
      <c r="CF162" s="69"/>
      <c r="CI162" s="49"/>
      <c r="CP162" s="49"/>
      <c r="DC162" s="49"/>
      <c r="DJ162" s="51"/>
      <c r="DO162" s="52"/>
      <c r="DR162" s="98"/>
      <c r="FN162" s="49"/>
      <c r="FS162" s="64"/>
      <c r="FT162" s="64"/>
      <c r="FU162" s="64"/>
      <c r="FV162" s="64"/>
      <c r="FW162" s="64"/>
      <c r="GH162" s="49"/>
      <c r="GM162" s="69"/>
      <c r="GO162" s="64"/>
      <c r="GP162" s="64"/>
      <c r="GQ162" s="64"/>
      <c r="GR162" s="64"/>
      <c r="GS162" s="64"/>
      <c r="GT162" s="52"/>
      <c r="GU162" s="64"/>
      <c r="GV162" s="64"/>
      <c r="GW162" s="98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</row>
    <row r="163" spans="1:250" s="15" customFormat="1" ht="18" customHeight="1" x14ac:dyDescent="0.3">
      <c r="B163" s="69"/>
      <c r="J163" s="64"/>
      <c r="K163" s="64"/>
      <c r="L163" s="64"/>
      <c r="M163" s="64"/>
      <c r="N163" s="64"/>
      <c r="AF163" s="64"/>
      <c r="AG163" s="64"/>
      <c r="AH163" s="64"/>
      <c r="AI163" s="64"/>
      <c r="AJ163" s="64"/>
      <c r="AK163" s="52"/>
      <c r="AL163" s="64"/>
      <c r="AM163" s="64"/>
      <c r="AO163" s="98"/>
      <c r="AQ163" s="69"/>
      <c r="AY163" s="64"/>
      <c r="AZ163" s="64"/>
      <c r="BA163" s="64"/>
      <c r="BB163" s="64"/>
      <c r="BC163" s="64"/>
      <c r="BU163" s="64"/>
      <c r="BV163" s="64"/>
      <c r="BW163" s="64"/>
      <c r="BX163" s="64"/>
      <c r="BY163" s="64"/>
      <c r="BZ163" s="52"/>
      <c r="CA163" s="64"/>
      <c r="CB163" s="64"/>
      <c r="CF163" s="69"/>
      <c r="CN163" s="64"/>
      <c r="CO163" s="64"/>
      <c r="CP163" s="64"/>
      <c r="CQ163" s="64"/>
      <c r="CR163" s="64"/>
      <c r="DJ163" s="64"/>
      <c r="DK163" s="64"/>
      <c r="DL163" s="64"/>
      <c r="DM163" s="64"/>
      <c r="DN163" s="64"/>
      <c r="DO163" s="52"/>
      <c r="DP163" s="64"/>
      <c r="DQ163" s="64"/>
      <c r="DR163" s="98"/>
      <c r="FK163" s="22"/>
      <c r="FL163" s="22"/>
      <c r="FO163" s="70"/>
      <c r="FP163" s="71"/>
      <c r="FT163" s="70"/>
      <c r="FU163" s="12"/>
      <c r="FV163" s="48"/>
      <c r="FW163" s="12"/>
      <c r="FX163" s="64"/>
      <c r="FY163" s="64"/>
      <c r="FZ163" s="64"/>
      <c r="GA163" s="12"/>
      <c r="GB163" s="266"/>
      <c r="GG163" s="22"/>
      <c r="GH163" s="70"/>
      <c r="GK163" s="71"/>
      <c r="GN163" s="70"/>
      <c r="GO163" s="12"/>
      <c r="GP163" s="71"/>
      <c r="GT163" s="12"/>
      <c r="GU163" s="266"/>
      <c r="GV163" s="64"/>
      <c r="GW163" s="98"/>
    </row>
    <row r="164" spans="1:250" ht="18" customHeight="1" x14ac:dyDescent="0.3">
      <c r="A164" s="15"/>
      <c r="B164" s="69"/>
      <c r="C164" s="15"/>
      <c r="D164" s="15"/>
      <c r="E164" s="49"/>
      <c r="F164" s="15"/>
      <c r="G164" s="15"/>
      <c r="H164" s="15"/>
      <c r="I164" s="15"/>
      <c r="J164" s="64"/>
      <c r="K164" s="64"/>
      <c r="L164" s="64"/>
      <c r="M164" s="64"/>
      <c r="N164" s="64"/>
      <c r="O164" s="15"/>
      <c r="P164" s="15"/>
      <c r="Q164" s="15"/>
      <c r="R164" s="15"/>
      <c r="S164" s="15"/>
      <c r="T164" s="15"/>
      <c r="U164" s="15"/>
      <c r="V164" s="15"/>
      <c r="W164" s="15"/>
      <c r="X164" s="49"/>
      <c r="Y164" s="15"/>
      <c r="Z164" s="15"/>
      <c r="AA164" s="15"/>
      <c r="AB164" s="15"/>
      <c r="AC164" s="15"/>
      <c r="AD164" s="69"/>
      <c r="AE164" s="15"/>
      <c r="AF164" s="64"/>
      <c r="AG164" s="64"/>
      <c r="AH164" s="64"/>
      <c r="AI164" s="64"/>
      <c r="AJ164" s="64"/>
      <c r="AK164" s="52"/>
      <c r="AL164" s="64"/>
      <c r="AM164" s="64"/>
      <c r="AN164" s="15"/>
      <c r="AO164" s="98"/>
      <c r="AP164" s="15"/>
      <c r="AQ164" s="69"/>
      <c r="AR164" s="15"/>
      <c r="AS164" s="15"/>
      <c r="AT164" s="49"/>
      <c r="AU164" s="15"/>
      <c r="AV164" s="15"/>
      <c r="AW164" s="15"/>
      <c r="AX164" s="15"/>
      <c r="AY164" s="64"/>
      <c r="AZ164" s="64"/>
      <c r="BA164" s="64"/>
      <c r="BB164" s="64"/>
      <c r="BC164" s="64"/>
      <c r="BD164" s="15"/>
      <c r="BE164" s="15"/>
      <c r="BF164" s="15"/>
      <c r="BG164" s="15"/>
      <c r="BH164" s="15"/>
      <c r="BI164" s="15"/>
      <c r="BJ164" s="15"/>
      <c r="BK164" s="15"/>
      <c r="BL164" s="15"/>
      <c r="BM164" s="49"/>
      <c r="BN164" s="15"/>
      <c r="BO164" s="15"/>
      <c r="BP164" s="15"/>
      <c r="BQ164" s="15"/>
      <c r="BR164" s="15"/>
      <c r="BS164" s="69"/>
      <c r="BT164" s="15"/>
      <c r="BU164" s="64"/>
      <c r="BV164" s="64"/>
      <c r="BW164" s="64"/>
      <c r="BX164" s="64"/>
      <c r="BY164" s="64"/>
      <c r="BZ164" s="52"/>
      <c r="CA164" s="64"/>
      <c r="CB164" s="64"/>
      <c r="CC164" s="15"/>
      <c r="CD164" s="15"/>
      <c r="CE164" s="15"/>
      <c r="CF164" s="69"/>
      <c r="CG164" s="15"/>
      <c r="CH164" s="15"/>
      <c r="CI164" s="49"/>
      <c r="CJ164" s="15"/>
      <c r="CK164" s="15"/>
      <c r="CL164" s="15"/>
      <c r="CM164" s="15"/>
      <c r="CN164" s="64"/>
      <c r="CO164" s="64"/>
      <c r="CP164" s="64"/>
      <c r="CQ164" s="64"/>
      <c r="CR164" s="64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49"/>
      <c r="DD164" s="15"/>
      <c r="DE164" s="15"/>
      <c r="DF164" s="15"/>
      <c r="DG164" s="15"/>
      <c r="DH164" s="69"/>
      <c r="DI164" s="15"/>
      <c r="DJ164" s="64"/>
      <c r="DK164" s="64"/>
      <c r="DL164" s="64"/>
      <c r="DM164" s="64"/>
      <c r="DN164" s="64"/>
      <c r="DO164" s="52"/>
      <c r="DP164" s="64"/>
      <c r="DQ164" s="64"/>
      <c r="DR164" s="98"/>
      <c r="DS164" s="15"/>
      <c r="DT164" s="15"/>
      <c r="FK164" s="22"/>
      <c r="FL164" s="22"/>
      <c r="FM164" s="15"/>
      <c r="FN164" s="15"/>
      <c r="FO164" s="15"/>
      <c r="FP164" s="266"/>
      <c r="FQ164" s="70"/>
      <c r="FR164" s="70"/>
      <c r="FS164" s="70"/>
      <c r="FT164" s="70"/>
      <c r="FU164" s="65"/>
      <c r="FV164" s="65"/>
      <c r="FW164" s="65"/>
      <c r="FX164" s="64"/>
      <c r="FY164" s="64"/>
      <c r="FZ164" s="64"/>
      <c r="GA164" s="15"/>
      <c r="GB164" s="15"/>
      <c r="GC164" s="15"/>
      <c r="GD164" s="15"/>
      <c r="GE164" s="15"/>
      <c r="GF164" s="15"/>
      <c r="GG164" s="22"/>
      <c r="GH164" s="15"/>
      <c r="GI164" s="15"/>
      <c r="GJ164" s="15"/>
      <c r="GK164" s="266"/>
      <c r="GL164" s="15"/>
      <c r="GM164" s="15"/>
      <c r="GN164" s="70"/>
      <c r="GO164" s="70"/>
      <c r="GP164" s="70"/>
      <c r="GQ164" s="70"/>
      <c r="GR164" s="65"/>
      <c r="GS164" s="65"/>
      <c r="GT164" s="14"/>
      <c r="GU164" s="15"/>
      <c r="GV164" s="15"/>
      <c r="GW164" s="98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</row>
    <row r="165" spans="1:250" ht="18" customHeight="1" x14ac:dyDescent="0.3">
      <c r="A165" s="15"/>
      <c r="B165" s="69"/>
      <c r="C165" s="15"/>
      <c r="D165" s="15"/>
      <c r="E165" s="15"/>
      <c r="F165" s="64"/>
      <c r="G165" s="64"/>
      <c r="H165" s="64"/>
      <c r="I165" s="64"/>
      <c r="J165" s="64"/>
      <c r="K165" s="64"/>
      <c r="L165" s="64"/>
      <c r="M165" s="64"/>
      <c r="N165" s="64"/>
      <c r="O165" s="15"/>
      <c r="P165" s="15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52"/>
      <c r="AF165" s="52"/>
      <c r="AG165" s="64"/>
      <c r="AH165" s="15"/>
      <c r="AI165" s="15"/>
      <c r="AJ165" s="15"/>
      <c r="AK165" s="15"/>
      <c r="AL165" s="15"/>
      <c r="AM165" s="15"/>
      <c r="AN165" s="15"/>
      <c r="AO165" s="98"/>
      <c r="AP165" s="15"/>
      <c r="AQ165" s="69"/>
      <c r="AR165" s="15"/>
      <c r="AS165" s="15"/>
      <c r="AT165" s="15"/>
      <c r="AU165" s="64"/>
      <c r="AV165" s="64"/>
      <c r="AW165" s="64"/>
      <c r="AX165" s="64"/>
      <c r="AY165" s="64"/>
      <c r="AZ165" s="64"/>
      <c r="BA165" s="64"/>
      <c r="BB165" s="64"/>
      <c r="BC165" s="64"/>
      <c r="BD165" s="15"/>
      <c r="BE165" s="15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52"/>
      <c r="BU165" s="52"/>
      <c r="BV165" s="64"/>
      <c r="BW165" s="15"/>
      <c r="BX165" s="15"/>
      <c r="BY165" s="15"/>
      <c r="BZ165" s="15"/>
      <c r="CA165" s="15"/>
      <c r="CB165" s="15"/>
      <c r="CC165" s="15"/>
      <c r="CD165" s="15"/>
      <c r="CE165" s="15"/>
      <c r="CF165" s="69"/>
      <c r="CG165" s="15"/>
      <c r="CH165" s="15"/>
      <c r="CI165" s="15"/>
      <c r="CJ165" s="64"/>
      <c r="CK165" s="64"/>
      <c r="CL165" s="64"/>
      <c r="CM165" s="64"/>
      <c r="CN165" s="64"/>
      <c r="CO165" s="64"/>
      <c r="CP165" s="64"/>
      <c r="CQ165" s="64"/>
      <c r="CR165" s="64"/>
      <c r="CS165" s="15"/>
      <c r="CT165" s="15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52"/>
      <c r="DJ165" s="52"/>
      <c r="DK165" s="64"/>
      <c r="DL165" s="15"/>
      <c r="DM165" s="15"/>
      <c r="DN165" s="15"/>
      <c r="DO165" s="15"/>
      <c r="DP165" s="15"/>
      <c r="DQ165" s="15"/>
      <c r="DR165" s="98"/>
      <c r="DS165" s="15"/>
      <c r="DT165" s="15"/>
      <c r="FK165" s="15"/>
      <c r="FL165" s="15"/>
      <c r="FM165" s="15"/>
      <c r="FN165" s="15"/>
      <c r="FO165" s="15"/>
      <c r="FP165" s="70"/>
      <c r="FQ165" s="70"/>
      <c r="FR165" s="70"/>
      <c r="FS165" s="70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70"/>
      <c r="GP165" s="70"/>
      <c r="GQ165" s="15"/>
      <c r="GR165" s="15"/>
      <c r="GS165" s="12"/>
      <c r="GT165" s="13"/>
      <c r="GU165" s="15"/>
      <c r="GV165" s="15"/>
      <c r="GW165" s="98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</row>
    <row r="166" spans="1:250" ht="18" customHeight="1" x14ac:dyDescent="0.3">
      <c r="A166" s="15"/>
      <c r="B166" s="69"/>
      <c r="C166" s="15"/>
      <c r="D166" s="50"/>
      <c r="E166" s="15"/>
      <c r="F166" s="64"/>
      <c r="G166" s="49"/>
      <c r="H166" s="64"/>
      <c r="I166" s="64"/>
      <c r="J166" s="64"/>
      <c r="K166" s="64"/>
      <c r="L166" s="64"/>
      <c r="M166" s="64"/>
      <c r="N166" s="64"/>
      <c r="O166" s="15"/>
      <c r="P166" s="15"/>
      <c r="Q166" s="64"/>
      <c r="R166" s="64"/>
      <c r="S166" s="64"/>
      <c r="T166" s="64"/>
      <c r="U166" s="64"/>
      <c r="V166" s="64"/>
      <c r="W166" s="64"/>
      <c r="X166" s="50"/>
      <c r="Y166" s="15"/>
      <c r="Z166" s="49"/>
      <c r="AA166" s="15"/>
      <c r="AB166" s="64"/>
      <c r="AC166" s="64"/>
      <c r="AD166" s="64"/>
      <c r="AE166" s="64"/>
      <c r="AF166" s="64"/>
      <c r="AG166" s="64"/>
      <c r="AH166" s="64"/>
      <c r="AI166" s="15"/>
      <c r="AJ166" s="15"/>
      <c r="AK166" s="15"/>
      <c r="AL166" s="15"/>
      <c r="AM166" s="15"/>
      <c r="AN166" s="15"/>
      <c r="AO166" s="98"/>
      <c r="AP166" s="15"/>
      <c r="AQ166" s="69"/>
      <c r="AR166" s="15"/>
      <c r="AS166" s="50"/>
      <c r="AT166" s="15"/>
      <c r="AU166" s="64"/>
      <c r="AV166" s="49"/>
      <c r="AW166" s="64"/>
      <c r="AX166" s="64"/>
      <c r="AY166" s="64"/>
      <c r="AZ166" s="64"/>
      <c r="BA166" s="64"/>
      <c r="BB166" s="64"/>
      <c r="BC166" s="64"/>
      <c r="BD166" s="15"/>
      <c r="BE166" s="15"/>
      <c r="BF166" s="64"/>
      <c r="BG166" s="64"/>
      <c r="BH166" s="64"/>
      <c r="BI166" s="64"/>
      <c r="BJ166" s="64"/>
      <c r="BK166" s="64"/>
      <c r="BL166" s="64"/>
      <c r="BM166" s="50"/>
      <c r="BN166" s="15"/>
      <c r="BO166" s="49"/>
      <c r="BP166" s="15"/>
      <c r="BQ166" s="64"/>
      <c r="BR166" s="64"/>
      <c r="BS166" s="64"/>
      <c r="BT166" s="64"/>
      <c r="BU166" s="64"/>
      <c r="BV166" s="64"/>
      <c r="BW166" s="64"/>
      <c r="BX166" s="15"/>
      <c r="BY166" s="15"/>
      <c r="BZ166" s="15"/>
      <c r="CA166" s="15"/>
      <c r="CB166" s="15"/>
      <c r="CC166" s="15"/>
      <c r="CD166" s="15"/>
      <c r="CE166" s="15"/>
      <c r="CF166" s="69"/>
      <c r="CG166" s="15"/>
      <c r="CH166" s="50"/>
      <c r="CI166" s="15"/>
      <c r="CJ166" s="64"/>
      <c r="CK166" s="49"/>
      <c r="CL166" s="64"/>
      <c r="CM166" s="64"/>
      <c r="CN166" s="64"/>
      <c r="CO166" s="64"/>
      <c r="CP166" s="64"/>
      <c r="CQ166" s="64"/>
      <c r="CR166" s="64"/>
      <c r="CS166" s="15"/>
      <c r="CT166" s="15"/>
      <c r="CU166" s="64"/>
      <c r="CV166" s="64"/>
      <c r="CW166" s="64"/>
      <c r="CX166" s="64"/>
      <c r="CY166" s="64"/>
      <c r="CZ166" s="64"/>
      <c r="DA166" s="64"/>
      <c r="DB166" s="50"/>
      <c r="DC166" s="15"/>
      <c r="DD166" s="49"/>
      <c r="DE166" s="15"/>
      <c r="DF166" s="64"/>
      <c r="DG166" s="64"/>
      <c r="DH166" s="64"/>
      <c r="DI166" s="64"/>
      <c r="DJ166" s="64"/>
      <c r="DK166" s="64"/>
      <c r="DL166" s="64"/>
      <c r="DM166" s="15"/>
      <c r="DN166" s="15"/>
      <c r="DO166" s="15"/>
      <c r="DP166" s="15"/>
      <c r="DQ166" s="15"/>
      <c r="DR166" s="98"/>
      <c r="DS166" s="15"/>
      <c r="DT166" s="15"/>
      <c r="FK166" s="73"/>
      <c r="FL166" s="72"/>
      <c r="FM166" s="56"/>
      <c r="FN166" s="92"/>
      <c r="FO166" s="92"/>
      <c r="FP166" s="53"/>
      <c r="FQ166" s="53"/>
      <c r="FR166" s="53"/>
      <c r="FS166" s="15"/>
      <c r="FT166" s="73"/>
      <c r="FU166" s="15"/>
      <c r="FV166" s="56"/>
      <c r="FW166" s="56"/>
      <c r="FX166" s="56"/>
      <c r="FY166" s="56"/>
      <c r="FZ166" s="56"/>
      <c r="GA166" s="53"/>
      <c r="GB166" s="15"/>
      <c r="GC166" s="15"/>
      <c r="GD166" s="15"/>
      <c r="GE166" s="15"/>
      <c r="GF166" s="72"/>
      <c r="GG166" s="56"/>
      <c r="GH166" s="53"/>
      <c r="GI166" s="53"/>
      <c r="GJ166" s="53"/>
      <c r="GK166" s="53"/>
      <c r="GL166" s="53"/>
      <c r="GM166" s="73"/>
      <c r="GN166" s="15"/>
      <c r="GO166" s="56"/>
      <c r="GP166" s="53"/>
      <c r="GQ166" s="53"/>
      <c r="GR166" s="53"/>
      <c r="GS166" s="53"/>
      <c r="GT166" s="13"/>
      <c r="GU166" s="15"/>
      <c r="GV166" s="15"/>
      <c r="GW166" s="98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</row>
    <row r="167" spans="1:250" ht="18" customHeight="1" x14ac:dyDescent="0.3">
      <c r="A167" s="15"/>
      <c r="B167" s="15"/>
      <c r="C167" s="15"/>
      <c r="D167" s="15"/>
      <c r="E167" s="12"/>
      <c r="F167" s="127"/>
      <c r="G167" s="315"/>
      <c r="H167" s="15"/>
      <c r="I167" s="15"/>
      <c r="J167" s="12"/>
      <c r="K167" s="15"/>
      <c r="L167" s="12"/>
      <c r="M167" s="48"/>
      <c r="N167" s="15"/>
      <c r="O167" s="15"/>
      <c r="P167" s="15"/>
      <c r="Q167" s="15"/>
      <c r="R167" s="12"/>
      <c r="S167" s="315"/>
      <c r="T167" s="70"/>
      <c r="U167" s="15"/>
      <c r="V167" s="15"/>
      <c r="W167" s="15"/>
      <c r="X167" s="15"/>
      <c r="Y167" s="12"/>
      <c r="Z167" s="315"/>
      <c r="AA167" s="12"/>
      <c r="AB167" s="15"/>
      <c r="AC167" s="15"/>
      <c r="AD167" s="12"/>
      <c r="AE167" s="12"/>
      <c r="AF167" s="48"/>
      <c r="AG167" s="15"/>
      <c r="AH167" s="15"/>
      <c r="AI167" s="15"/>
      <c r="AJ167" s="15"/>
      <c r="AK167" s="12"/>
      <c r="AL167" s="315"/>
      <c r="AM167" s="15"/>
      <c r="AN167" s="15"/>
      <c r="AO167" s="98"/>
      <c r="AP167" s="15"/>
      <c r="AQ167" s="15"/>
      <c r="AR167" s="15"/>
      <c r="AS167" s="15"/>
      <c r="AT167" s="12"/>
      <c r="AU167" s="15"/>
      <c r="AV167" s="56"/>
      <c r="AW167" s="15"/>
      <c r="AX167" s="15"/>
      <c r="AY167" s="12"/>
      <c r="AZ167" s="15"/>
      <c r="BA167" s="12"/>
      <c r="BB167" s="48"/>
      <c r="BC167" s="15"/>
      <c r="BD167" s="15"/>
      <c r="BE167" s="12"/>
      <c r="BF167" s="255"/>
      <c r="BG167" s="15"/>
      <c r="BH167" s="15"/>
      <c r="BI167" s="70"/>
      <c r="BJ167" s="15"/>
      <c r="BK167" s="15"/>
      <c r="BL167" s="15"/>
      <c r="BM167" s="15"/>
      <c r="BN167" s="12"/>
      <c r="BO167" s="315"/>
      <c r="BP167" s="12"/>
      <c r="BQ167" s="15"/>
      <c r="BR167" s="15"/>
      <c r="BS167" s="12"/>
      <c r="BT167" s="12"/>
      <c r="BU167" s="48"/>
      <c r="BV167" s="15"/>
      <c r="BW167" s="15"/>
      <c r="BX167" s="12"/>
      <c r="BY167" s="56"/>
      <c r="BZ167" s="15"/>
      <c r="CA167" s="15"/>
      <c r="CB167" s="15"/>
      <c r="CC167" s="15"/>
      <c r="CD167" s="15"/>
      <c r="CE167" s="15"/>
      <c r="CF167" s="15"/>
      <c r="CG167" s="15"/>
      <c r="CH167" s="15"/>
      <c r="CI167" s="12"/>
      <c r="CJ167" s="315"/>
      <c r="CK167" s="15"/>
      <c r="CL167" s="15"/>
      <c r="CM167" s="15"/>
      <c r="CN167" s="12"/>
      <c r="CO167" s="15"/>
      <c r="CP167" s="12"/>
      <c r="CQ167" s="15"/>
      <c r="CR167" s="315"/>
      <c r="CS167" s="15"/>
      <c r="CT167" s="15"/>
      <c r="CU167" s="12"/>
      <c r="CV167" s="56"/>
      <c r="CW167" s="56"/>
      <c r="CX167" s="15"/>
      <c r="CY167" s="15"/>
      <c r="CZ167" s="70"/>
      <c r="DA167" s="15"/>
      <c r="DB167" s="15"/>
      <c r="DC167" s="15"/>
      <c r="DD167" s="12"/>
      <c r="DE167" s="71"/>
      <c r="DF167" s="15"/>
      <c r="DG167" s="15"/>
      <c r="DH167" s="12"/>
      <c r="DI167" s="12"/>
      <c r="DJ167" s="15"/>
      <c r="DK167" s="71"/>
      <c r="DL167" s="15"/>
      <c r="DM167" s="15"/>
      <c r="DN167" s="12"/>
      <c r="DO167" s="56"/>
      <c r="DP167" s="56"/>
      <c r="DQ167" s="15"/>
      <c r="DR167" s="98"/>
      <c r="DS167" s="15"/>
      <c r="DT167" s="15"/>
      <c r="FK167" s="69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2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98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</row>
    <row r="168" spans="1:250" ht="18" customHeight="1" x14ac:dyDescent="0.3">
      <c r="A168" s="15"/>
      <c r="B168" s="15"/>
      <c r="C168" s="15"/>
      <c r="D168" s="70"/>
      <c r="E168" s="12"/>
      <c r="F168" s="70"/>
      <c r="G168" s="255"/>
      <c r="H168" s="70"/>
      <c r="I168" s="65"/>
      <c r="J168" s="65"/>
      <c r="K168" s="65"/>
      <c r="L168" s="64"/>
      <c r="M168" s="64"/>
      <c r="N168" s="15"/>
      <c r="O168" s="65"/>
      <c r="P168" s="12"/>
      <c r="Q168" s="188"/>
      <c r="R168" s="188"/>
      <c r="S168" s="15"/>
      <c r="T168" s="15"/>
      <c r="U168" s="15"/>
      <c r="V168" s="70"/>
      <c r="W168" s="70"/>
      <c r="X168" s="15"/>
      <c r="Y168" s="12"/>
      <c r="Z168" s="255"/>
      <c r="AA168" s="65"/>
      <c r="AB168" s="15"/>
      <c r="AC168" s="14"/>
      <c r="AD168" s="14"/>
      <c r="AE168" s="14"/>
      <c r="AF168" s="65"/>
      <c r="AG168" s="15"/>
      <c r="AH168" s="65"/>
      <c r="AI168" s="12"/>
      <c r="AJ168" s="188"/>
      <c r="AK168" s="188"/>
      <c r="AL168" s="15"/>
      <c r="AM168" s="15"/>
      <c r="AN168" s="15"/>
      <c r="AO168" s="98"/>
      <c r="AP168" s="15"/>
      <c r="AQ168" s="15"/>
      <c r="AR168" s="15"/>
      <c r="AS168" s="70"/>
      <c r="AT168" s="12"/>
      <c r="AU168" s="70"/>
      <c r="AV168" s="56"/>
      <c r="AW168" s="70"/>
      <c r="AX168" s="65"/>
      <c r="AY168" s="65"/>
      <c r="AZ168" s="65"/>
      <c r="BA168" s="64"/>
      <c r="BB168" s="64"/>
      <c r="BC168" s="15"/>
      <c r="BD168" s="65"/>
      <c r="BE168" s="12"/>
      <c r="BF168" s="188"/>
      <c r="BG168" s="188"/>
      <c r="BH168" s="15"/>
      <c r="BI168" s="15"/>
      <c r="BJ168" s="15"/>
      <c r="BK168" s="70"/>
      <c r="BL168" s="70"/>
      <c r="BM168" s="15"/>
      <c r="BN168" s="12"/>
      <c r="BO168" s="255"/>
      <c r="BP168" s="65"/>
      <c r="BQ168" s="15"/>
      <c r="BR168" s="14"/>
      <c r="BS168" s="14"/>
      <c r="BT168" s="14"/>
      <c r="BU168" s="65"/>
      <c r="BV168" s="15"/>
      <c r="BW168" s="65"/>
      <c r="BX168" s="12"/>
      <c r="BY168" s="188"/>
      <c r="BZ168" s="188"/>
      <c r="CA168" s="15"/>
      <c r="CB168" s="15"/>
      <c r="CC168" s="15"/>
      <c r="CD168" s="15"/>
      <c r="CE168" s="15"/>
      <c r="CF168" s="15"/>
      <c r="CG168" s="15"/>
      <c r="CH168" s="70"/>
      <c r="CI168" s="12"/>
      <c r="CJ168" s="315"/>
      <c r="CK168" s="15"/>
      <c r="CL168" s="70"/>
      <c r="CM168" s="65"/>
      <c r="CN168" s="65"/>
      <c r="CO168" s="65"/>
      <c r="CP168" s="64"/>
      <c r="CQ168" s="64"/>
      <c r="CR168" s="15"/>
      <c r="CS168" s="65"/>
      <c r="CT168" s="15"/>
      <c r="CU168" s="12"/>
      <c r="CV168" s="188"/>
      <c r="CW168" s="188"/>
      <c r="CX168" s="15"/>
      <c r="CY168" s="15"/>
      <c r="CZ168" s="70"/>
      <c r="DA168" s="70"/>
      <c r="DB168" s="15"/>
      <c r="DC168" s="70"/>
      <c r="DD168" s="12"/>
      <c r="DE168" s="315"/>
      <c r="DF168" s="15"/>
      <c r="DG168" s="14"/>
      <c r="DH168" s="14"/>
      <c r="DI168" s="14"/>
      <c r="DJ168" s="65"/>
      <c r="DK168" s="15"/>
      <c r="DL168" s="128"/>
      <c r="DM168" s="188"/>
      <c r="DN168" s="188"/>
      <c r="DO168" s="15"/>
      <c r="DP168" s="15"/>
      <c r="DQ168" s="15"/>
      <c r="DR168" s="98"/>
      <c r="DS168" s="15"/>
      <c r="DT168" s="15"/>
      <c r="FK168" s="73"/>
      <c r="FL168" s="72"/>
      <c r="FM168" s="74"/>
      <c r="FN168" s="15"/>
      <c r="FO168" s="15"/>
      <c r="FP168" s="73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72"/>
      <c r="GG168" s="74"/>
      <c r="GH168" s="15"/>
      <c r="GI168" s="15"/>
      <c r="GJ168" s="73"/>
      <c r="GK168" s="15"/>
      <c r="GL168" s="15"/>
      <c r="GM168" s="15"/>
      <c r="GN168" s="15"/>
      <c r="GO168" s="15"/>
      <c r="GP168" s="15"/>
      <c r="GQ168" s="15"/>
      <c r="GR168" s="15"/>
      <c r="GS168" s="15"/>
      <c r="GT168" s="13"/>
      <c r="GU168" s="15"/>
      <c r="GV168" s="15"/>
      <c r="GW168" s="98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</row>
    <row r="169" spans="1:250" ht="18" customHeight="1" x14ac:dyDescent="0.3">
      <c r="A169" s="15"/>
      <c r="B169" s="15"/>
      <c r="C169" s="15"/>
      <c r="D169" s="70"/>
      <c r="E169" s="70"/>
      <c r="F169" s="70"/>
      <c r="G169" s="70"/>
      <c r="H169" s="15"/>
      <c r="I169" s="15"/>
      <c r="J169" s="12"/>
      <c r="K169" s="12"/>
      <c r="L169" s="64"/>
      <c r="M169" s="64"/>
      <c r="N169" s="64"/>
      <c r="O169" s="15"/>
      <c r="P169" s="15"/>
      <c r="Q169" s="15"/>
      <c r="R169" s="15"/>
      <c r="S169" s="15"/>
      <c r="T169" s="15"/>
      <c r="U169" s="70"/>
      <c r="V169" s="70"/>
      <c r="W169" s="70"/>
      <c r="X169" s="70"/>
      <c r="Y169" s="15"/>
      <c r="Z169" s="15"/>
      <c r="AA169" s="12"/>
      <c r="AB169" s="13"/>
      <c r="AC169" s="12"/>
      <c r="AD169" s="12"/>
      <c r="AE169" s="12"/>
      <c r="AF169" s="15"/>
      <c r="AG169" s="65"/>
      <c r="AH169" s="15"/>
      <c r="AI169" s="15"/>
      <c r="AJ169" s="15"/>
      <c r="AK169" s="15"/>
      <c r="AL169" s="15"/>
      <c r="AM169" s="15"/>
      <c r="AN169" s="15"/>
      <c r="AO169" s="98"/>
      <c r="AP169" s="15"/>
      <c r="AQ169" s="15"/>
      <c r="AR169" s="15"/>
      <c r="AS169" s="70"/>
      <c r="AT169" s="70"/>
      <c r="AU169" s="70"/>
      <c r="AV169" s="70"/>
      <c r="AW169" s="15"/>
      <c r="AX169" s="15"/>
      <c r="AY169" s="12"/>
      <c r="AZ169" s="12"/>
      <c r="BA169" s="64"/>
      <c r="BB169" s="64"/>
      <c r="BC169" s="64"/>
      <c r="BD169" s="15"/>
      <c r="BE169" s="15"/>
      <c r="BF169" s="15"/>
      <c r="BG169" s="15"/>
      <c r="BH169" s="15"/>
      <c r="BI169" s="15"/>
      <c r="BJ169" s="70"/>
      <c r="BK169" s="70"/>
      <c r="BL169" s="70"/>
      <c r="BM169" s="70"/>
      <c r="BN169" s="15"/>
      <c r="BO169" s="15"/>
      <c r="BP169" s="12"/>
      <c r="BQ169" s="13"/>
      <c r="BR169" s="12"/>
      <c r="BS169" s="12"/>
      <c r="BT169" s="12"/>
      <c r="BU169" s="15"/>
      <c r="BV169" s="6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70"/>
      <c r="CI169" s="70"/>
      <c r="CJ169" s="70"/>
      <c r="CK169" s="70"/>
      <c r="CL169" s="15"/>
      <c r="CM169" s="15"/>
      <c r="CN169" s="12"/>
      <c r="CO169" s="12"/>
      <c r="CP169" s="64"/>
      <c r="CQ169" s="64"/>
      <c r="CR169" s="64"/>
      <c r="CS169" s="15"/>
      <c r="CT169" s="15"/>
      <c r="CU169" s="15"/>
      <c r="CV169" s="15"/>
      <c r="CW169" s="15"/>
      <c r="CX169" s="15"/>
      <c r="CY169" s="70"/>
      <c r="CZ169" s="70"/>
      <c r="DA169" s="70"/>
      <c r="DB169" s="70"/>
      <c r="DC169" s="15"/>
      <c r="DD169" s="15"/>
      <c r="DE169" s="12"/>
      <c r="DF169" s="13"/>
      <c r="DG169" s="12"/>
      <c r="DH169" s="12"/>
      <c r="DI169" s="12"/>
      <c r="DJ169" s="15"/>
      <c r="DK169" s="65"/>
      <c r="DL169" s="15"/>
      <c r="DM169" s="15"/>
      <c r="DN169" s="15"/>
      <c r="DO169" s="15"/>
      <c r="DP169" s="15"/>
      <c r="DQ169" s="15"/>
      <c r="DR169" s="98"/>
      <c r="DS169" s="15"/>
      <c r="DT169" s="15"/>
      <c r="FK169" s="73"/>
      <c r="FL169" s="72"/>
      <c r="FM169" s="74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72"/>
      <c r="GG169" s="74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98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</row>
    <row r="170" spans="1:250" ht="18" customHeight="1" x14ac:dyDescent="0.3">
      <c r="A170" s="15"/>
      <c r="B170" s="73"/>
      <c r="C170" s="15"/>
      <c r="D170" s="56"/>
      <c r="E170" s="92"/>
      <c r="F170" s="92"/>
      <c r="G170" s="53"/>
      <c r="H170" s="53"/>
      <c r="I170" s="53"/>
      <c r="J170" s="15"/>
      <c r="K170" s="73"/>
      <c r="L170" s="15"/>
      <c r="M170" s="56"/>
      <c r="N170" s="56"/>
      <c r="O170" s="56"/>
      <c r="P170" s="56"/>
      <c r="Q170" s="56"/>
      <c r="R170" s="53"/>
      <c r="S170" s="15"/>
      <c r="T170" s="15"/>
      <c r="U170" s="15"/>
      <c r="V170" s="72"/>
      <c r="W170" s="56"/>
      <c r="X170" s="92"/>
      <c r="Y170" s="92"/>
      <c r="Z170" s="92"/>
      <c r="AA170" s="92"/>
      <c r="AB170" s="53"/>
      <c r="AC170" s="15"/>
      <c r="AD170" s="15"/>
      <c r="AE170" s="135"/>
      <c r="AF170" s="56"/>
      <c r="AG170" s="56"/>
      <c r="AH170" s="56"/>
      <c r="AI170" s="56"/>
      <c r="AJ170" s="56"/>
      <c r="AK170" s="56"/>
      <c r="AL170" s="15"/>
      <c r="AM170" s="15"/>
      <c r="AN170" s="52"/>
      <c r="AO170" s="98"/>
      <c r="AP170" s="15"/>
      <c r="AQ170" s="73"/>
      <c r="AR170" s="15"/>
      <c r="AS170" s="56"/>
      <c r="AT170" s="92"/>
      <c r="AU170" s="92"/>
      <c r="AV170" s="53"/>
      <c r="AW170" s="53"/>
      <c r="AX170" s="53"/>
      <c r="AY170" s="15"/>
      <c r="AZ170" s="73"/>
      <c r="BA170" s="15"/>
      <c r="BB170" s="56"/>
      <c r="BC170" s="56"/>
      <c r="BD170" s="56"/>
      <c r="BE170" s="56"/>
      <c r="BF170" s="56"/>
      <c r="BG170" s="53"/>
      <c r="BH170" s="15"/>
      <c r="BI170" s="15"/>
      <c r="BJ170" s="15"/>
      <c r="BK170" s="72"/>
      <c r="BL170" s="56"/>
      <c r="BM170" s="92"/>
      <c r="BN170" s="92"/>
      <c r="BO170" s="92"/>
      <c r="BP170" s="92"/>
      <c r="BQ170" s="53"/>
      <c r="BR170" s="15"/>
      <c r="BS170" s="15"/>
      <c r="BT170" s="135"/>
      <c r="BU170" s="56"/>
      <c r="BV170" s="56"/>
      <c r="BW170" s="56"/>
      <c r="BX170" s="56"/>
      <c r="BY170" s="56"/>
      <c r="BZ170" s="56"/>
      <c r="CA170" s="15"/>
      <c r="CB170" s="15"/>
      <c r="CC170" s="52"/>
      <c r="CD170" s="15"/>
      <c r="CE170" s="15"/>
      <c r="CF170" s="73"/>
      <c r="CG170" s="15"/>
      <c r="CH170" s="56"/>
      <c r="CI170" s="92"/>
      <c r="CJ170" s="92"/>
      <c r="CK170" s="53"/>
      <c r="CL170" s="53"/>
      <c r="CM170" s="53"/>
      <c r="CN170" s="15"/>
      <c r="CO170" s="15"/>
      <c r="CP170" s="135"/>
      <c r="CQ170" s="56"/>
      <c r="CR170" s="56"/>
      <c r="CS170" s="56"/>
      <c r="CT170" s="56"/>
      <c r="CU170" s="56"/>
      <c r="CV170" s="53"/>
      <c r="CW170" s="15"/>
      <c r="CX170" s="15"/>
      <c r="CY170" s="15"/>
      <c r="CZ170" s="15"/>
      <c r="DA170" s="72"/>
      <c r="DB170" s="56"/>
      <c r="DC170" s="92"/>
      <c r="DD170" s="92"/>
      <c r="DE170" s="92"/>
      <c r="DF170" s="92"/>
      <c r="DG170" s="53"/>
      <c r="DH170" s="15"/>
      <c r="DI170" s="72"/>
      <c r="DJ170" s="56"/>
      <c r="DK170" s="56"/>
      <c r="DL170" s="56"/>
      <c r="DM170" s="56"/>
      <c r="DN170" s="56"/>
      <c r="DO170" s="56"/>
      <c r="DP170" s="15"/>
      <c r="DQ170" s="15"/>
      <c r="DR170" s="98"/>
      <c r="DS170" s="15"/>
      <c r="DT170" s="15"/>
      <c r="FK170" s="69"/>
      <c r="FL170" s="75"/>
      <c r="FM170" s="76"/>
      <c r="FN170" s="15"/>
      <c r="FO170" s="15"/>
      <c r="FP170" s="73"/>
      <c r="FQ170" s="74"/>
      <c r="FR170" s="74"/>
      <c r="FS170" s="74"/>
      <c r="FT170" s="74"/>
      <c r="FU170" s="48"/>
      <c r="FV170" s="48"/>
      <c r="FW170" s="48"/>
      <c r="FX170" s="15"/>
      <c r="FY170" s="15"/>
      <c r="FZ170" s="15"/>
      <c r="GA170" s="15"/>
      <c r="GB170" s="15"/>
      <c r="GC170" s="15"/>
      <c r="GD170" s="15"/>
      <c r="GE170" s="15"/>
      <c r="GF170" s="75"/>
      <c r="GG170" s="76"/>
      <c r="GH170" s="15"/>
      <c r="GI170" s="15"/>
      <c r="GJ170" s="73"/>
      <c r="GK170" s="15"/>
      <c r="GL170" s="74"/>
      <c r="GM170" s="15"/>
      <c r="GN170" s="15"/>
      <c r="GO170" s="15"/>
      <c r="GP170" s="74"/>
      <c r="GQ170" s="74"/>
      <c r="GR170" s="48"/>
      <c r="GS170" s="48"/>
      <c r="GT170" s="48"/>
      <c r="GU170" s="15"/>
      <c r="GV170" s="15"/>
      <c r="GW170" s="98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</row>
    <row r="171" spans="1:250" ht="18" customHeight="1" x14ac:dyDescent="0.3">
      <c r="A171" s="15"/>
      <c r="B171" s="69"/>
      <c r="C171" s="15"/>
      <c r="D171" s="15"/>
      <c r="E171" s="15"/>
      <c r="F171" s="15"/>
      <c r="G171" s="15"/>
      <c r="H171" s="15"/>
      <c r="I171" s="15"/>
      <c r="J171" s="15"/>
      <c r="K171" s="12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52"/>
      <c r="AO171" s="98"/>
      <c r="AP171" s="15"/>
      <c r="AQ171" s="69"/>
      <c r="AR171" s="15"/>
      <c r="AS171" s="15"/>
      <c r="AT171" s="15"/>
      <c r="AU171" s="15"/>
      <c r="AV171" s="15"/>
      <c r="AW171" s="15"/>
      <c r="AX171" s="15"/>
      <c r="AY171" s="15"/>
      <c r="AZ171" s="12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52"/>
      <c r="CD171" s="15"/>
      <c r="CE171" s="15"/>
      <c r="CF171" s="69"/>
      <c r="CG171" s="15"/>
      <c r="CH171" s="15"/>
      <c r="CI171" s="15"/>
      <c r="CJ171" s="15"/>
      <c r="CK171" s="15"/>
      <c r="CL171" s="15"/>
      <c r="CM171" s="15"/>
      <c r="CN171" s="15"/>
      <c r="CO171" s="12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98"/>
      <c r="DS171" s="15"/>
      <c r="DT171" s="15"/>
      <c r="FK171" s="73"/>
      <c r="FL171" s="72"/>
      <c r="FM171" s="74"/>
      <c r="FN171" s="15"/>
      <c r="FO171" s="15"/>
      <c r="FP171" s="73"/>
      <c r="FQ171" s="74"/>
      <c r="FR171" s="74"/>
      <c r="FS171" s="74"/>
      <c r="FT171" s="74"/>
      <c r="FU171" s="52"/>
      <c r="FV171" s="52"/>
      <c r="FW171" s="52"/>
      <c r="FX171" s="15"/>
      <c r="FY171" s="15"/>
      <c r="FZ171" s="15"/>
      <c r="GA171" s="15"/>
      <c r="GB171" s="15"/>
      <c r="GC171" s="15"/>
      <c r="GD171" s="15"/>
      <c r="GE171" s="15"/>
      <c r="GF171" s="72"/>
      <c r="GG171" s="74"/>
      <c r="GH171" s="15"/>
      <c r="GI171" s="15"/>
      <c r="GJ171" s="73"/>
      <c r="GK171" s="15"/>
      <c r="GL171" s="74"/>
      <c r="GM171" s="15"/>
      <c r="GN171" s="15"/>
      <c r="GO171" s="15"/>
      <c r="GP171" s="74"/>
      <c r="GQ171" s="74"/>
      <c r="GR171" s="52"/>
      <c r="GS171" s="52"/>
      <c r="GT171" s="52"/>
      <c r="GU171" s="15"/>
      <c r="GV171" s="15"/>
      <c r="GW171" s="98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</row>
    <row r="172" spans="1:250" ht="18" customHeight="1" x14ac:dyDescent="0.3">
      <c r="A172" s="15"/>
      <c r="B172" s="73"/>
      <c r="C172" s="15"/>
      <c r="D172" s="74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73"/>
      <c r="V172" s="72"/>
      <c r="W172" s="74"/>
      <c r="X172" s="15"/>
      <c r="Y172" s="15"/>
      <c r="Z172" s="15"/>
      <c r="AA172" s="13"/>
      <c r="AB172" s="12"/>
      <c r="AC172" s="15"/>
      <c r="AD172" s="12"/>
      <c r="AE172" s="50"/>
      <c r="AF172" s="15"/>
      <c r="AG172" s="15"/>
      <c r="AH172" s="15"/>
      <c r="AI172" s="15"/>
      <c r="AJ172" s="15"/>
      <c r="AK172" s="15"/>
      <c r="AL172" s="15"/>
      <c r="AM172" s="15"/>
      <c r="AN172" s="15"/>
      <c r="AO172" s="98"/>
      <c r="AP172" s="15"/>
      <c r="AQ172" s="73"/>
      <c r="AR172" s="15"/>
      <c r="AS172" s="74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73"/>
      <c r="BK172" s="72"/>
      <c r="BL172" s="74"/>
      <c r="BM172" s="15"/>
      <c r="BN172" s="15"/>
      <c r="BO172" s="15"/>
      <c r="BP172" s="13"/>
      <c r="BQ172" s="12"/>
      <c r="BR172" s="15"/>
      <c r="BS172" s="12"/>
      <c r="BT172" s="50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73"/>
      <c r="CG172" s="15"/>
      <c r="CH172" s="74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73"/>
      <c r="CZ172" s="15"/>
      <c r="DA172" s="72"/>
      <c r="DB172" s="74"/>
      <c r="DC172" s="15"/>
      <c r="DD172" s="15"/>
      <c r="DE172" s="15"/>
      <c r="DF172" s="13"/>
      <c r="DG172" s="12"/>
      <c r="DH172" s="12"/>
      <c r="DI172" s="50"/>
      <c r="DJ172" s="15"/>
      <c r="DK172" s="15"/>
      <c r="DL172" s="15"/>
      <c r="DM172" s="15"/>
      <c r="DN172" s="15"/>
      <c r="DO172" s="15"/>
      <c r="DP172" s="15"/>
      <c r="DQ172" s="15"/>
      <c r="DR172" s="98"/>
      <c r="DS172" s="15"/>
      <c r="DT172" s="15"/>
      <c r="FK172" s="73"/>
      <c r="FL172" s="72"/>
      <c r="FM172" s="74"/>
      <c r="FN172" s="15"/>
      <c r="FO172" s="15"/>
      <c r="FP172" s="69"/>
      <c r="FQ172" s="76"/>
      <c r="FR172" s="76"/>
      <c r="FS172" s="76"/>
      <c r="FT172" s="76"/>
      <c r="FU172" s="70"/>
      <c r="FV172" s="70"/>
      <c r="FW172" s="70"/>
      <c r="FX172" s="15"/>
      <c r="FY172" s="15"/>
      <c r="FZ172" s="15"/>
      <c r="GA172" s="15"/>
      <c r="GB172" s="15"/>
      <c r="GC172" s="15"/>
      <c r="GD172" s="15"/>
      <c r="GE172" s="15"/>
      <c r="GF172" s="72"/>
      <c r="GG172" s="74"/>
      <c r="GH172" s="15"/>
      <c r="GI172" s="15"/>
      <c r="GJ172" s="69"/>
      <c r="GK172" s="15"/>
      <c r="GL172" s="76"/>
      <c r="GM172" s="15"/>
      <c r="GN172" s="15"/>
      <c r="GO172" s="15"/>
      <c r="GP172" s="76"/>
      <c r="GQ172" s="76"/>
      <c r="GR172" s="70"/>
      <c r="GS172" s="70"/>
      <c r="GT172" s="70"/>
      <c r="GU172" s="15"/>
      <c r="GV172" s="15"/>
      <c r="GW172" s="98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</row>
    <row r="173" spans="1:250" ht="18" customHeight="1" x14ac:dyDescent="0.3">
      <c r="A173" s="15"/>
      <c r="B173" s="73"/>
      <c r="C173" s="15"/>
      <c r="D173" s="74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72"/>
      <c r="W173" s="74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98"/>
      <c r="AP173" s="15"/>
      <c r="AQ173" s="73"/>
      <c r="AR173" s="15"/>
      <c r="AS173" s="74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72"/>
      <c r="BL173" s="74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73"/>
      <c r="CG173" s="15"/>
      <c r="CH173" s="74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72"/>
      <c r="DB173" s="74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98"/>
      <c r="DS173" s="15"/>
      <c r="DT173" s="15"/>
      <c r="FK173" s="69"/>
      <c r="FL173" s="75"/>
      <c r="FM173" s="76"/>
      <c r="FN173" s="15"/>
      <c r="FO173" s="15"/>
      <c r="FP173" s="73"/>
      <c r="FQ173" s="74"/>
      <c r="FR173" s="74"/>
      <c r="FS173" s="74"/>
      <c r="FT173" s="74"/>
      <c r="FU173" s="52"/>
      <c r="FV173" s="52"/>
      <c r="FW173" s="52"/>
      <c r="FX173" s="15"/>
      <c r="FY173" s="15"/>
      <c r="FZ173" s="15"/>
      <c r="GA173" s="15"/>
      <c r="GB173" s="15"/>
      <c r="GC173" s="15"/>
      <c r="GD173" s="15"/>
      <c r="GE173" s="15"/>
      <c r="GF173" s="75"/>
      <c r="GG173" s="76"/>
      <c r="GH173" s="15"/>
      <c r="GI173" s="15"/>
      <c r="GJ173" s="73"/>
      <c r="GK173" s="15"/>
      <c r="GL173" s="74"/>
      <c r="GM173" s="15"/>
      <c r="GN173" s="15"/>
      <c r="GO173" s="15"/>
      <c r="GP173" s="74"/>
      <c r="GQ173" s="74"/>
      <c r="GR173" s="52"/>
      <c r="GS173" s="52"/>
      <c r="GT173" s="52"/>
      <c r="GU173" s="15"/>
      <c r="GV173" s="15"/>
      <c r="GW173" s="98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</row>
    <row r="174" spans="1:250" ht="18" customHeight="1" x14ac:dyDescent="0.3">
      <c r="A174" s="15"/>
      <c r="B174" s="69"/>
      <c r="C174" s="15"/>
      <c r="D174" s="76"/>
      <c r="E174" s="15"/>
      <c r="F174" s="74"/>
      <c r="G174" s="74"/>
      <c r="H174" s="74"/>
      <c r="I174" s="48"/>
      <c r="J174" s="48"/>
      <c r="K174" s="48"/>
      <c r="L174" s="15"/>
      <c r="M174" s="15"/>
      <c r="N174" s="15"/>
      <c r="O174" s="15"/>
      <c r="P174" s="15"/>
      <c r="Q174" s="15"/>
      <c r="R174" s="15"/>
      <c r="S174" s="15"/>
      <c r="T174" s="15"/>
      <c r="U174" s="73"/>
      <c r="V174" s="75"/>
      <c r="W174" s="76"/>
      <c r="X174" s="74"/>
      <c r="Y174" s="48"/>
      <c r="Z174" s="48"/>
      <c r="AA174" s="48"/>
      <c r="AB174" s="48"/>
      <c r="AC174" s="15"/>
      <c r="AD174" s="48"/>
      <c r="AE174" s="48"/>
      <c r="AF174" s="48"/>
      <c r="AG174" s="52"/>
      <c r="AH174" s="15"/>
      <c r="AI174" s="15"/>
      <c r="AJ174" s="15"/>
      <c r="AK174" s="15"/>
      <c r="AL174" s="15"/>
      <c r="AM174" s="15"/>
      <c r="AN174" s="64"/>
      <c r="AO174" s="98"/>
      <c r="AP174" s="15"/>
      <c r="AQ174" s="69"/>
      <c r="AR174" s="15"/>
      <c r="AS174" s="76"/>
      <c r="AT174" s="15"/>
      <c r="AU174" s="74"/>
      <c r="AV174" s="74"/>
      <c r="AW174" s="74"/>
      <c r="AX174" s="48"/>
      <c r="AY174" s="48"/>
      <c r="AZ174" s="48"/>
      <c r="BA174" s="15"/>
      <c r="BB174" s="15"/>
      <c r="BC174" s="15"/>
      <c r="BD174" s="15"/>
      <c r="BE174" s="15"/>
      <c r="BF174" s="15"/>
      <c r="BG174" s="15"/>
      <c r="BH174" s="15"/>
      <c r="BI174" s="15"/>
      <c r="BJ174" s="73"/>
      <c r="BK174" s="75"/>
      <c r="BL174" s="76"/>
      <c r="BM174" s="74"/>
      <c r="BN174" s="48"/>
      <c r="BO174" s="48"/>
      <c r="BP174" s="48"/>
      <c r="BQ174" s="48"/>
      <c r="BR174" s="15"/>
      <c r="BS174" s="48"/>
      <c r="BT174" s="48"/>
      <c r="BU174" s="48"/>
      <c r="BV174" s="52"/>
      <c r="BW174" s="15"/>
      <c r="BX174" s="15"/>
      <c r="BY174" s="15"/>
      <c r="BZ174" s="15"/>
      <c r="CA174" s="15"/>
      <c r="CB174" s="15"/>
      <c r="CC174" s="64"/>
      <c r="CD174" s="52"/>
      <c r="CE174" s="15"/>
      <c r="CF174" s="69"/>
      <c r="CG174" s="15"/>
      <c r="CH174" s="76"/>
      <c r="CI174" s="15"/>
      <c r="CJ174" s="74"/>
      <c r="CK174" s="74"/>
      <c r="CL174" s="74"/>
      <c r="CM174" s="48"/>
      <c r="CN174" s="48"/>
      <c r="CO174" s="48"/>
      <c r="CP174" s="15"/>
      <c r="CQ174" s="15"/>
      <c r="CR174" s="15"/>
      <c r="CS174" s="15"/>
      <c r="CT174" s="15"/>
      <c r="CU174" s="15"/>
      <c r="CV174" s="15"/>
      <c r="CW174" s="15"/>
      <c r="CX174" s="15"/>
      <c r="CY174" s="73"/>
      <c r="CZ174" s="15"/>
      <c r="DA174" s="75"/>
      <c r="DB174" s="76"/>
      <c r="DC174" s="74"/>
      <c r="DD174" s="48"/>
      <c r="DE174" s="48"/>
      <c r="DF174" s="48"/>
      <c r="DG174" s="48"/>
      <c r="DH174" s="48"/>
      <c r="DI174" s="48"/>
      <c r="DJ174" s="48"/>
      <c r="DK174" s="52"/>
      <c r="DL174" s="15"/>
      <c r="DM174" s="15"/>
      <c r="DN174" s="15"/>
      <c r="DO174" s="15"/>
      <c r="DP174" s="15"/>
      <c r="DQ174" s="15"/>
      <c r="DR174" s="98"/>
      <c r="DS174" s="15"/>
      <c r="DT174" s="15"/>
      <c r="FK174" s="73"/>
      <c r="FL174" s="72"/>
      <c r="FM174" s="74"/>
      <c r="FN174" s="15"/>
      <c r="FO174" s="15"/>
      <c r="FP174" s="73"/>
      <c r="FQ174" s="74"/>
      <c r="FR174" s="74"/>
      <c r="FS174" s="74"/>
      <c r="FT174" s="74"/>
      <c r="FU174" s="52"/>
      <c r="FV174" s="52"/>
      <c r="FW174" s="52"/>
      <c r="FX174" s="15"/>
      <c r="FY174" s="15"/>
      <c r="FZ174" s="15"/>
      <c r="GA174" s="15"/>
      <c r="GB174" s="15"/>
      <c r="GC174" s="15"/>
      <c r="GD174" s="15"/>
      <c r="GE174" s="15"/>
      <c r="GF174" s="72"/>
      <c r="GG174" s="74"/>
      <c r="GH174" s="15"/>
      <c r="GI174" s="15"/>
      <c r="GJ174" s="73"/>
      <c r="GK174" s="15"/>
      <c r="GL174" s="74"/>
      <c r="GM174" s="15"/>
      <c r="GN174" s="15"/>
      <c r="GO174" s="15"/>
      <c r="GP174" s="74"/>
      <c r="GQ174" s="74"/>
      <c r="GR174" s="52"/>
      <c r="GS174" s="52"/>
      <c r="GT174" s="52"/>
      <c r="GU174" s="15"/>
      <c r="GV174" s="15"/>
      <c r="GW174" s="98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</row>
    <row r="175" spans="1:250" ht="18" customHeight="1" x14ac:dyDescent="0.3">
      <c r="A175" s="15"/>
      <c r="B175" s="73"/>
      <c r="C175" s="15"/>
      <c r="D175" s="74"/>
      <c r="E175" s="15"/>
      <c r="F175" s="74"/>
      <c r="G175" s="74"/>
      <c r="H175" s="74"/>
      <c r="I175" s="52"/>
      <c r="J175" s="52"/>
      <c r="K175" s="52"/>
      <c r="L175" s="15"/>
      <c r="M175" s="15"/>
      <c r="N175" s="15"/>
      <c r="O175" s="15"/>
      <c r="P175" s="15"/>
      <c r="Q175" s="15"/>
      <c r="R175" s="15"/>
      <c r="S175" s="15"/>
      <c r="T175" s="15"/>
      <c r="U175" s="73"/>
      <c r="V175" s="72"/>
      <c r="W175" s="74"/>
      <c r="X175" s="74"/>
      <c r="Y175" s="52"/>
      <c r="Z175" s="52"/>
      <c r="AA175" s="52"/>
      <c r="AB175" s="52"/>
      <c r="AC175" s="15"/>
      <c r="AD175" s="52"/>
      <c r="AE175" s="52"/>
      <c r="AF175" s="52"/>
      <c r="AG175" s="52"/>
      <c r="AH175" s="15"/>
      <c r="AI175" s="15"/>
      <c r="AJ175" s="15"/>
      <c r="AK175" s="15"/>
      <c r="AL175" s="15"/>
      <c r="AM175" s="15"/>
      <c r="AN175" s="64"/>
      <c r="AO175" s="98"/>
      <c r="AP175" s="15"/>
      <c r="AQ175" s="73"/>
      <c r="AR175" s="15"/>
      <c r="AS175" s="74"/>
      <c r="AT175" s="15"/>
      <c r="AU175" s="74"/>
      <c r="AV175" s="74"/>
      <c r="AW175" s="74"/>
      <c r="AX175" s="52"/>
      <c r="AY175" s="52"/>
      <c r="AZ175" s="52"/>
      <c r="BA175" s="15"/>
      <c r="BB175" s="15"/>
      <c r="BC175" s="15"/>
      <c r="BD175" s="15"/>
      <c r="BE175" s="15"/>
      <c r="BF175" s="15"/>
      <c r="BG175" s="15"/>
      <c r="BH175" s="15"/>
      <c r="BI175" s="15"/>
      <c r="BJ175" s="73"/>
      <c r="BK175" s="72"/>
      <c r="BL175" s="74"/>
      <c r="BM175" s="74"/>
      <c r="BN175" s="52"/>
      <c r="BO175" s="52"/>
      <c r="BP175" s="52"/>
      <c r="BQ175" s="52"/>
      <c r="BR175" s="15"/>
      <c r="BS175" s="52"/>
      <c r="BT175" s="52"/>
      <c r="BU175" s="52"/>
      <c r="BV175" s="52"/>
      <c r="BW175" s="15"/>
      <c r="BX175" s="15"/>
      <c r="BY175" s="15"/>
      <c r="BZ175" s="15"/>
      <c r="CA175" s="15"/>
      <c r="CB175" s="15"/>
      <c r="CC175" s="64"/>
      <c r="CD175" s="52"/>
      <c r="CE175" s="15"/>
      <c r="CF175" s="73"/>
      <c r="CG175" s="15"/>
      <c r="CH175" s="74"/>
      <c r="CI175" s="15"/>
      <c r="CJ175" s="74"/>
      <c r="CK175" s="74"/>
      <c r="CL175" s="74"/>
      <c r="CM175" s="52"/>
      <c r="CN175" s="52"/>
      <c r="CO175" s="52"/>
      <c r="CP175" s="15"/>
      <c r="CQ175" s="15"/>
      <c r="CR175" s="15"/>
      <c r="CS175" s="15"/>
      <c r="CT175" s="15"/>
      <c r="CU175" s="15"/>
      <c r="CV175" s="15"/>
      <c r="CW175" s="15"/>
      <c r="CX175" s="15"/>
      <c r="CY175" s="73"/>
      <c r="CZ175" s="15"/>
      <c r="DA175" s="72"/>
      <c r="DB175" s="74"/>
      <c r="DC175" s="74"/>
      <c r="DD175" s="52"/>
      <c r="DE175" s="52"/>
      <c r="DF175" s="52"/>
      <c r="DG175" s="52"/>
      <c r="DH175" s="52"/>
      <c r="DI175" s="52"/>
      <c r="DJ175" s="52"/>
      <c r="DK175" s="52"/>
      <c r="DL175" s="15"/>
      <c r="DM175" s="15"/>
      <c r="DN175" s="15"/>
      <c r="DO175" s="15"/>
      <c r="DP175" s="15"/>
      <c r="DQ175" s="15"/>
      <c r="DR175" s="98"/>
      <c r="DS175" s="15"/>
      <c r="DT175" s="15"/>
      <c r="FK175" s="73"/>
      <c r="FL175" s="72"/>
      <c r="FM175" s="74"/>
      <c r="FN175" s="15"/>
      <c r="FO175" s="15"/>
      <c r="FP175" s="69"/>
      <c r="FQ175" s="76"/>
      <c r="FR175" s="76"/>
      <c r="FS175" s="76"/>
      <c r="FT175" s="76"/>
      <c r="FU175" s="70"/>
      <c r="FV175" s="70"/>
      <c r="FW175" s="70"/>
      <c r="FX175" s="15"/>
      <c r="FY175" s="15"/>
      <c r="FZ175" s="15"/>
      <c r="GA175" s="15"/>
      <c r="GB175" s="15"/>
      <c r="GC175" s="15"/>
      <c r="GD175" s="15"/>
      <c r="GE175" s="15"/>
      <c r="GF175" s="72"/>
      <c r="GG175" s="74"/>
      <c r="GH175" s="15"/>
      <c r="GI175" s="15"/>
      <c r="GJ175" s="69"/>
      <c r="GK175" s="15"/>
      <c r="GL175" s="76"/>
      <c r="GM175" s="15"/>
      <c r="GN175" s="15"/>
      <c r="GO175" s="15"/>
      <c r="GP175" s="76"/>
      <c r="GQ175" s="76"/>
      <c r="GR175" s="70"/>
      <c r="GS175" s="70"/>
      <c r="GT175" s="70"/>
      <c r="GU175" s="15"/>
      <c r="GV175" s="15"/>
      <c r="GW175" s="98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</row>
    <row r="176" spans="1:250" ht="18" customHeight="1" x14ac:dyDescent="0.3">
      <c r="A176" s="15"/>
      <c r="B176" s="73"/>
      <c r="C176" s="15"/>
      <c r="D176" s="74"/>
      <c r="E176" s="15"/>
      <c r="F176" s="76"/>
      <c r="G176" s="76"/>
      <c r="H176" s="76"/>
      <c r="I176" s="70"/>
      <c r="J176" s="70"/>
      <c r="K176" s="70"/>
      <c r="L176" s="15"/>
      <c r="M176" s="15"/>
      <c r="N176" s="15"/>
      <c r="O176" s="15"/>
      <c r="P176" s="15"/>
      <c r="Q176" s="15"/>
      <c r="R176" s="15"/>
      <c r="S176" s="15"/>
      <c r="T176" s="15"/>
      <c r="U176" s="69"/>
      <c r="V176" s="72"/>
      <c r="W176" s="74"/>
      <c r="X176" s="76"/>
      <c r="Y176" s="70"/>
      <c r="Z176" s="70"/>
      <c r="AA176" s="70"/>
      <c r="AB176" s="70"/>
      <c r="AC176" s="15"/>
      <c r="AD176" s="70"/>
      <c r="AE176" s="70"/>
      <c r="AF176" s="70"/>
      <c r="AG176" s="70"/>
      <c r="AH176" s="15"/>
      <c r="AI176" s="15"/>
      <c r="AJ176" s="15"/>
      <c r="AK176" s="15"/>
      <c r="AL176" s="15"/>
      <c r="AM176" s="15"/>
      <c r="AN176" s="64"/>
      <c r="AO176" s="98"/>
      <c r="AP176" s="15"/>
      <c r="AQ176" s="73"/>
      <c r="AR176" s="15"/>
      <c r="AS176" s="74"/>
      <c r="AT176" s="15"/>
      <c r="AU176" s="76"/>
      <c r="AV176" s="76"/>
      <c r="AW176" s="76"/>
      <c r="AX176" s="70"/>
      <c r="AY176" s="70"/>
      <c r="AZ176" s="70"/>
      <c r="BA176" s="15"/>
      <c r="BB176" s="15"/>
      <c r="BC176" s="15"/>
      <c r="BD176" s="15"/>
      <c r="BE176" s="15"/>
      <c r="BF176" s="15"/>
      <c r="BG176" s="15"/>
      <c r="BH176" s="15"/>
      <c r="BI176" s="15"/>
      <c r="BJ176" s="69"/>
      <c r="BK176" s="72"/>
      <c r="BL176" s="74"/>
      <c r="BM176" s="76"/>
      <c r="BN176" s="70"/>
      <c r="BO176" s="70"/>
      <c r="BP176" s="70"/>
      <c r="BQ176" s="70"/>
      <c r="BR176" s="15"/>
      <c r="BS176" s="70"/>
      <c r="BT176" s="70"/>
      <c r="BU176" s="70"/>
      <c r="BV176" s="70"/>
      <c r="BW176" s="15"/>
      <c r="BX176" s="15"/>
      <c r="BY176" s="15"/>
      <c r="BZ176" s="15"/>
      <c r="CA176" s="15"/>
      <c r="CB176" s="15"/>
      <c r="CC176" s="64"/>
      <c r="CD176" s="15"/>
      <c r="CE176" s="15"/>
      <c r="CF176" s="73"/>
      <c r="CG176" s="15"/>
      <c r="CH176" s="74"/>
      <c r="CI176" s="15"/>
      <c r="CJ176" s="76"/>
      <c r="CK176" s="76"/>
      <c r="CL176" s="76"/>
      <c r="CM176" s="70"/>
      <c r="CN176" s="70"/>
      <c r="CO176" s="70"/>
      <c r="CP176" s="15"/>
      <c r="CQ176" s="15"/>
      <c r="CR176" s="15"/>
      <c r="CS176" s="15"/>
      <c r="CT176" s="15"/>
      <c r="CU176" s="15"/>
      <c r="CV176" s="15"/>
      <c r="CW176" s="15"/>
      <c r="CX176" s="15"/>
      <c r="CY176" s="69"/>
      <c r="CZ176" s="15"/>
      <c r="DA176" s="72"/>
      <c r="DB176" s="74"/>
      <c r="DC176" s="76"/>
      <c r="DD176" s="70"/>
      <c r="DE176" s="70"/>
      <c r="DF176" s="70"/>
      <c r="DG176" s="70"/>
      <c r="DH176" s="70"/>
      <c r="DI176" s="70"/>
      <c r="DJ176" s="70"/>
      <c r="DK176" s="70"/>
      <c r="DL176" s="15"/>
      <c r="DM176" s="15"/>
      <c r="DN176" s="15"/>
      <c r="DO176" s="15"/>
      <c r="DP176" s="15"/>
      <c r="DQ176" s="15"/>
      <c r="DR176" s="98"/>
      <c r="DS176" s="15"/>
      <c r="DT176" s="15"/>
      <c r="FK176" s="15"/>
      <c r="FL176" s="15"/>
      <c r="FM176" s="15"/>
      <c r="FN176" s="15"/>
      <c r="FO176" s="15"/>
      <c r="FP176" s="73"/>
      <c r="FQ176" s="74"/>
      <c r="FR176" s="74"/>
      <c r="FS176" s="74"/>
      <c r="FT176" s="74"/>
      <c r="FU176" s="52"/>
      <c r="FV176" s="52"/>
      <c r="FW176" s="52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73"/>
      <c r="GN176" s="15"/>
      <c r="GO176" s="74"/>
      <c r="GP176" s="74"/>
      <c r="GQ176" s="74"/>
      <c r="GR176" s="52"/>
      <c r="GS176" s="52"/>
      <c r="GT176" s="52"/>
      <c r="GU176" s="15"/>
      <c r="GV176" s="15"/>
      <c r="GW176" s="98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</row>
    <row r="177" spans="1:243" ht="18" customHeight="1" x14ac:dyDescent="0.3">
      <c r="A177" s="15"/>
      <c r="B177" s="69"/>
      <c r="C177" s="15"/>
      <c r="D177" s="76"/>
      <c r="E177" s="15"/>
      <c r="F177" s="74"/>
      <c r="G177" s="74"/>
      <c r="H177" s="74"/>
      <c r="I177" s="52"/>
      <c r="J177" s="52"/>
      <c r="K177" s="52"/>
      <c r="L177" s="15"/>
      <c r="M177" s="15"/>
      <c r="N177" s="15"/>
      <c r="O177" s="15"/>
      <c r="P177" s="15"/>
      <c r="Q177" s="15"/>
      <c r="R177" s="15"/>
      <c r="S177" s="15"/>
      <c r="T177" s="15"/>
      <c r="U177" s="73"/>
      <c r="V177" s="75"/>
      <c r="W177" s="76"/>
      <c r="X177" s="74"/>
      <c r="Y177" s="52"/>
      <c r="Z177" s="52"/>
      <c r="AA177" s="52"/>
      <c r="AB177" s="52"/>
      <c r="AC177" s="15"/>
      <c r="AD177" s="52"/>
      <c r="AE177" s="52"/>
      <c r="AF177" s="52"/>
      <c r="AG177" s="52"/>
      <c r="AH177" s="15"/>
      <c r="AI177" s="15"/>
      <c r="AJ177" s="15"/>
      <c r="AK177" s="15"/>
      <c r="AL177" s="15"/>
      <c r="AM177" s="15"/>
      <c r="AN177" s="64"/>
      <c r="AO177" s="98"/>
      <c r="AP177" s="15"/>
      <c r="AQ177" s="69"/>
      <c r="AR177" s="15"/>
      <c r="AS177" s="76"/>
      <c r="AT177" s="15"/>
      <c r="AU177" s="74"/>
      <c r="AV177" s="74"/>
      <c r="AW177" s="74"/>
      <c r="AX177" s="52"/>
      <c r="AY177" s="52"/>
      <c r="AZ177" s="52"/>
      <c r="BA177" s="15"/>
      <c r="BB177" s="15"/>
      <c r="BC177" s="15"/>
      <c r="BD177" s="15"/>
      <c r="BE177" s="15"/>
      <c r="BF177" s="15"/>
      <c r="BG177" s="15"/>
      <c r="BH177" s="15"/>
      <c r="BI177" s="15"/>
      <c r="BJ177" s="73"/>
      <c r="BK177" s="75"/>
      <c r="BL177" s="76"/>
      <c r="BM177" s="74"/>
      <c r="BN177" s="52"/>
      <c r="BO177" s="52"/>
      <c r="BP177" s="52"/>
      <c r="BQ177" s="52"/>
      <c r="BR177" s="15"/>
      <c r="BS177" s="52"/>
      <c r="BT177" s="52"/>
      <c r="BU177" s="52"/>
      <c r="BV177" s="52"/>
      <c r="BW177" s="15"/>
      <c r="BX177" s="15"/>
      <c r="BY177" s="15"/>
      <c r="BZ177" s="15"/>
      <c r="CA177" s="15"/>
      <c r="CB177" s="15"/>
      <c r="CC177" s="64"/>
      <c r="CD177" s="15"/>
      <c r="CE177" s="15"/>
      <c r="CF177" s="69"/>
      <c r="CG177" s="15"/>
      <c r="CH177" s="76"/>
      <c r="CI177" s="15"/>
      <c r="CJ177" s="74"/>
      <c r="CK177" s="74"/>
      <c r="CL177" s="74"/>
      <c r="CM177" s="52"/>
      <c r="CN177" s="52"/>
      <c r="CO177" s="52"/>
      <c r="CP177" s="15"/>
      <c r="CQ177" s="15"/>
      <c r="CR177" s="15"/>
      <c r="CS177" s="15"/>
      <c r="CT177" s="15"/>
      <c r="CU177" s="15"/>
      <c r="CV177" s="15"/>
      <c r="CW177" s="15"/>
      <c r="CX177" s="15"/>
      <c r="CY177" s="73"/>
      <c r="CZ177" s="15"/>
      <c r="DA177" s="75"/>
      <c r="DB177" s="76"/>
      <c r="DC177" s="74"/>
      <c r="DD177" s="52"/>
      <c r="DE177" s="52"/>
      <c r="DF177" s="52"/>
      <c r="DG177" s="52"/>
      <c r="DH177" s="52"/>
      <c r="DI177" s="52"/>
      <c r="DJ177" s="52"/>
      <c r="DK177" s="52"/>
      <c r="DL177" s="15"/>
      <c r="DM177" s="15"/>
      <c r="DN177" s="15"/>
      <c r="DO177" s="15"/>
      <c r="DP177" s="15"/>
      <c r="DQ177" s="15"/>
      <c r="DR177" s="98"/>
      <c r="DS177" s="15"/>
      <c r="DT177" s="15"/>
      <c r="FK177" s="15"/>
      <c r="FL177" s="15"/>
      <c r="FM177" s="15"/>
      <c r="FN177" s="49"/>
      <c r="FO177" s="15"/>
      <c r="FP177" s="15"/>
      <c r="FQ177" s="15"/>
      <c r="FR177" s="15"/>
      <c r="FS177" s="74"/>
      <c r="FT177" s="74"/>
      <c r="FU177" s="74"/>
      <c r="FV177" s="52"/>
      <c r="FW177" s="52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49"/>
      <c r="GI177" s="15"/>
      <c r="GJ177" s="15"/>
      <c r="GK177" s="15"/>
      <c r="GL177" s="15"/>
      <c r="GM177" s="73"/>
      <c r="GN177" s="15"/>
      <c r="GO177" s="74"/>
      <c r="GP177" s="74"/>
      <c r="GQ177" s="74"/>
      <c r="GR177" s="52"/>
      <c r="GS177" s="52"/>
      <c r="GT177" s="52"/>
      <c r="GU177" s="15"/>
      <c r="GV177" s="15"/>
      <c r="GW177" s="98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</row>
    <row r="178" spans="1:243" ht="18" customHeight="1" x14ac:dyDescent="0.3">
      <c r="A178" s="15"/>
      <c r="B178" s="73"/>
      <c r="C178" s="15"/>
      <c r="D178" s="74"/>
      <c r="E178" s="15"/>
      <c r="F178" s="74"/>
      <c r="G178" s="74"/>
      <c r="H178" s="74"/>
      <c r="I178" s="52"/>
      <c r="J178" s="52"/>
      <c r="K178" s="52"/>
      <c r="L178" s="15"/>
      <c r="M178" s="15"/>
      <c r="N178" s="15"/>
      <c r="O178" s="15"/>
      <c r="P178" s="15"/>
      <c r="Q178" s="15"/>
      <c r="R178" s="15"/>
      <c r="S178" s="15"/>
      <c r="T178" s="15"/>
      <c r="U178" s="73"/>
      <c r="V178" s="72"/>
      <c r="W178" s="74"/>
      <c r="X178" s="74"/>
      <c r="Y178" s="52"/>
      <c r="Z178" s="52"/>
      <c r="AA178" s="52"/>
      <c r="AB178" s="52"/>
      <c r="AC178" s="15"/>
      <c r="AD178" s="52"/>
      <c r="AE178" s="52"/>
      <c r="AF178" s="52"/>
      <c r="AG178" s="52"/>
      <c r="AH178" s="15"/>
      <c r="AI178" s="15"/>
      <c r="AJ178" s="15"/>
      <c r="AK178" s="15"/>
      <c r="AL178" s="15"/>
      <c r="AM178" s="15"/>
      <c r="AN178" s="64"/>
      <c r="AO178" s="98"/>
      <c r="AP178" s="15"/>
      <c r="AQ178" s="73"/>
      <c r="AR178" s="15"/>
      <c r="AS178" s="74"/>
      <c r="AT178" s="15"/>
      <c r="AU178" s="74"/>
      <c r="AV178" s="74"/>
      <c r="AW178" s="74"/>
      <c r="AX178" s="52"/>
      <c r="AY178" s="52"/>
      <c r="AZ178" s="52"/>
      <c r="BA178" s="15"/>
      <c r="BB178" s="15"/>
      <c r="BC178" s="15"/>
      <c r="BD178" s="15"/>
      <c r="BE178" s="15"/>
      <c r="BF178" s="15"/>
      <c r="BG178" s="15"/>
      <c r="BH178" s="15"/>
      <c r="BI178" s="15"/>
      <c r="BJ178" s="73"/>
      <c r="BK178" s="72"/>
      <c r="BL178" s="74"/>
      <c r="BM178" s="74"/>
      <c r="BN178" s="52"/>
      <c r="BO178" s="52"/>
      <c r="BP178" s="52"/>
      <c r="BQ178" s="52"/>
      <c r="BR178" s="15"/>
      <c r="BS178" s="52"/>
      <c r="BT178" s="52"/>
      <c r="BU178" s="52"/>
      <c r="BV178" s="52"/>
      <c r="BW178" s="15"/>
      <c r="BX178" s="15"/>
      <c r="BY178" s="15"/>
      <c r="BZ178" s="15"/>
      <c r="CA178" s="15"/>
      <c r="CB178" s="15"/>
      <c r="CC178" s="64"/>
      <c r="CD178" s="64"/>
      <c r="CE178" s="15"/>
      <c r="CF178" s="73"/>
      <c r="CG178" s="15"/>
      <c r="CH178" s="74"/>
      <c r="CI178" s="15"/>
      <c r="CJ178" s="74"/>
      <c r="CK178" s="74"/>
      <c r="CL178" s="74"/>
      <c r="CM178" s="52"/>
      <c r="CN178" s="52"/>
      <c r="CO178" s="52"/>
      <c r="CP178" s="15"/>
      <c r="CQ178" s="15"/>
      <c r="CR178" s="15"/>
      <c r="CS178" s="15"/>
      <c r="CT178" s="15"/>
      <c r="CU178" s="15"/>
      <c r="CV178" s="15"/>
      <c r="CW178" s="15"/>
      <c r="CX178" s="15"/>
      <c r="CY178" s="73"/>
      <c r="CZ178" s="15"/>
      <c r="DA178" s="72"/>
      <c r="DB178" s="74"/>
      <c r="DC178" s="74"/>
      <c r="DD178" s="52"/>
      <c r="DE178" s="52"/>
      <c r="DF178" s="52"/>
      <c r="DG178" s="52"/>
      <c r="DH178" s="52"/>
      <c r="DI178" s="52"/>
      <c r="DJ178" s="52"/>
      <c r="DK178" s="52"/>
      <c r="DL178" s="15"/>
      <c r="DM178" s="15"/>
      <c r="DN178" s="15"/>
      <c r="DO178" s="15"/>
      <c r="DP178" s="15"/>
      <c r="DQ178" s="15"/>
      <c r="DR178" s="98"/>
      <c r="DS178" s="15"/>
      <c r="DT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52"/>
      <c r="GU178" s="15"/>
      <c r="GV178" s="15"/>
      <c r="GW178" s="98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</row>
    <row r="179" spans="1:243" ht="18" customHeight="1" x14ac:dyDescent="0.3">
      <c r="A179" s="15"/>
      <c r="B179" s="73"/>
      <c r="C179" s="15"/>
      <c r="D179" s="74"/>
      <c r="E179" s="15"/>
      <c r="F179" s="76"/>
      <c r="G179" s="76"/>
      <c r="H179" s="76"/>
      <c r="I179" s="70"/>
      <c r="J179" s="70"/>
      <c r="K179" s="70"/>
      <c r="L179" s="15"/>
      <c r="M179" s="15"/>
      <c r="N179" s="15"/>
      <c r="O179" s="15"/>
      <c r="P179" s="15"/>
      <c r="Q179" s="15"/>
      <c r="R179" s="15"/>
      <c r="S179" s="15"/>
      <c r="T179" s="15"/>
      <c r="U179" s="69"/>
      <c r="V179" s="72"/>
      <c r="W179" s="74"/>
      <c r="X179" s="76"/>
      <c r="Y179" s="70"/>
      <c r="Z179" s="70"/>
      <c r="AA179" s="70"/>
      <c r="AB179" s="70"/>
      <c r="AC179" s="15"/>
      <c r="AD179" s="70"/>
      <c r="AE179" s="70"/>
      <c r="AF179" s="70"/>
      <c r="AG179" s="70"/>
      <c r="AH179" s="15"/>
      <c r="AI179" s="15"/>
      <c r="AJ179" s="15"/>
      <c r="AK179" s="15"/>
      <c r="AL179" s="15"/>
      <c r="AM179" s="15"/>
      <c r="AN179" s="15"/>
      <c r="AO179" s="98"/>
      <c r="AP179" s="15"/>
      <c r="AQ179" s="73"/>
      <c r="AR179" s="15"/>
      <c r="AS179" s="74"/>
      <c r="AT179" s="15"/>
      <c r="AU179" s="76"/>
      <c r="AV179" s="76"/>
      <c r="AW179" s="76"/>
      <c r="AX179" s="70"/>
      <c r="AY179" s="70"/>
      <c r="AZ179" s="70"/>
      <c r="BA179" s="15"/>
      <c r="BB179" s="15"/>
      <c r="BC179" s="15"/>
      <c r="BD179" s="15"/>
      <c r="BE179" s="15"/>
      <c r="BF179" s="15"/>
      <c r="BG179" s="15"/>
      <c r="BH179" s="15"/>
      <c r="BI179" s="15"/>
      <c r="BJ179" s="69"/>
      <c r="BK179" s="72"/>
      <c r="BL179" s="74"/>
      <c r="BM179" s="76"/>
      <c r="BN179" s="70"/>
      <c r="BO179" s="70"/>
      <c r="BP179" s="70"/>
      <c r="BQ179" s="70"/>
      <c r="BR179" s="15"/>
      <c r="BS179" s="70"/>
      <c r="BT179" s="70"/>
      <c r="BU179" s="70"/>
      <c r="BV179" s="70"/>
      <c r="BW179" s="15"/>
      <c r="BX179" s="15"/>
      <c r="BY179" s="15"/>
      <c r="BZ179" s="15"/>
      <c r="CA179" s="15"/>
      <c r="CB179" s="15"/>
      <c r="CC179" s="15"/>
      <c r="CD179" s="64"/>
      <c r="CE179" s="15"/>
      <c r="CF179" s="73"/>
      <c r="CG179" s="15"/>
      <c r="CH179" s="74"/>
      <c r="CI179" s="15"/>
      <c r="CJ179" s="76"/>
      <c r="CK179" s="76"/>
      <c r="CL179" s="76"/>
      <c r="CM179" s="70"/>
      <c r="CN179" s="70"/>
      <c r="CO179" s="70"/>
      <c r="CP179" s="15"/>
      <c r="CQ179" s="15"/>
      <c r="CR179" s="15"/>
      <c r="CS179" s="15"/>
      <c r="CT179" s="15"/>
      <c r="CU179" s="15"/>
      <c r="CV179" s="15"/>
      <c r="CW179" s="15"/>
      <c r="CX179" s="15"/>
      <c r="CY179" s="69"/>
      <c r="CZ179" s="15"/>
      <c r="DA179" s="72"/>
      <c r="DB179" s="74"/>
      <c r="DC179" s="76"/>
      <c r="DD179" s="70"/>
      <c r="DE179" s="70"/>
      <c r="DF179" s="70"/>
      <c r="DG179" s="70"/>
      <c r="DH179" s="70"/>
      <c r="DI179" s="70"/>
      <c r="DJ179" s="70"/>
      <c r="DK179" s="70"/>
      <c r="DL179" s="15"/>
      <c r="DM179" s="15"/>
      <c r="DN179" s="15"/>
      <c r="DO179" s="15"/>
      <c r="DP179" s="15"/>
      <c r="DQ179" s="15"/>
      <c r="DR179" s="98"/>
      <c r="DS179" s="15"/>
      <c r="DT179" s="15"/>
      <c r="FK179" s="15"/>
      <c r="FL179" s="15"/>
      <c r="FM179" s="15"/>
      <c r="FN179" s="49"/>
      <c r="FO179" s="15"/>
      <c r="FP179" s="15"/>
      <c r="FQ179" s="15"/>
      <c r="FR179" s="15"/>
      <c r="FS179" s="15"/>
      <c r="FT179" s="15"/>
      <c r="FU179" s="49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49"/>
      <c r="GI179" s="15"/>
      <c r="GJ179" s="15"/>
      <c r="GK179" s="15"/>
      <c r="GL179" s="15"/>
      <c r="GM179" s="15"/>
      <c r="GN179" s="15"/>
      <c r="GO179" s="51"/>
      <c r="GP179" s="15"/>
      <c r="GQ179" s="15"/>
      <c r="GR179" s="15"/>
      <c r="GS179" s="15"/>
      <c r="GT179" s="52"/>
      <c r="GU179" s="15"/>
      <c r="GV179" s="15"/>
      <c r="GW179" s="98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</row>
    <row r="180" spans="1:243" ht="18" customHeight="1" x14ac:dyDescent="0.3">
      <c r="A180" s="15"/>
      <c r="B180" s="69"/>
      <c r="C180" s="15"/>
      <c r="D180" s="15"/>
      <c r="E180" s="15"/>
      <c r="F180" s="15"/>
      <c r="G180" s="73"/>
      <c r="H180" s="74"/>
      <c r="I180" s="74"/>
      <c r="J180" s="74"/>
      <c r="K180" s="74"/>
      <c r="L180" s="52"/>
      <c r="M180" s="52"/>
      <c r="N180" s="52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73"/>
      <c r="AE180" s="15"/>
      <c r="AF180" s="74"/>
      <c r="AG180" s="74"/>
      <c r="AH180" s="74"/>
      <c r="AI180" s="52"/>
      <c r="AJ180" s="52"/>
      <c r="AK180" s="52"/>
      <c r="AL180" s="52"/>
      <c r="AM180" s="52"/>
      <c r="AN180" s="15"/>
      <c r="AO180" s="98"/>
      <c r="AP180" s="15"/>
      <c r="AQ180" s="69"/>
      <c r="AR180" s="15"/>
      <c r="AS180" s="15"/>
      <c r="AT180" s="15"/>
      <c r="AU180" s="15"/>
      <c r="AV180" s="73"/>
      <c r="AW180" s="74"/>
      <c r="AX180" s="74"/>
      <c r="AY180" s="74"/>
      <c r="AZ180" s="74"/>
      <c r="BA180" s="52"/>
      <c r="BB180" s="52"/>
      <c r="BC180" s="52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73"/>
      <c r="BT180" s="15"/>
      <c r="BU180" s="74"/>
      <c r="BV180" s="74"/>
      <c r="BW180" s="74"/>
      <c r="BX180" s="52"/>
      <c r="BY180" s="52"/>
      <c r="BZ180" s="52"/>
      <c r="CA180" s="52"/>
      <c r="CB180" s="52"/>
      <c r="CC180" s="15"/>
      <c r="CD180" s="15"/>
      <c r="CE180" s="15"/>
      <c r="CF180" s="69"/>
      <c r="CG180" s="15"/>
      <c r="CH180" s="15"/>
      <c r="CI180" s="15"/>
      <c r="CJ180" s="15"/>
      <c r="CK180" s="73"/>
      <c r="CL180" s="74"/>
      <c r="CM180" s="74"/>
      <c r="CN180" s="74"/>
      <c r="CO180" s="74"/>
      <c r="CP180" s="52"/>
      <c r="CQ180" s="52"/>
      <c r="CR180" s="52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73"/>
      <c r="DI180" s="15"/>
      <c r="DJ180" s="74"/>
      <c r="DK180" s="74"/>
      <c r="DL180" s="74"/>
      <c r="DM180" s="52"/>
      <c r="DN180" s="52"/>
      <c r="DO180" s="52"/>
      <c r="DP180" s="52"/>
      <c r="DQ180" s="52"/>
      <c r="DR180" s="98"/>
      <c r="DS180" s="15"/>
      <c r="DT180" s="15"/>
      <c r="FK180" s="15"/>
      <c r="FL180" s="15"/>
      <c r="FM180" s="15"/>
      <c r="FN180" s="15"/>
      <c r="FO180" s="15"/>
      <c r="FP180" s="15"/>
      <c r="FQ180" s="15"/>
      <c r="FR180" s="15"/>
      <c r="FS180" s="64"/>
      <c r="FT180" s="64"/>
      <c r="FU180" s="64"/>
      <c r="FV180" s="64"/>
      <c r="FW180" s="64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64"/>
      <c r="GP180" s="64"/>
      <c r="GQ180" s="64"/>
      <c r="GR180" s="64"/>
      <c r="GS180" s="64"/>
      <c r="GT180" s="52"/>
      <c r="GU180" s="15"/>
      <c r="GV180" s="15"/>
      <c r="GW180" s="98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</row>
    <row r="181" spans="1:243" ht="18" customHeight="1" x14ac:dyDescent="0.3">
      <c r="A181" s="15"/>
      <c r="B181" s="69"/>
      <c r="C181" s="15"/>
      <c r="D181" s="15"/>
      <c r="E181" s="49"/>
      <c r="F181" s="15"/>
      <c r="G181" s="15"/>
      <c r="H181" s="15"/>
      <c r="I181" s="15"/>
      <c r="J181" s="74"/>
      <c r="K181" s="74"/>
      <c r="L181" s="74"/>
      <c r="M181" s="52"/>
      <c r="N181" s="52"/>
      <c r="O181" s="15"/>
      <c r="P181" s="15"/>
      <c r="Q181" s="15"/>
      <c r="R181" s="15"/>
      <c r="S181" s="15"/>
      <c r="T181" s="15"/>
      <c r="U181" s="15"/>
      <c r="V181" s="15"/>
      <c r="W181" s="15"/>
      <c r="X181" s="49"/>
      <c r="Y181" s="15"/>
      <c r="Z181" s="15"/>
      <c r="AA181" s="15"/>
      <c r="AB181" s="15"/>
      <c r="AC181" s="15"/>
      <c r="AD181" s="73"/>
      <c r="AE181" s="15"/>
      <c r="AF181" s="74"/>
      <c r="AG181" s="74"/>
      <c r="AH181" s="74"/>
      <c r="AI181" s="52"/>
      <c r="AJ181" s="52"/>
      <c r="AK181" s="52"/>
      <c r="AL181" s="52"/>
      <c r="AM181" s="52"/>
      <c r="AN181" s="15"/>
      <c r="AO181" s="98"/>
      <c r="AP181" s="15"/>
      <c r="AQ181" s="69"/>
      <c r="AR181" s="15"/>
      <c r="AS181" s="15"/>
      <c r="AT181" s="49"/>
      <c r="AU181" s="15"/>
      <c r="AV181" s="15"/>
      <c r="AW181" s="15"/>
      <c r="AX181" s="15"/>
      <c r="AY181" s="74"/>
      <c r="AZ181" s="74"/>
      <c r="BA181" s="74"/>
      <c r="BB181" s="52"/>
      <c r="BC181" s="52"/>
      <c r="BD181" s="15"/>
      <c r="BE181" s="15"/>
      <c r="BF181" s="15"/>
      <c r="BG181" s="15"/>
      <c r="BH181" s="15"/>
      <c r="BI181" s="15"/>
      <c r="BJ181" s="15"/>
      <c r="BK181" s="15"/>
      <c r="BL181" s="15"/>
      <c r="BM181" s="49"/>
      <c r="BN181" s="15"/>
      <c r="BO181" s="15"/>
      <c r="BP181" s="15"/>
      <c r="BQ181" s="15"/>
      <c r="BR181" s="15"/>
      <c r="BS181" s="73"/>
      <c r="BT181" s="15"/>
      <c r="BU181" s="74"/>
      <c r="BV181" s="74"/>
      <c r="BW181" s="74"/>
      <c r="BX181" s="52"/>
      <c r="BY181" s="52"/>
      <c r="BZ181" s="52"/>
      <c r="CA181" s="52"/>
      <c r="CB181" s="52"/>
      <c r="CC181" s="15"/>
      <c r="CD181" s="15"/>
      <c r="CE181" s="15"/>
      <c r="CF181" s="69"/>
      <c r="CG181" s="15"/>
      <c r="CH181" s="15"/>
      <c r="CI181" s="49"/>
      <c r="CJ181" s="15"/>
      <c r="CK181" s="15"/>
      <c r="CL181" s="15"/>
      <c r="CM181" s="15"/>
      <c r="CN181" s="74"/>
      <c r="CO181" s="74"/>
      <c r="CP181" s="74"/>
      <c r="CQ181" s="52"/>
      <c r="CR181" s="52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49"/>
      <c r="DD181" s="15"/>
      <c r="DE181" s="15"/>
      <c r="DF181" s="15"/>
      <c r="DG181" s="15"/>
      <c r="DH181" s="73"/>
      <c r="DI181" s="15"/>
      <c r="DJ181" s="74"/>
      <c r="DK181" s="74"/>
      <c r="DL181" s="74"/>
      <c r="DM181" s="52"/>
      <c r="DN181" s="52"/>
      <c r="DO181" s="52"/>
      <c r="DP181" s="52"/>
      <c r="DQ181" s="52"/>
      <c r="DR181" s="98"/>
      <c r="DS181" s="15"/>
      <c r="DT181" s="15"/>
      <c r="FK181" s="15"/>
      <c r="FL181" s="15"/>
      <c r="FM181" s="15"/>
      <c r="FN181" s="49"/>
      <c r="FO181" s="15"/>
      <c r="FP181" s="15"/>
      <c r="FQ181" s="15"/>
      <c r="FR181" s="15"/>
      <c r="FS181" s="64"/>
      <c r="FT181" s="64"/>
      <c r="FU181" s="64"/>
      <c r="FV181" s="64"/>
      <c r="FW181" s="64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49"/>
      <c r="GI181" s="15"/>
      <c r="GJ181" s="15"/>
      <c r="GK181" s="15"/>
      <c r="GL181" s="15"/>
      <c r="GM181" s="69"/>
      <c r="GN181" s="15"/>
      <c r="GO181" s="64"/>
      <c r="GP181" s="64"/>
      <c r="GQ181" s="64"/>
      <c r="GR181" s="64"/>
      <c r="GS181" s="64"/>
      <c r="GT181" s="52"/>
      <c r="GU181" s="15"/>
      <c r="GV181" s="15"/>
      <c r="GW181" s="98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</row>
    <row r="182" spans="1:243" ht="18" customHeight="1" x14ac:dyDescent="0.3">
      <c r="A182" s="15"/>
      <c r="B182" s="69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52"/>
      <c r="AL182" s="15"/>
      <c r="AM182" s="15"/>
      <c r="AN182" s="15"/>
      <c r="AO182" s="98"/>
      <c r="AP182" s="15"/>
      <c r="AQ182" s="69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52"/>
      <c r="CA182" s="15"/>
      <c r="CB182" s="15"/>
      <c r="CC182" s="15"/>
      <c r="CD182" s="15"/>
      <c r="CE182" s="15"/>
      <c r="CF182" s="69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52"/>
      <c r="DP182" s="15"/>
      <c r="DQ182" s="15"/>
      <c r="DR182" s="98"/>
      <c r="DS182" s="15"/>
      <c r="DT182" s="15"/>
      <c r="FK182" s="15"/>
      <c r="FL182" s="15"/>
      <c r="FM182" s="15"/>
      <c r="FN182" s="15"/>
      <c r="FO182" s="15"/>
      <c r="FP182" s="15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15"/>
      <c r="GB182" s="15"/>
      <c r="GC182" s="15"/>
      <c r="GD182" s="15"/>
      <c r="GE182" s="15"/>
      <c r="GF182" s="15"/>
      <c r="GG182" s="15"/>
      <c r="GH182" s="15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52"/>
      <c r="GU182" s="15"/>
      <c r="GV182" s="15"/>
      <c r="GW182" s="98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</row>
    <row r="183" spans="1:243" ht="18" customHeight="1" x14ac:dyDescent="0.3">
      <c r="A183" s="15"/>
      <c r="B183" s="69"/>
      <c r="C183" s="15"/>
      <c r="D183" s="15"/>
      <c r="E183" s="49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52"/>
      <c r="S183" s="15"/>
      <c r="T183" s="15"/>
      <c r="U183" s="15"/>
      <c r="V183" s="15"/>
      <c r="W183" s="15"/>
      <c r="X183" s="49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52"/>
      <c r="AL183" s="15"/>
      <c r="AM183" s="15"/>
      <c r="AN183" s="15"/>
      <c r="AO183" s="98"/>
      <c r="AP183" s="15"/>
      <c r="AQ183" s="69"/>
      <c r="AR183" s="15"/>
      <c r="AS183" s="15"/>
      <c r="AT183" s="49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52"/>
      <c r="BH183" s="15"/>
      <c r="BI183" s="15"/>
      <c r="BJ183" s="15"/>
      <c r="BK183" s="15"/>
      <c r="BL183" s="15"/>
      <c r="BM183" s="49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52"/>
      <c r="CA183" s="15"/>
      <c r="CB183" s="15"/>
      <c r="CC183" s="15"/>
      <c r="CD183" s="15"/>
      <c r="CE183" s="15"/>
      <c r="CF183" s="69"/>
      <c r="CG183" s="15"/>
      <c r="CH183" s="15"/>
      <c r="CI183" s="49"/>
      <c r="CJ183" s="15"/>
      <c r="CK183" s="15"/>
      <c r="CL183" s="15"/>
      <c r="CM183" s="15"/>
      <c r="CN183" s="15"/>
      <c r="CO183" s="15"/>
      <c r="CP183" s="49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49"/>
      <c r="DD183" s="15"/>
      <c r="DE183" s="15"/>
      <c r="DF183" s="15"/>
      <c r="DG183" s="15"/>
      <c r="DH183" s="15"/>
      <c r="DI183" s="15"/>
      <c r="DJ183" s="51"/>
      <c r="DK183" s="15"/>
      <c r="DL183" s="15"/>
      <c r="DM183" s="15"/>
      <c r="DN183" s="15"/>
      <c r="DO183" s="52"/>
      <c r="DP183" s="15"/>
      <c r="DQ183" s="15"/>
      <c r="DR183" s="98"/>
      <c r="DS183" s="15"/>
      <c r="DT183" s="15"/>
      <c r="FK183" s="69"/>
      <c r="FL183" s="15"/>
      <c r="FM183" s="50"/>
      <c r="FN183" s="15"/>
      <c r="FO183" s="64"/>
      <c r="FP183" s="49"/>
      <c r="FQ183" s="64"/>
      <c r="FR183" s="64"/>
      <c r="FS183" s="64"/>
      <c r="FT183" s="64"/>
      <c r="FU183" s="64"/>
      <c r="FV183" s="64"/>
      <c r="FW183" s="64"/>
      <c r="FX183" s="15"/>
      <c r="FY183" s="15"/>
      <c r="FZ183" s="64"/>
      <c r="GA183" s="64"/>
      <c r="GB183" s="64"/>
      <c r="GC183" s="64"/>
      <c r="GD183" s="64"/>
      <c r="GE183" s="64"/>
      <c r="GF183" s="64"/>
      <c r="GG183" s="50"/>
      <c r="GH183" s="15"/>
      <c r="GI183" s="49"/>
      <c r="GJ183" s="15"/>
      <c r="GK183" s="64"/>
      <c r="GL183" s="64"/>
      <c r="GM183" s="64"/>
      <c r="GN183" s="64"/>
      <c r="GO183" s="64"/>
      <c r="GP183" s="64"/>
      <c r="GQ183" s="64"/>
      <c r="GR183" s="15"/>
      <c r="GS183" s="15"/>
      <c r="GT183" s="15"/>
      <c r="GU183" s="15"/>
      <c r="GV183" s="15"/>
      <c r="GW183" s="98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</row>
    <row r="184" spans="1:243" ht="18" customHeight="1" x14ac:dyDescent="0.3">
      <c r="A184" s="15"/>
      <c r="B184" s="69"/>
      <c r="C184" s="15"/>
      <c r="D184" s="15"/>
      <c r="E184" s="15"/>
      <c r="F184" s="15"/>
      <c r="G184" s="15"/>
      <c r="H184" s="15"/>
      <c r="I184" s="15"/>
      <c r="J184" s="64"/>
      <c r="K184" s="64"/>
      <c r="L184" s="64"/>
      <c r="M184" s="64"/>
      <c r="N184" s="64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64"/>
      <c r="AG184" s="64"/>
      <c r="AH184" s="64"/>
      <c r="AI184" s="64"/>
      <c r="AJ184" s="64"/>
      <c r="AK184" s="52"/>
      <c r="AL184" s="64"/>
      <c r="AM184" s="64"/>
      <c r="AN184" s="15"/>
      <c r="AO184" s="98"/>
      <c r="AP184" s="15"/>
      <c r="AQ184" s="69"/>
      <c r="AR184" s="15"/>
      <c r="AS184" s="15"/>
      <c r="AT184" s="15"/>
      <c r="AU184" s="15"/>
      <c r="AV184" s="15"/>
      <c r="AW184" s="15"/>
      <c r="AX184" s="15"/>
      <c r="AY184" s="64"/>
      <c r="AZ184" s="64"/>
      <c r="BA184" s="64"/>
      <c r="BB184" s="64"/>
      <c r="BC184" s="64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64"/>
      <c r="BV184" s="64"/>
      <c r="BW184" s="64"/>
      <c r="BX184" s="64"/>
      <c r="BY184" s="64"/>
      <c r="BZ184" s="52"/>
      <c r="CA184" s="64"/>
      <c r="CB184" s="64"/>
      <c r="CC184" s="15"/>
      <c r="CD184" s="15"/>
      <c r="CE184" s="15"/>
      <c r="CF184" s="69"/>
      <c r="CG184" s="15"/>
      <c r="CH184" s="15"/>
      <c r="CI184" s="15"/>
      <c r="CJ184" s="15"/>
      <c r="CK184" s="15"/>
      <c r="CL184" s="15"/>
      <c r="CM184" s="15"/>
      <c r="CN184" s="64"/>
      <c r="CO184" s="64"/>
      <c r="CP184" s="64"/>
      <c r="CQ184" s="64"/>
      <c r="CR184" s="64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64"/>
      <c r="DK184" s="64"/>
      <c r="DL184" s="64"/>
      <c r="DM184" s="64"/>
      <c r="DN184" s="64"/>
      <c r="DO184" s="52"/>
      <c r="DP184" s="64"/>
      <c r="DQ184" s="64"/>
      <c r="DR184" s="98"/>
      <c r="DS184" s="15"/>
      <c r="DT184" s="15"/>
      <c r="FK184" s="15"/>
      <c r="FL184" s="15"/>
      <c r="FM184" s="15"/>
      <c r="FN184" s="15"/>
      <c r="FO184" s="15"/>
      <c r="FP184" s="15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15"/>
      <c r="GC184" s="15"/>
      <c r="GD184" s="15"/>
      <c r="GE184" s="15"/>
      <c r="GF184" s="15"/>
      <c r="GG184" s="15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52"/>
      <c r="GU184" s="15"/>
      <c r="GV184" s="15"/>
      <c r="GW184" s="98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</row>
    <row r="185" spans="1:243" ht="18" customHeight="1" x14ac:dyDescent="0.3">
      <c r="A185" s="15"/>
      <c r="B185" s="69"/>
      <c r="C185" s="15"/>
      <c r="D185" s="15"/>
      <c r="E185" s="49"/>
      <c r="F185" s="15"/>
      <c r="G185" s="15"/>
      <c r="H185" s="15"/>
      <c r="I185" s="15"/>
      <c r="J185" s="64"/>
      <c r="K185" s="64"/>
      <c r="L185" s="64"/>
      <c r="M185" s="64"/>
      <c r="N185" s="64"/>
      <c r="O185" s="15"/>
      <c r="P185" s="15"/>
      <c r="Q185" s="15"/>
      <c r="R185" s="15"/>
      <c r="S185" s="15"/>
      <c r="T185" s="15"/>
      <c r="U185" s="15"/>
      <c r="V185" s="15"/>
      <c r="W185" s="15"/>
      <c r="X185" s="49"/>
      <c r="Y185" s="15"/>
      <c r="Z185" s="15"/>
      <c r="AA185" s="15"/>
      <c r="AB185" s="15"/>
      <c r="AC185" s="15"/>
      <c r="AD185" s="69"/>
      <c r="AE185" s="15"/>
      <c r="AF185" s="64"/>
      <c r="AG185" s="64"/>
      <c r="AH185" s="64"/>
      <c r="AI185" s="64"/>
      <c r="AJ185" s="64"/>
      <c r="AK185" s="52"/>
      <c r="AL185" s="64"/>
      <c r="AM185" s="64"/>
      <c r="AN185" s="15"/>
      <c r="AO185" s="98"/>
      <c r="AP185" s="15"/>
      <c r="AQ185" s="69"/>
      <c r="AR185" s="15"/>
      <c r="AS185" s="15"/>
      <c r="AT185" s="49"/>
      <c r="AU185" s="15"/>
      <c r="AV185" s="15"/>
      <c r="AW185" s="15"/>
      <c r="AX185" s="15"/>
      <c r="AY185" s="64"/>
      <c r="AZ185" s="64"/>
      <c r="BA185" s="64"/>
      <c r="BB185" s="64"/>
      <c r="BC185" s="64"/>
      <c r="BD185" s="15"/>
      <c r="BE185" s="15"/>
      <c r="BF185" s="15"/>
      <c r="BG185" s="15"/>
      <c r="BH185" s="15"/>
      <c r="BI185" s="15"/>
      <c r="BJ185" s="15"/>
      <c r="BK185" s="15"/>
      <c r="BL185" s="15"/>
      <c r="BM185" s="49"/>
      <c r="BN185" s="15"/>
      <c r="BO185" s="15"/>
      <c r="BP185" s="15"/>
      <c r="BQ185" s="15"/>
      <c r="BR185" s="15"/>
      <c r="BS185" s="69"/>
      <c r="BT185" s="15"/>
      <c r="BU185" s="64"/>
      <c r="BV185" s="64"/>
      <c r="BW185" s="64"/>
      <c r="BX185" s="64"/>
      <c r="BY185" s="64"/>
      <c r="BZ185" s="52"/>
      <c r="CA185" s="64"/>
      <c r="CB185" s="64"/>
      <c r="CC185" s="15"/>
      <c r="CD185" s="15"/>
      <c r="CE185" s="15"/>
      <c r="CF185" s="69"/>
      <c r="CG185" s="15"/>
      <c r="CH185" s="15"/>
      <c r="CI185" s="49"/>
      <c r="CJ185" s="15"/>
      <c r="CK185" s="15"/>
      <c r="CL185" s="15"/>
      <c r="CM185" s="15"/>
      <c r="CN185" s="64"/>
      <c r="CO185" s="64"/>
      <c r="CP185" s="64"/>
      <c r="CQ185" s="64"/>
      <c r="CR185" s="64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49"/>
      <c r="DD185" s="15"/>
      <c r="DE185" s="15"/>
      <c r="DF185" s="15"/>
      <c r="DG185" s="15"/>
      <c r="DH185" s="69"/>
      <c r="DI185" s="15"/>
      <c r="DJ185" s="64"/>
      <c r="DK185" s="64"/>
      <c r="DL185" s="64"/>
      <c r="DM185" s="64"/>
      <c r="DN185" s="64"/>
      <c r="DO185" s="52"/>
      <c r="DP185" s="64"/>
      <c r="DQ185" s="64"/>
      <c r="DR185" s="98"/>
      <c r="DS185" s="15"/>
      <c r="DT185" s="15"/>
      <c r="FK185" s="15"/>
      <c r="FL185" s="15"/>
      <c r="FM185" s="15"/>
      <c r="FN185" s="15"/>
      <c r="FO185" s="15"/>
      <c r="FP185" s="15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15"/>
      <c r="GC185" s="15"/>
      <c r="GD185" s="15"/>
      <c r="GE185" s="15"/>
      <c r="GF185" s="15"/>
      <c r="GG185" s="15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15"/>
      <c r="GV185" s="15"/>
      <c r="GW185" s="98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</row>
    <row r="186" spans="1:243" ht="9" customHeight="1" x14ac:dyDescent="0.3">
      <c r="A186" s="15"/>
      <c r="B186" s="69"/>
      <c r="C186" s="15"/>
      <c r="D186" s="15"/>
      <c r="E186" s="15"/>
      <c r="F186" s="64"/>
      <c r="G186" s="64"/>
      <c r="H186" s="64"/>
      <c r="I186" s="64"/>
      <c r="J186" s="64"/>
      <c r="K186" s="64"/>
      <c r="L186" s="64"/>
      <c r="M186" s="64"/>
      <c r="N186" s="64"/>
      <c r="O186" s="15"/>
      <c r="P186" s="15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52"/>
      <c r="AF186" s="52"/>
      <c r="AG186" s="64"/>
      <c r="AH186" s="15"/>
      <c r="AI186" s="15"/>
      <c r="AJ186" s="15"/>
      <c r="AK186" s="15"/>
      <c r="AL186" s="15"/>
      <c r="AM186" s="15"/>
      <c r="AN186" s="15"/>
      <c r="AO186" s="98"/>
      <c r="AP186" s="15"/>
      <c r="AQ186" s="69"/>
      <c r="AR186" s="15"/>
      <c r="AS186" s="15"/>
      <c r="AT186" s="15"/>
      <c r="AU186" s="64"/>
      <c r="AV186" s="64"/>
      <c r="AW186" s="64"/>
      <c r="AX186" s="64"/>
      <c r="AY186" s="64"/>
      <c r="AZ186" s="64"/>
      <c r="BA186" s="64"/>
      <c r="BB186" s="64"/>
      <c r="BC186" s="64"/>
      <c r="BD186" s="15"/>
      <c r="BE186" s="15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52"/>
      <c r="BU186" s="52"/>
      <c r="BV186" s="64"/>
      <c r="BW186" s="15"/>
      <c r="BX186" s="15"/>
      <c r="BY186" s="15"/>
      <c r="BZ186" s="15"/>
      <c r="CA186" s="15"/>
      <c r="CB186" s="15"/>
      <c r="CC186" s="15"/>
      <c r="CD186" s="15"/>
      <c r="CE186" s="15"/>
      <c r="CF186" s="69"/>
      <c r="CG186" s="15"/>
      <c r="CH186" s="15"/>
      <c r="CI186" s="15"/>
      <c r="CJ186" s="64"/>
      <c r="CK186" s="64"/>
      <c r="CL186" s="64"/>
      <c r="CM186" s="64"/>
      <c r="CN186" s="64"/>
      <c r="CO186" s="64"/>
      <c r="CP186" s="64"/>
      <c r="CQ186" s="64"/>
      <c r="CR186" s="64"/>
      <c r="CS186" s="15"/>
      <c r="CT186" s="15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52"/>
      <c r="DJ186" s="52"/>
      <c r="DK186" s="64"/>
      <c r="DL186" s="15"/>
      <c r="DM186" s="15"/>
      <c r="DN186" s="15"/>
      <c r="DO186" s="15"/>
      <c r="DP186" s="15"/>
      <c r="DQ186" s="15"/>
      <c r="DR186" s="98"/>
      <c r="DS186" s="15"/>
      <c r="DT186" s="15"/>
      <c r="FK186" s="22"/>
      <c r="FL186" s="22"/>
      <c r="FM186" s="15"/>
      <c r="FN186" s="15"/>
      <c r="FO186" s="70"/>
      <c r="FP186" s="71"/>
      <c r="FQ186" s="15"/>
      <c r="FR186" s="15"/>
      <c r="FS186" s="15"/>
      <c r="FT186" s="70"/>
      <c r="FU186" s="12"/>
      <c r="FV186" s="48"/>
      <c r="FW186" s="12"/>
      <c r="FX186" s="64"/>
      <c r="FY186" s="64"/>
      <c r="FZ186" s="64"/>
      <c r="GA186" s="12"/>
      <c r="GB186" s="266"/>
      <c r="GC186" s="15"/>
      <c r="GD186" s="15"/>
      <c r="GE186" s="15"/>
      <c r="GF186" s="15"/>
      <c r="GG186" s="22"/>
      <c r="GH186" s="70"/>
      <c r="GI186" s="15"/>
      <c r="GJ186" s="15"/>
      <c r="GK186" s="71"/>
      <c r="GL186" s="15"/>
      <c r="GM186" s="15"/>
      <c r="GN186" s="70"/>
      <c r="GO186" s="12"/>
      <c r="GP186" s="71"/>
      <c r="GQ186" s="15"/>
      <c r="GR186" s="15"/>
      <c r="GS186" s="15"/>
      <c r="GT186" s="12"/>
      <c r="GU186" s="266"/>
      <c r="GV186" s="15"/>
      <c r="GW186" s="98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</row>
    <row r="187" spans="1:243" ht="9" customHeight="1" x14ac:dyDescent="0.3">
      <c r="A187" s="15"/>
      <c r="B187" s="69"/>
      <c r="C187" s="15"/>
      <c r="D187" s="50"/>
      <c r="E187" s="15"/>
      <c r="F187" s="64"/>
      <c r="G187" s="49"/>
      <c r="H187" s="64"/>
      <c r="I187" s="64"/>
      <c r="J187" s="64"/>
      <c r="K187" s="64"/>
      <c r="L187" s="64"/>
      <c r="M187" s="64"/>
      <c r="N187" s="64"/>
      <c r="O187" s="15"/>
      <c r="P187" s="15"/>
      <c r="Q187" s="64"/>
      <c r="R187" s="64"/>
      <c r="S187" s="64"/>
      <c r="T187" s="64"/>
      <c r="U187" s="64"/>
      <c r="V187" s="64"/>
      <c r="W187" s="64"/>
      <c r="X187" s="50"/>
      <c r="Y187" s="15"/>
      <c r="Z187" s="49"/>
      <c r="AA187" s="15"/>
      <c r="AB187" s="64"/>
      <c r="AC187" s="64"/>
      <c r="AD187" s="64"/>
      <c r="AE187" s="64"/>
      <c r="AF187" s="64"/>
      <c r="AG187" s="64"/>
      <c r="AH187" s="64"/>
      <c r="AI187" s="15"/>
      <c r="AJ187" s="15"/>
      <c r="AK187" s="15"/>
      <c r="AL187" s="15"/>
      <c r="AM187" s="15"/>
      <c r="AN187" s="15"/>
      <c r="AO187" s="98"/>
      <c r="AP187" s="15"/>
      <c r="AQ187" s="69"/>
      <c r="AR187" s="15"/>
      <c r="AS187" s="50"/>
      <c r="AT187" s="15"/>
      <c r="AU187" s="64"/>
      <c r="AV187" s="49"/>
      <c r="AW187" s="64"/>
      <c r="AX187" s="64"/>
      <c r="AY187" s="64"/>
      <c r="AZ187" s="64"/>
      <c r="BA187" s="64"/>
      <c r="BB187" s="64"/>
      <c r="BC187" s="64"/>
      <c r="BD187" s="15"/>
      <c r="BE187" s="15"/>
      <c r="BF187" s="64"/>
      <c r="BG187" s="64"/>
      <c r="BH187" s="64"/>
      <c r="BI187" s="64"/>
      <c r="BJ187" s="64"/>
      <c r="BK187" s="64"/>
      <c r="BL187" s="64"/>
      <c r="BM187" s="50"/>
      <c r="BN187" s="15"/>
      <c r="BO187" s="49"/>
      <c r="BP187" s="15"/>
      <c r="BQ187" s="64"/>
      <c r="BR187" s="64"/>
      <c r="BS187" s="64"/>
      <c r="BT187" s="64"/>
      <c r="BU187" s="64"/>
      <c r="BV187" s="64"/>
      <c r="BW187" s="64"/>
      <c r="BX187" s="15"/>
      <c r="BY187" s="15"/>
      <c r="BZ187" s="15"/>
      <c r="CA187" s="15"/>
      <c r="CB187" s="15"/>
      <c r="CC187" s="15"/>
      <c r="CD187" s="15"/>
      <c r="CE187" s="15"/>
      <c r="CF187" s="69"/>
      <c r="CG187" s="15"/>
      <c r="CH187" s="50"/>
      <c r="CI187" s="15"/>
      <c r="CJ187" s="64"/>
      <c r="CK187" s="49"/>
      <c r="CL187" s="64"/>
      <c r="CM187" s="64"/>
      <c r="CN187" s="64"/>
      <c r="CO187" s="64"/>
      <c r="CP187" s="64"/>
      <c r="CQ187" s="64"/>
      <c r="CR187" s="64"/>
      <c r="CS187" s="15"/>
      <c r="CT187" s="15"/>
      <c r="CU187" s="64"/>
      <c r="CV187" s="64"/>
      <c r="CW187" s="64"/>
      <c r="CX187" s="64"/>
      <c r="CY187" s="64"/>
      <c r="CZ187" s="64"/>
      <c r="DA187" s="64"/>
      <c r="DB187" s="50"/>
      <c r="DC187" s="15"/>
      <c r="DD187" s="49"/>
      <c r="DE187" s="15"/>
      <c r="DF187" s="64"/>
      <c r="DG187" s="64"/>
      <c r="DH187" s="64"/>
      <c r="DI187" s="64"/>
      <c r="DJ187" s="64"/>
      <c r="DK187" s="64"/>
      <c r="DL187" s="64"/>
      <c r="DM187" s="15"/>
      <c r="DN187" s="15"/>
      <c r="DO187" s="15"/>
      <c r="DP187" s="15"/>
      <c r="DQ187" s="15"/>
      <c r="DR187" s="98"/>
      <c r="DS187" s="15"/>
      <c r="DT187" s="15"/>
      <c r="FK187" s="22"/>
      <c r="FL187" s="22"/>
      <c r="FM187" s="15"/>
      <c r="FN187" s="15"/>
      <c r="FO187" s="15"/>
      <c r="FP187" s="266"/>
      <c r="FQ187" s="70"/>
      <c r="FR187" s="70"/>
      <c r="FS187" s="70"/>
      <c r="FT187" s="70"/>
      <c r="FU187" s="65"/>
      <c r="FV187" s="65"/>
      <c r="FW187" s="65"/>
      <c r="FX187" s="64"/>
      <c r="FY187" s="64"/>
      <c r="FZ187" s="64"/>
      <c r="GA187" s="15"/>
      <c r="GB187" s="15"/>
      <c r="GC187" s="15"/>
      <c r="GD187" s="15"/>
      <c r="GE187" s="15"/>
      <c r="GF187" s="15"/>
      <c r="GG187" s="22"/>
      <c r="GH187" s="15"/>
      <c r="GI187" s="15"/>
      <c r="GJ187" s="15"/>
      <c r="GK187" s="266"/>
      <c r="GL187" s="15"/>
      <c r="GM187" s="15"/>
      <c r="GN187" s="70"/>
      <c r="GO187" s="70"/>
      <c r="GP187" s="70"/>
      <c r="GQ187" s="70"/>
      <c r="GR187" s="65"/>
      <c r="GS187" s="65"/>
      <c r="GT187" s="14"/>
      <c r="GU187" s="15"/>
      <c r="GV187" s="15"/>
      <c r="GW187" s="98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</row>
    <row r="188" spans="1:243" ht="18" customHeight="1" x14ac:dyDescent="0.3">
      <c r="A188" s="15"/>
      <c r="B188" s="15"/>
      <c r="C188" s="15"/>
      <c r="D188" s="15"/>
      <c r="E188" s="12"/>
      <c r="F188" s="127"/>
      <c r="G188" s="315"/>
      <c r="H188" s="15"/>
      <c r="I188" s="15"/>
      <c r="J188" s="12"/>
      <c r="K188" s="15"/>
      <c r="L188" s="12"/>
      <c r="M188" s="48"/>
      <c r="N188" s="15"/>
      <c r="O188" s="15"/>
      <c r="P188" s="15"/>
      <c r="Q188" s="15"/>
      <c r="R188" s="12"/>
      <c r="S188" s="315"/>
      <c r="T188" s="70"/>
      <c r="U188" s="15"/>
      <c r="V188" s="15"/>
      <c r="W188" s="15"/>
      <c r="X188" s="15"/>
      <c r="Y188" s="12"/>
      <c r="Z188" s="315"/>
      <c r="AA188" s="12"/>
      <c r="AB188" s="15"/>
      <c r="AC188" s="15"/>
      <c r="AD188" s="12"/>
      <c r="AE188" s="12"/>
      <c r="AF188" s="48"/>
      <c r="AG188" s="15"/>
      <c r="AH188" s="15"/>
      <c r="AI188" s="15"/>
      <c r="AJ188" s="15"/>
      <c r="AK188" s="12"/>
      <c r="AL188" s="315"/>
      <c r="AM188" s="15"/>
      <c r="AN188" s="15"/>
      <c r="AO188" s="98"/>
      <c r="AP188" s="15"/>
      <c r="AQ188" s="15"/>
      <c r="AR188" s="15"/>
      <c r="AS188" s="15"/>
      <c r="AT188" s="12"/>
      <c r="AU188" s="15"/>
      <c r="AV188" s="56"/>
      <c r="AW188" s="15"/>
      <c r="AX188" s="15"/>
      <c r="AY188" s="12"/>
      <c r="AZ188" s="15"/>
      <c r="BA188" s="12"/>
      <c r="BB188" s="48"/>
      <c r="BC188" s="15"/>
      <c r="BD188" s="15"/>
      <c r="BE188" s="12"/>
      <c r="BF188" s="255"/>
      <c r="BG188" s="15"/>
      <c r="BH188" s="15"/>
      <c r="BI188" s="70"/>
      <c r="BJ188" s="15"/>
      <c r="BK188" s="15"/>
      <c r="BL188" s="15"/>
      <c r="BM188" s="15"/>
      <c r="BN188" s="12"/>
      <c r="BO188" s="315"/>
      <c r="BP188" s="12"/>
      <c r="BQ188" s="15"/>
      <c r="BR188" s="15"/>
      <c r="BS188" s="12"/>
      <c r="BT188" s="12"/>
      <c r="BU188" s="48"/>
      <c r="BV188" s="15"/>
      <c r="BW188" s="15"/>
      <c r="BX188" s="12"/>
      <c r="BY188" s="56"/>
      <c r="BZ188" s="15"/>
      <c r="CA188" s="15"/>
      <c r="CB188" s="15"/>
      <c r="CC188" s="15"/>
      <c r="CD188" s="15"/>
      <c r="CE188" s="15"/>
      <c r="CF188" s="15"/>
      <c r="CG188" s="15"/>
      <c r="CH188" s="15"/>
      <c r="CI188" s="12"/>
      <c r="CJ188" s="315"/>
      <c r="CK188" s="15"/>
      <c r="CL188" s="15"/>
      <c r="CM188" s="15"/>
      <c r="CN188" s="12"/>
      <c r="CO188" s="15"/>
      <c r="CP188" s="12"/>
      <c r="CQ188" s="15"/>
      <c r="CR188" s="315"/>
      <c r="CS188" s="15"/>
      <c r="CT188" s="15"/>
      <c r="CU188" s="12"/>
      <c r="CV188" s="56"/>
      <c r="CW188" s="56"/>
      <c r="CX188" s="15"/>
      <c r="CY188" s="15"/>
      <c r="CZ188" s="70"/>
      <c r="DA188" s="15"/>
      <c r="DB188" s="15"/>
      <c r="DC188" s="15"/>
      <c r="DD188" s="12"/>
      <c r="DE188" s="71"/>
      <c r="DF188" s="15"/>
      <c r="DG188" s="15"/>
      <c r="DH188" s="12"/>
      <c r="DI188" s="12"/>
      <c r="DJ188" s="15"/>
      <c r="DK188" s="71"/>
      <c r="DL188" s="15"/>
      <c r="DM188" s="15"/>
      <c r="DN188" s="12"/>
      <c r="DO188" s="56"/>
      <c r="DP188" s="56"/>
      <c r="DQ188" s="15"/>
      <c r="DR188" s="98"/>
      <c r="DS188" s="15"/>
      <c r="DT188" s="15"/>
      <c r="FK188" s="15"/>
      <c r="FL188" s="15"/>
      <c r="FM188" s="15"/>
      <c r="FN188" s="15"/>
      <c r="FO188" s="15"/>
      <c r="FP188" s="70"/>
      <c r="FQ188" s="70"/>
      <c r="FR188" s="70"/>
      <c r="FS188" s="70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70"/>
      <c r="GP188" s="70"/>
      <c r="GQ188" s="15"/>
      <c r="GR188" s="15"/>
      <c r="GS188" s="12"/>
      <c r="GT188" s="13"/>
      <c r="GU188" s="15"/>
      <c r="GV188" s="15"/>
      <c r="GW188" s="98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</row>
    <row r="189" spans="1:243" ht="18" customHeight="1" x14ac:dyDescent="0.3">
      <c r="A189" s="15"/>
      <c r="B189" s="15"/>
      <c r="C189" s="15"/>
      <c r="D189" s="70"/>
      <c r="E189" s="12"/>
      <c r="F189" s="70"/>
      <c r="G189" s="255"/>
      <c r="H189" s="70"/>
      <c r="I189" s="65"/>
      <c r="J189" s="65"/>
      <c r="K189" s="65"/>
      <c r="L189" s="64"/>
      <c r="M189" s="64"/>
      <c r="N189" s="15"/>
      <c r="O189" s="65"/>
      <c r="P189" s="12"/>
      <c r="Q189" s="188"/>
      <c r="R189" s="188"/>
      <c r="S189" s="15"/>
      <c r="T189" s="15"/>
      <c r="U189" s="15"/>
      <c r="V189" s="70"/>
      <c r="W189" s="70"/>
      <c r="X189" s="15"/>
      <c r="Y189" s="12"/>
      <c r="Z189" s="255"/>
      <c r="AA189" s="65"/>
      <c r="AB189" s="15"/>
      <c r="AC189" s="14"/>
      <c r="AD189" s="14"/>
      <c r="AE189" s="14"/>
      <c r="AF189" s="65"/>
      <c r="AG189" s="15"/>
      <c r="AH189" s="65"/>
      <c r="AI189" s="12"/>
      <c r="AJ189" s="188"/>
      <c r="AK189" s="188"/>
      <c r="AL189" s="15"/>
      <c r="AM189" s="15"/>
      <c r="AN189" s="15"/>
      <c r="AO189" s="98"/>
      <c r="AP189" s="15"/>
      <c r="AQ189" s="15"/>
      <c r="AR189" s="15"/>
      <c r="AS189" s="70"/>
      <c r="AT189" s="12"/>
      <c r="AU189" s="70"/>
      <c r="AV189" s="56"/>
      <c r="AW189" s="70"/>
      <c r="AX189" s="65"/>
      <c r="AY189" s="65"/>
      <c r="AZ189" s="65"/>
      <c r="BA189" s="64"/>
      <c r="BB189" s="64"/>
      <c r="BC189" s="15"/>
      <c r="BD189" s="65"/>
      <c r="BE189" s="12"/>
      <c r="BF189" s="188"/>
      <c r="BG189" s="188"/>
      <c r="BH189" s="15"/>
      <c r="BI189" s="15"/>
      <c r="BJ189" s="15"/>
      <c r="BK189" s="70"/>
      <c r="BL189" s="70"/>
      <c r="BM189" s="15"/>
      <c r="BN189" s="12"/>
      <c r="BO189" s="255"/>
      <c r="BP189" s="65"/>
      <c r="BQ189" s="15"/>
      <c r="BR189" s="14"/>
      <c r="BS189" s="14"/>
      <c r="BT189" s="14"/>
      <c r="BU189" s="65"/>
      <c r="BV189" s="15"/>
      <c r="BW189" s="65"/>
      <c r="BX189" s="12"/>
      <c r="BY189" s="188"/>
      <c r="BZ189" s="188"/>
      <c r="CA189" s="15"/>
      <c r="CB189" s="15"/>
      <c r="CC189" s="15"/>
      <c r="CD189" s="15"/>
      <c r="CE189" s="15"/>
      <c r="CF189" s="15"/>
      <c r="CG189" s="15"/>
      <c r="CH189" s="70"/>
      <c r="CI189" s="12"/>
      <c r="CJ189" s="315"/>
      <c r="CK189" s="15"/>
      <c r="CL189" s="70"/>
      <c r="CM189" s="65"/>
      <c r="CN189" s="65"/>
      <c r="CO189" s="65"/>
      <c r="CP189" s="64"/>
      <c r="CQ189" s="64"/>
      <c r="CR189" s="15"/>
      <c r="CS189" s="65"/>
      <c r="CT189" s="15"/>
      <c r="CU189" s="12"/>
      <c r="CV189" s="188"/>
      <c r="CW189" s="188"/>
      <c r="CX189" s="15"/>
      <c r="CY189" s="15"/>
      <c r="CZ189" s="70"/>
      <c r="DA189" s="70"/>
      <c r="DB189" s="15"/>
      <c r="DC189" s="70"/>
      <c r="DD189" s="12"/>
      <c r="DE189" s="315"/>
      <c r="DF189" s="15"/>
      <c r="DG189" s="14"/>
      <c r="DH189" s="14"/>
      <c r="DI189" s="14"/>
      <c r="DJ189" s="65"/>
      <c r="DK189" s="15"/>
      <c r="DL189" s="128"/>
      <c r="DM189" s="188"/>
      <c r="DN189" s="188"/>
      <c r="DO189" s="15"/>
      <c r="DP189" s="15"/>
      <c r="DQ189" s="15"/>
      <c r="DR189" s="98"/>
      <c r="DS189" s="15"/>
      <c r="DT189" s="15"/>
      <c r="FK189" s="73"/>
      <c r="FL189" s="72"/>
      <c r="FM189" s="56"/>
      <c r="FN189" s="92"/>
      <c r="FO189" s="92"/>
      <c r="FP189" s="53"/>
      <c r="FQ189" s="53"/>
      <c r="FR189" s="53"/>
      <c r="FS189" s="15"/>
      <c r="FT189" s="73"/>
      <c r="FU189" s="15"/>
      <c r="FV189" s="56"/>
      <c r="FW189" s="56"/>
      <c r="FX189" s="56"/>
      <c r="FY189" s="56"/>
      <c r="FZ189" s="56"/>
      <c r="GA189" s="53"/>
      <c r="GB189" s="15"/>
      <c r="GC189" s="15"/>
      <c r="GD189" s="15"/>
      <c r="GE189" s="15"/>
      <c r="GF189" s="72"/>
      <c r="GG189" s="56"/>
      <c r="GH189" s="53"/>
      <c r="GI189" s="53"/>
      <c r="GJ189" s="53"/>
      <c r="GK189" s="53"/>
      <c r="GL189" s="53"/>
      <c r="GM189" s="73"/>
      <c r="GN189" s="15"/>
      <c r="GO189" s="53"/>
      <c r="GP189" s="53"/>
      <c r="GQ189" s="53"/>
      <c r="GR189" s="53"/>
      <c r="GS189" s="53"/>
      <c r="GT189" s="13"/>
      <c r="GU189" s="15"/>
      <c r="GV189" s="15"/>
      <c r="GW189" s="98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</row>
    <row r="190" spans="1:243" ht="18" customHeight="1" x14ac:dyDescent="0.3">
      <c r="A190" s="15"/>
      <c r="B190" s="15"/>
      <c r="C190" s="15"/>
      <c r="D190" s="70"/>
      <c r="E190" s="70"/>
      <c r="F190" s="70"/>
      <c r="G190" s="70"/>
      <c r="H190" s="15"/>
      <c r="I190" s="15"/>
      <c r="J190" s="12"/>
      <c r="K190" s="12"/>
      <c r="L190" s="64"/>
      <c r="M190" s="64"/>
      <c r="N190" s="64"/>
      <c r="O190" s="15"/>
      <c r="P190" s="15"/>
      <c r="Q190" s="15"/>
      <c r="R190" s="15"/>
      <c r="S190" s="15"/>
      <c r="T190" s="15"/>
      <c r="U190" s="70"/>
      <c r="V190" s="70"/>
      <c r="W190" s="70"/>
      <c r="X190" s="70"/>
      <c r="Y190" s="15"/>
      <c r="Z190" s="15"/>
      <c r="AA190" s="12"/>
      <c r="AB190" s="13"/>
      <c r="AC190" s="12"/>
      <c r="AD190" s="12"/>
      <c r="AE190" s="12"/>
      <c r="AF190" s="15"/>
      <c r="AG190" s="65"/>
      <c r="AH190" s="15"/>
      <c r="AI190" s="15"/>
      <c r="AJ190" s="15"/>
      <c r="AK190" s="15"/>
      <c r="AL190" s="15"/>
      <c r="AM190" s="15"/>
      <c r="AN190" s="15"/>
      <c r="AO190" s="98"/>
      <c r="AP190" s="15"/>
      <c r="AQ190" s="15"/>
      <c r="AR190" s="15"/>
      <c r="AS190" s="70"/>
      <c r="AT190" s="70"/>
      <c r="AU190" s="70"/>
      <c r="AV190" s="70"/>
      <c r="AW190" s="15"/>
      <c r="AX190" s="15"/>
      <c r="AY190" s="12"/>
      <c r="AZ190" s="12"/>
      <c r="BA190" s="64"/>
      <c r="BB190" s="64"/>
      <c r="BC190" s="64"/>
      <c r="BD190" s="15"/>
      <c r="BE190" s="15"/>
      <c r="BF190" s="15"/>
      <c r="BG190" s="15"/>
      <c r="BH190" s="15"/>
      <c r="BI190" s="15"/>
      <c r="BJ190" s="70"/>
      <c r="BK190" s="70"/>
      <c r="BL190" s="70"/>
      <c r="BM190" s="70"/>
      <c r="BN190" s="15"/>
      <c r="BO190" s="15"/>
      <c r="BP190" s="12"/>
      <c r="BQ190" s="13"/>
      <c r="BR190" s="12"/>
      <c r="BS190" s="12"/>
      <c r="BT190" s="12"/>
      <c r="BU190" s="15"/>
      <c r="BV190" s="6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70"/>
      <c r="CI190" s="70"/>
      <c r="CJ190" s="70"/>
      <c r="CK190" s="70"/>
      <c r="CL190" s="15"/>
      <c r="CM190" s="15"/>
      <c r="CN190" s="12"/>
      <c r="CO190" s="12"/>
      <c r="CP190" s="64"/>
      <c r="CQ190" s="64"/>
      <c r="CR190" s="64"/>
      <c r="CS190" s="15"/>
      <c r="CT190" s="15"/>
      <c r="CU190" s="15"/>
      <c r="CV190" s="15"/>
      <c r="CW190" s="15"/>
      <c r="CX190" s="15"/>
      <c r="CY190" s="70"/>
      <c r="CZ190" s="70"/>
      <c r="DA190" s="70"/>
      <c r="DB190" s="70"/>
      <c r="DC190" s="15"/>
      <c r="DD190" s="15"/>
      <c r="DE190" s="12"/>
      <c r="DF190" s="13"/>
      <c r="DG190" s="12"/>
      <c r="DH190" s="12"/>
      <c r="DI190" s="12"/>
      <c r="DJ190" s="15"/>
      <c r="DK190" s="65"/>
      <c r="DL190" s="15"/>
      <c r="DM190" s="15"/>
      <c r="DN190" s="15"/>
      <c r="DO190" s="15"/>
      <c r="DP190" s="15"/>
      <c r="DQ190" s="15"/>
      <c r="DR190" s="98"/>
      <c r="DS190" s="15"/>
      <c r="DT190" s="15"/>
      <c r="FK190" s="69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2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98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</row>
    <row r="191" spans="1:243" ht="18" customHeight="1" x14ac:dyDescent="0.3">
      <c r="A191" s="15"/>
      <c r="B191" s="73"/>
      <c r="C191" s="15"/>
      <c r="D191" s="56"/>
      <c r="E191" s="92"/>
      <c r="F191" s="92"/>
      <c r="G191" s="53"/>
      <c r="H191" s="53"/>
      <c r="I191" s="53"/>
      <c r="J191" s="15"/>
      <c r="K191" s="73"/>
      <c r="L191" s="15"/>
      <c r="M191" s="56"/>
      <c r="N191" s="56"/>
      <c r="O191" s="56"/>
      <c r="P191" s="56"/>
      <c r="Q191" s="56"/>
      <c r="R191" s="53"/>
      <c r="S191" s="15"/>
      <c r="T191" s="15"/>
      <c r="U191" s="15"/>
      <c r="V191" s="72"/>
      <c r="W191" s="56"/>
      <c r="X191" s="92"/>
      <c r="Y191" s="92"/>
      <c r="Z191" s="92"/>
      <c r="AA191" s="92"/>
      <c r="AB191" s="53"/>
      <c r="AC191" s="15"/>
      <c r="AD191" s="15"/>
      <c r="AE191" s="135"/>
      <c r="AF191" s="56"/>
      <c r="AG191" s="56"/>
      <c r="AH191" s="56"/>
      <c r="AI191" s="56"/>
      <c r="AJ191" s="56"/>
      <c r="AK191" s="56"/>
      <c r="AL191" s="15"/>
      <c r="AM191" s="15"/>
      <c r="AN191" s="52"/>
      <c r="AO191" s="98"/>
      <c r="AP191" s="15"/>
      <c r="AQ191" s="73"/>
      <c r="AR191" s="15"/>
      <c r="AS191" s="56"/>
      <c r="AT191" s="92"/>
      <c r="AU191" s="92"/>
      <c r="AV191" s="53"/>
      <c r="AW191" s="53"/>
      <c r="AX191" s="53"/>
      <c r="AY191" s="15"/>
      <c r="AZ191" s="73"/>
      <c r="BA191" s="15"/>
      <c r="BB191" s="56"/>
      <c r="BC191" s="56"/>
      <c r="BD191" s="56"/>
      <c r="BE191" s="56"/>
      <c r="BF191" s="56"/>
      <c r="BG191" s="53"/>
      <c r="BH191" s="15"/>
      <c r="BI191" s="15"/>
      <c r="BJ191" s="15"/>
      <c r="BK191" s="72"/>
      <c r="BL191" s="56"/>
      <c r="BM191" s="92"/>
      <c r="BN191" s="92"/>
      <c r="BO191" s="92"/>
      <c r="BP191" s="92"/>
      <c r="BQ191" s="53"/>
      <c r="BR191" s="15"/>
      <c r="BS191" s="15"/>
      <c r="BT191" s="135"/>
      <c r="BU191" s="56"/>
      <c r="BV191" s="56"/>
      <c r="BW191" s="56"/>
      <c r="BX191" s="56"/>
      <c r="BY191" s="56"/>
      <c r="BZ191" s="56"/>
      <c r="CA191" s="15"/>
      <c r="CB191" s="15"/>
      <c r="CC191" s="52"/>
      <c r="CD191" s="15"/>
      <c r="CE191" s="15"/>
      <c r="CF191" s="73"/>
      <c r="CG191" s="15"/>
      <c r="CH191" s="56"/>
      <c r="CI191" s="92"/>
      <c r="CJ191" s="92"/>
      <c r="CK191" s="53"/>
      <c r="CL191" s="53"/>
      <c r="CM191" s="53"/>
      <c r="CN191" s="15"/>
      <c r="CO191" s="15"/>
      <c r="CP191" s="135"/>
      <c r="CQ191" s="56"/>
      <c r="CR191" s="56"/>
      <c r="CS191" s="56"/>
      <c r="CT191" s="56"/>
      <c r="CU191" s="56"/>
      <c r="CV191" s="53"/>
      <c r="CW191" s="15"/>
      <c r="CX191" s="15"/>
      <c r="CY191" s="15"/>
      <c r="CZ191" s="15"/>
      <c r="DA191" s="72"/>
      <c r="DB191" s="56"/>
      <c r="DC191" s="92"/>
      <c r="DD191" s="92"/>
      <c r="DE191" s="92"/>
      <c r="DF191" s="92"/>
      <c r="DG191" s="53"/>
      <c r="DH191" s="15"/>
      <c r="DI191" s="72"/>
      <c r="DJ191" s="56"/>
      <c r="DK191" s="56"/>
      <c r="DL191" s="56"/>
      <c r="DM191" s="56"/>
      <c r="DN191" s="56"/>
      <c r="DO191" s="56"/>
      <c r="DP191" s="15"/>
      <c r="DQ191" s="15"/>
      <c r="DR191" s="98"/>
      <c r="DS191" s="15"/>
      <c r="DT191" s="15"/>
      <c r="FK191" s="73"/>
      <c r="FL191" s="72"/>
      <c r="FM191" s="74"/>
      <c r="FN191" s="15"/>
      <c r="FO191" s="15"/>
      <c r="FP191" s="73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72"/>
      <c r="GG191" s="74"/>
      <c r="GH191" s="15"/>
      <c r="GI191" s="15"/>
      <c r="GJ191" s="73"/>
      <c r="GK191" s="15"/>
      <c r="GL191" s="15"/>
      <c r="GM191" s="15"/>
      <c r="GN191" s="15"/>
      <c r="GO191" s="15"/>
      <c r="GP191" s="15"/>
      <c r="GQ191" s="15"/>
      <c r="GR191" s="15"/>
      <c r="GS191" s="15"/>
      <c r="GT191" s="13"/>
      <c r="GU191" s="15"/>
      <c r="GV191" s="15"/>
      <c r="GW191" s="98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</row>
    <row r="192" spans="1:243" ht="18" customHeight="1" x14ac:dyDescent="0.3">
      <c r="A192" s="15"/>
      <c r="B192" s="69"/>
      <c r="C192" s="15"/>
      <c r="D192" s="15"/>
      <c r="E192" s="15"/>
      <c r="F192" s="15"/>
      <c r="G192" s="15"/>
      <c r="H192" s="15"/>
      <c r="I192" s="15"/>
      <c r="J192" s="15"/>
      <c r="K192" s="12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52"/>
      <c r="AO192" s="98"/>
      <c r="AP192" s="15"/>
      <c r="AQ192" s="69"/>
      <c r="AR192" s="15"/>
      <c r="AS192" s="15"/>
      <c r="AT192" s="15"/>
      <c r="AU192" s="15"/>
      <c r="AV192" s="15"/>
      <c r="AW192" s="15"/>
      <c r="AX192" s="15"/>
      <c r="AY192" s="15"/>
      <c r="AZ192" s="12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52"/>
      <c r="CD192" s="15"/>
      <c r="CE192" s="15"/>
      <c r="CF192" s="69"/>
      <c r="CG192" s="15"/>
      <c r="CH192" s="15"/>
      <c r="CI192" s="15"/>
      <c r="CJ192" s="15"/>
      <c r="CK192" s="15"/>
      <c r="CL192" s="15"/>
      <c r="CM192" s="15"/>
      <c r="CN192" s="15"/>
      <c r="CO192" s="12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98"/>
      <c r="DS192" s="15"/>
      <c r="DT192" s="15"/>
      <c r="FK192" s="73"/>
      <c r="FL192" s="72"/>
      <c r="FM192" s="74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72"/>
      <c r="GG192" s="74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98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</row>
    <row r="193" spans="1:243" ht="18" customHeight="1" x14ac:dyDescent="0.3">
      <c r="A193" s="15"/>
      <c r="B193" s="73"/>
      <c r="C193" s="15"/>
      <c r="D193" s="74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73"/>
      <c r="V193" s="72"/>
      <c r="W193" s="74"/>
      <c r="X193" s="15"/>
      <c r="Y193" s="15"/>
      <c r="Z193" s="15"/>
      <c r="AA193" s="13"/>
      <c r="AB193" s="12"/>
      <c r="AC193" s="15"/>
      <c r="AD193" s="12"/>
      <c r="AE193" s="50"/>
      <c r="AF193" s="15"/>
      <c r="AG193" s="15"/>
      <c r="AH193" s="15"/>
      <c r="AI193" s="15"/>
      <c r="AJ193" s="15"/>
      <c r="AK193" s="15"/>
      <c r="AL193" s="15"/>
      <c r="AM193" s="15"/>
      <c r="AN193" s="15"/>
      <c r="AO193" s="98"/>
      <c r="AP193" s="15"/>
      <c r="AQ193" s="73"/>
      <c r="AR193" s="15"/>
      <c r="AS193" s="74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73"/>
      <c r="BK193" s="72"/>
      <c r="BL193" s="74"/>
      <c r="BM193" s="15"/>
      <c r="BN193" s="15"/>
      <c r="BO193" s="15"/>
      <c r="BP193" s="13"/>
      <c r="BQ193" s="12"/>
      <c r="BR193" s="15"/>
      <c r="BS193" s="12"/>
      <c r="BT193" s="50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73"/>
      <c r="CG193" s="15"/>
      <c r="CH193" s="74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73"/>
      <c r="CZ193" s="15"/>
      <c r="DA193" s="72"/>
      <c r="DB193" s="74"/>
      <c r="DC193" s="15"/>
      <c r="DD193" s="15"/>
      <c r="DE193" s="15"/>
      <c r="DF193" s="13"/>
      <c r="DG193" s="12"/>
      <c r="DH193" s="12"/>
      <c r="DI193" s="50"/>
      <c r="DJ193" s="15"/>
      <c r="DK193" s="15"/>
      <c r="DL193" s="15"/>
      <c r="DM193" s="15"/>
      <c r="DN193" s="15"/>
      <c r="DO193" s="15"/>
      <c r="DP193" s="15"/>
      <c r="DQ193" s="15"/>
      <c r="DR193" s="98"/>
      <c r="DS193" s="15"/>
      <c r="DT193" s="15"/>
      <c r="FK193" s="69"/>
      <c r="FL193" s="75"/>
      <c r="FM193" s="76"/>
      <c r="FN193" s="15"/>
      <c r="FO193" s="15"/>
      <c r="FP193" s="73"/>
      <c r="FQ193" s="74"/>
      <c r="FR193" s="74"/>
      <c r="FS193" s="74"/>
      <c r="FT193" s="74"/>
      <c r="FU193" s="48"/>
      <c r="FV193" s="48"/>
      <c r="FW193" s="48"/>
      <c r="FX193" s="15"/>
      <c r="FY193" s="15"/>
      <c r="FZ193" s="15"/>
      <c r="GA193" s="15"/>
      <c r="GB193" s="15"/>
      <c r="GC193" s="15"/>
      <c r="GD193" s="15"/>
      <c r="GE193" s="15"/>
      <c r="GF193" s="75"/>
      <c r="GG193" s="76"/>
      <c r="GH193" s="15"/>
      <c r="GI193" s="15"/>
      <c r="GJ193" s="73"/>
      <c r="GK193" s="15"/>
      <c r="GL193" s="74"/>
      <c r="GM193" s="15"/>
      <c r="GN193" s="15"/>
      <c r="GO193" s="15"/>
      <c r="GP193" s="74"/>
      <c r="GQ193" s="74"/>
      <c r="GR193" s="48"/>
      <c r="GS193" s="48"/>
      <c r="GT193" s="48"/>
      <c r="GU193" s="15"/>
      <c r="GV193" s="15"/>
      <c r="GW193" s="98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</row>
    <row r="194" spans="1:243" ht="18" customHeight="1" x14ac:dyDescent="0.3">
      <c r="A194" s="15"/>
      <c r="B194" s="73"/>
      <c r="C194" s="15"/>
      <c r="D194" s="74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72"/>
      <c r="W194" s="74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98"/>
      <c r="AP194" s="15"/>
      <c r="AQ194" s="73"/>
      <c r="AR194" s="15"/>
      <c r="AS194" s="74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72"/>
      <c r="BL194" s="74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73"/>
      <c r="CG194" s="15"/>
      <c r="CH194" s="74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72"/>
      <c r="DB194" s="74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98"/>
      <c r="DS194" s="15"/>
      <c r="DT194" s="15"/>
      <c r="FK194" s="73"/>
      <c r="FL194" s="72"/>
      <c r="FM194" s="74"/>
      <c r="FN194" s="15"/>
      <c r="FO194" s="15"/>
      <c r="FP194" s="73"/>
      <c r="FQ194" s="74"/>
      <c r="FR194" s="74"/>
      <c r="FS194" s="74"/>
      <c r="FT194" s="74"/>
      <c r="FU194" s="52"/>
      <c r="FV194" s="52"/>
      <c r="FW194" s="52"/>
      <c r="FX194" s="15"/>
      <c r="FY194" s="15"/>
      <c r="FZ194" s="15"/>
      <c r="GA194" s="15"/>
      <c r="GB194" s="15"/>
      <c r="GC194" s="15"/>
      <c r="GD194" s="15"/>
      <c r="GE194" s="15"/>
      <c r="GF194" s="72"/>
      <c r="GG194" s="74"/>
      <c r="GH194" s="15"/>
      <c r="GI194" s="15"/>
      <c r="GJ194" s="73"/>
      <c r="GK194" s="15"/>
      <c r="GL194" s="74"/>
      <c r="GM194" s="15"/>
      <c r="GN194" s="15"/>
      <c r="GO194" s="15"/>
      <c r="GP194" s="74"/>
      <c r="GQ194" s="74"/>
      <c r="GR194" s="52"/>
      <c r="GS194" s="52"/>
      <c r="GT194" s="52"/>
      <c r="GU194" s="15"/>
      <c r="GV194" s="15"/>
      <c r="GW194" s="98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</row>
    <row r="195" spans="1:243" ht="18" customHeight="1" x14ac:dyDescent="0.3">
      <c r="A195" s="15"/>
      <c r="B195" s="69"/>
      <c r="C195" s="15"/>
      <c r="D195" s="76"/>
      <c r="E195" s="15"/>
      <c r="F195" s="74"/>
      <c r="G195" s="74"/>
      <c r="H195" s="74"/>
      <c r="I195" s="48"/>
      <c r="J195" s="48"/>
      <c r="K195" s="48"/>
      <c r="L195" s="15"/>
      <c r="M195" s="15"/>
      <c r="N195" s="15"/>
      <c r="O195" s="15"/>
      <c r="P195" s="15"/>
      <c r="Q195" s="15"/>
      <c r="R195" s="15"/>
      <c r="S195" s="15"/>
      <c r="T195" s="15"/>
      <c r="U195" s="73"/>
      <c r="V195" s="75"/>
      <c r="W195" s="76"/>
      <c r="X195" s="74"/>
      <c r="Y195" s="48"/>
      <c r="Z195" s="48"/>
      <c r="AA195" s="48"/>
      <c r="AB195" s="48"/>
      <c r="AC195" s="15"/>
      <c r="AD195" s="48"/>
      <c r="AE195" s="48"/>
      <c r="AF195" s="48"/>
      <c r="AG195" s="52"/>
      <c r="AH195" s="15"/>
      <c r="AI195" s="15"/>
      <c r="AJ195" s="15"/>
      <c r="AK195" s="15"/>
      <c r="AL195" s="15"/>
      <c r="AM195" s="15"/>
      <c r="AN195" s="64"/>
      <c r="AO195" s="98"/>
      <c r="AP195" s="15"/>
      <c r="AQ195" s="69"/>
      <c r="AR195" s="15"/>
      <c r="AS195" s="76"/>
      <c r="AT195" s="15"/>
      <c r="AU195" s="74"/>
      <c r="AV195" s="74"/>
      <c r="AW195" s="74"/>
      <c r="AX195" s="48"/>
      <c r="AY195" s="48"/>
      <c r="AZ195" s="48"/>
      <c r="BA195" s="15"/>
      <c r="BB195" s="15"/>
      <c r="BC195" s="15"/>
      <c r="BD195" s="15"/>
      <c r="BE195" s="15"/>
      <c r="BF195" s="15"/>
      <c r="BG195" s="15"/>
      <c r="BH195" s="15"/>
      <c r="BI195" s="15"/>
      <c r="BJ195" s="73"/>
      <c r="BK195" s="75"/>
      <c r="BL195" s="76"/>
      <c r="BM195" s="74"/>
      <c r="BN195" s="48"/>
      <c r="BO195" s="48"/>
      <c r="BP195" s="48"/>
      <c r="BQ195" s="48"/>
      <c r="BR195" s="15"/>
      <c r="BS195" s="48"/>
      <c r="BT195" s="48"/>
      <c r="BU195" s="48"/>
      <c r="BV195" s="52"/>
      <c r="BW195" s="15"/>
      <c r="BX195" s="15"/>
      <c r="BY195" s="15"/>
      <c r="BZ195" s="15"/>
      <c r="CA195" s="15"/>
      <c r="CB195" s="15"/>
      <c r="CC195" s="64"/>
      <c r="CD195" s="52"/>
      <c r="CE195" s="15"/>
      <c r="CF195" s="69"/>
      <c r="CG195" s="15"/>
      <c r="CH195" s="76"/>
      <c r="CI195" s="15"/>
      <c r="CJ195" s="74"/>
      <c r="CK195" s="74"/>
      <c r="CL195" s="74"/>
      <c r="CM195" s="48"/>
      <c r="CN195" s="48"/>
      <c r="CO195" s="48"/>
      <c r="CP195" s="15"/>
      <c r="CQ195" s="15"/>
      <c r="CR195" s="15"/>
      <c r="CS195" s="15"/>
      <c r="CT195" s="15"/>
      <c r="CU195" s="15"/>
      <c r="CV195" s="15"/>
      <c r="CW195" s="15"/>
      <c r="CX195" s="15"/>
      <c r="CY195" s="73"/>
      <c r="CZ195" s="15"/>
      <c r="DA195" s="75"/>
      <c r="DB195" s="76"/>
      <c r="DC195" s="74"/>
      <c r="DD195" s="48"/>
      <c r="DE195" s="48"/>
      <c r="DF195" s="48"/>
      <c r="DG195" s="48"/>
      <c r="DH195" s="48"/>
      <c r="DI195" s="48"/>
      <c r="DJ195" s="48"/>
      <c r="DK195" s="52"/>
      <c r="DL195" s="15"/>
      <c r="DM195" s="15"/>
      <c r="DN195" s="15"/>
      <c r="DO195" s="15"/>
      <c r="DP195" s="15"/>
      <c r="DQ195" s="15"/>
      <c r="DR195" s="98"/>
      <c r="DS195" s="15"/>
      <c r="DT195" s="15"/>
      <c r="FK195" s="73"/>
      <c r="FL195" s="72"/>
      <c r="FM195" s="74"/>
      <c r="FN195" s="15"/>
      <c r="FO195" s="15"/>
      <c r="FP195" s="69"/>
      <c r="FQ195" s="76"/>
      <c r="FR195" s="76"/>
      <c r="FS195" s="76"/>
      <c r="FT195" s="76"/>
      <c r="FU195" s="70"/>
      <c r="FV195" s="70"/>
      <c r="FW195" s="70"/>
      <c r="FX195" s="15"/>
      <c r="FY195" s="15"/>
      <c r="FZ195" s="15"/>
      <c r="GA195" s="15"/>
      <c r="GB195" s="15"/>
      <c r="GC195" s="15"/>
      <c r="GD195" s="15"/>
      <c r="GE195" s="15"/>
      <c r="GF195" s="72"/>
      <c r="GG195" s="74"/>
      <c r="GH195" s="15"/>
      <c r="GI195" s="15"/>
      <c r="GJ195" s="69"/>
      <c r="GK195" s="15"/>
      <c r="GL195" s="76"/>
      <c r="GM195" s="15"/>
      <c r="GN195" s="15"/>
      <c r="GO195" s="15"/>
      <c r="GP195" s="76"/>
      <c r="GQ195" s="76"/>
      <c r="GR195" s="70"/>
      <c r="GS195" s="70"/>
      <c r="GT195" s="70"/>
      <c r="GU195" s="15"/>
      <c r="GV195" s="15"/>
      <c r="GW195" s="98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</row>
    <row r="196" spans="1:243" ht="18" customHeight="1" x14ac:dyDescent="0.3">
      <c r="A196" s="15"/>
      <c r="B196" s="73"/>
      <c r="C196" s="15"/>
      <c r="D196" s="74"/>
      <c r="E196" s="15"/>
      <c r="F196" s="74"/>
      <c r="G196" s="74"/>
      <c r="H196" s="74"/>
      <c r="I196" s="52"/>
      <c r="J196" s="52"/>
      <c r="K196" s="52"/>
      <c r="L196" s="15"/>
      <c r="M196" s="15"/>
      <c r="N196" s="15"/>
      <c r="O196" s="15"/>
      <c r="P196" s="15"/>
      <c r="Q196" s="15"/>
      <c r="R196" s="15"/>
      <c r="S196" s="15"/>
      <c r="T196" s="15"/>
      <c r="U196" s="73"/>
      <c r="V196" s="72"/>
      <c r="W196" s="74"/>
      <c r="X196" s="74"/>
      <c r="Y196" s="52"/>
      <c r="Z196" s="52"/>
      <c r="AA196" s="52"/>
      <c r="AB196" s="52"/>
      <c r="AC196" s="15"/>
      <c r="AD196" s="52"/>
      <c r="AE196" s="52"/>
      <c r="AF196" s="52"/>
      <c r="AG196" s="52"/>
      <c r="AH196" s="15"/>
      <c r="AI196" s="15"/>
      <c r="AJ196" s="15"/>
      <c r="AK196" s="15"/>
      <c r="AL196" s="15"/>
      <c r="AM196" s="15"/>
      <c r="AN196" s="64"/>
      <c r="AO196" s="98"/>
      <c r="AP196" s="15"/>
      <c r="AQ196" s="73"/>
      <c r="AR196" s="15"/>
      <c r="AS196" s="74"/>
      <c r="AT196" s="15"/>
      <c r="AU196" s="74"/>
      <c r="AV196" s="74"/>
      <c r="AW196" s="74"/>
      <c r="AX196" s="52"/>
      <c r="AY196" s="52"/>
      <c r="AZ196" s="52"/>
      <c r="BA196" s="15"/>
      <c r="BB196" s="15"/>
      <c r="BC196" s="15"/>
      <c r="BD196" s="15"/>
      <c r="BE196" s="15"/>
      <c r="BF196" s="15"/>
      <c r="BG196" s="15"/>
      <c r="BH196" s="15"/>
      <c r="BI196" s="15"/>
      <c r="BJ196" s="73"/>
      <c r="BK196" s="72"/>
      <c r="BL196" s="74"/>
      <c r="BM196" s="74"/>
      <c r="BN196" s="52"/>
      <c r="BO196" s="52"/>
      <c r="BP196" s="52"/>
      <c r="BQ196" s="52"/>
      <c r="BR196" s="15"/>
      <c r="BS196" s="52"/>
      <c r="BT196" s="52"/>
      <c r="BU196" s="52"/>
      <c r="BV196" s="52"/>
      <c r="BW196" s="15"/>
      <c r="BX196" s="15"/>
      <c r="BY196" s="15"/>
      <c r="BZ196" s="15"/>
      <c r="CA196" s="15"/>
      <c r="CB196" s="15"/>
      <c r="CC196" s="64"/>
      <c r="CD196" s="52"/>
      <c r="CE196" s="15"/>
      <c r="CF196" s="73"/>
      <c r="CG196" s="15"/>
      <c r="CH196" s="74"/>
      <c r="CI196" s="15"/>
      <c r="CJ196" s="74"/>
      <c r="CK196" s="74"/>
      <c r="CL196" s="74"/>
      <c r="CM196" s="52"/>
      <c r="CN196" s="52"/>
      <c r="CO196" s="52"/>
      <c r="CP196" s="15"/>
      <c r="CQ196" s="15"/>
      <c r="CR196" s="15"/>
      <c r="CS196" s="15"/>
      <c r="CT196" s="15"/>
      <c r="CU196" s="15"/>
      <c r="CV196" s="15"/>
      <c r="CW196" s="15"/>
      <c r="CX196" s="15"/>
      <c r="CY196" s="73"/>
      <c r="CZ196" s="15"/>
      <c r="DA196" s="72"/>
      <c r="DB196" s="74"/>
      <c r="DC196" s="74"/>
      <c r="DD196" s="52"/>
      <c r="DE196" s="52"/>
      <c r="DF196" s="52"/>
      <c r="DG196" s="52"/>
      <c r="DH196" s="52"/>
      <c r="DI196" s="52"/>
      <c r="DJ196" s="52"/>
      <c r="DK196" s="52"/>
      <c r="DL196" s="15"/>
      <c r="DM196" s="15"/>
      <c r="DN196" s="15"/>
      <c r="DO196" s="15"/>
      <c r="DP196" s="15"/>
      <c r="DQ196" s="15"/>
      <c r="DR196" s="98"/>
      <c r="DS196" s="15"/>
      <c r="DT196" s="15"/>
      <c r="FK196" s="69"/>
      <c r="FL196" s="75"/>
      <c r="FM196" s="76"/>
      <c r="FN196" s="15"/>
      <c r="FO196" s="15"/>
      <c r="FP196" s="73"/>
      <c r="FQ196" s="74"/>
      <c r="FR196" s="74"/>
      <c r="FS196" s="74"/>
      <c r="FT196" s="74"/>
      <c r="FU196" s="52"/>
      <c r="FV196" s="52"/>
      <c r="FW196" s="52"/>
      <c r="FX196" s="15"/>
      <c r="FY196" s="15"/>
      <c r="FZ196" s="15"/>
      <c r="GA196" s="15"/>
      <c r="GB196" s="15"/>
      <c r="GC196" s="15"/>
      <c r="GD196" s="15"/>
      <c r="GE196" s="15"/>
      <c r="GF196" s="75"/>
      <c r="GG196" s="76"/>
      <c r="GH196" s="15"/>
      <c r="GI196" s="15"/>
      <c r="GJ196" s="73"/>
      <c r="GK196" s="15"/>
      <c r="GL196" s="74"/>
      <c r="GM196" s="15"/>
      <c r="GN196" s="15"/>
      <c r="GO196" s="15"/>
      <c r="GP196" s="74"/>
      <c r="GQ196" s="74"/>
      <c r="GR196" s="52"/>
      <c r="GS196" s="52"/>
      <c r="GT196" s="52"/>
      <c r="GU196" s="15"/>
      <c r="GV196" s="15"/>
      <c r="GW196" s="98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</row>
    <row r="197" spans="1:243" ht="18" customHeight="1" x14ac:dyDescent="0.3">
      <c r="A197" s="15"/>
      <c r="B197" s="73"/>
      <c r="C197" s="15"/>
      <c r="D197" s="74"/>
      <c r="E197" s="15"/>
      <c r="F197" s="76"/>
      <c r="G197" s="76"/>
      <c r="H197" s="76"/>
      <c r="I197" s="70"/>
      <c r="J197" s="70"/>
      <c r="K197" s="70"/>
      <c r="L197" s="15"/>
      <c r="M197" s="15"/>
      <c r="N197" s="15"/>
      <c r="O197" s="15"/>
      <c r="P197" s="15"/>
      <c r="Q197" s="15"/>
      <c r="R197" s="15"/>
      <c r="S197" s="15"/>
      <c r="T197" s="15"/>
      <c r="U197" s="69"/>
      <c r="V197" s="72"/>
      <c r="W197" s="74"/>
      <c r="X197" s="76"/>
      <c r="Y197" s="70"/>
      <c r="Z197" s="70"/>
      <c r="AA197" s="70"/>
      <c r="AB197" s="70"/>
      <c r="AC197" s="15"/>
      <c r="AD197" s="70"/>
      <c r="AE197" s="70"/>
      <c r="AF197" s="70"/>
      <c r="AG197" s="70"/>
      <c r="AH197" s="15"/>
      <c r="AI197" s="15"/>
      <c r="AJ197" s="15"/>
      <c r="AK197" s="15"/>
      <c r="AL197" s="15"/>
      <c r="AM197" s="15"/>
      <c r="AN197" s="64"/>
      <c r="AO197" s="98"/>
      <c r="AP197" s="15"/>
      <c r="AQ197" s="73"/>
      <c r="AR197" s="15"/>
      <c r="AS197" s="74"/>
      <c r="AT197" s="15"/>
      <c r="AU197" s="76"/>
      <c r="AV197" s="76"/>
      <c r="AW197" s="76"/>
      <c r="AX197" s="70"/>
      <c r="AY197" s="70"/>
      <c r="AZ197" s="70"/>
      <c r="BA197" s="15"/>
      <c r="BB197" s="15"/>
      <c r="BC197" s="15"/>
      <c r="BD197" s="15"/>
      <c r="BE197" s="15"/>
      <c r="BF197" s="15"/>
      <c r="BG197" s="15"/>
      <c r="BH197" s="15"/>
      <c r="BI197" s="15"/>
      <c r="BJ197" s="69"/>
      <c r="BK197" s="72"/>
      <c r="BL197" s="74"/>
      <c r="BM197" s="76"/>
      <c r="BN197" s="70"/>
      <c r="BO197" s="70"/>
      <c r="BP197" s="70"/>
      <c r="BQ197" s="70"/>
      <c r="BR197" s="15"/>
      <c r="BS197" s="70"/>
      <c r="BT197" s="70"/>
      <c r="BU197" s="70"/>
      <c r="BV197" s="70"/>
      <c r="BW197" s="15"/>
      <c r="BX197" s="15"/>
      <c r="BY197" s="15"/>
      <c r="BZ197" s="15"/>
      <c r="CA197" s="15"/>
      <c r="CB197" s="15"/>
      <c r="CC197" s="64"/>
      <c r="CD197" s="15"/>
      <c r="CE197" s="15"/>
      <c r="CF197" s="73"/>
      <c r="CG197" s="15"/>
      <c r="CH197" s="74"/>
      <c r="CI197" s="15"/>
      <c r="CJ197" s="76"/>
      <c r="CK197" s="76"/>
      <c r="CL197" s="76"/>
      <c r="CM197" s="70"/>
      <c r="CN197" s="70"/>
      <c r="CO197" s="70"/>
      <c r="CP197" s="15"/>
      <c r="CQ197" s="15"/>
      <c r="CR197" s="15"/>
      <c r="CS197" s="15"/>
      <c r="CT197" s="15"/>
      <c r="CU197" s="15"/>
      <c r="CV197" s="15"/>
      <c r="CW197" s="15"/>
      <c r="CX197" s="15"/>
      <c r="CY197" s="69"/>
      <c r="CZ197" s="15"/>
      <c r="DA197" s="72"/>
      <c r="DB197" s="74"/>
      <c r="DC197" s="76"/>
      <c r="DD197" s="70"/>
      <c r="DE197" s="70"/>
      <c r="DF197" s="70"/>
      <c r="DG197" s="70"/>
      <c r="DH197" s="70"/>
      <c r="DI197" s="70"/>
      <c r="DJ197" s="70"/>
      <c r="DK197" s="70"/>
      <c r="DL197" s="15"/>
      <c r="DM197" s="15"/>
      <c r="DN197" s="15"/>
      <c r="DO197" s="15"/>
      <c r="DP197" s="15"/>
      <c r="DQ197" s="15"/>
      <c r="DR197" s="98"/>
      <c r="DS197" s="15"/>
      <c r="DT197" s="15"/>
      <c r="FK197" s="73"/>
      <c r="FL197" s="72"/>
      <c r="FM197" s="74"/>
      <c r="FN197" s="15"/>
      <c r="FO197" s="15"/>
      <c r="FP197" s="73"/>
      <c r="FQ197" s="74"/>
      <c r="FR197" s="74"/>
      <c r="FS197" s="74"/>
      <c r="FT197" s="74"/>
      <c r="FU197" s="52"/>
      <c r="FV197" s="52"/>
      <c r="FW197" s="52"/>
      <c r="FX197" s="15"/>
      <c r="FY197" s="15"/>
      <c r="FZ197" s="15"/>
      <c r="GA197" s="15"/>
      <c r="GB197" s="15"/>
      <c r="GC197" s="15"/>
      <c r="GD197" s="15"/>
      <c r="GE197" s="15"/>
      <c r="GF197" s="72"/>
      <c r="GG197" s="74"/>
      <c r="GH197" s="15"/>
      <c r="GI197" s="15"/>
      <c r="GJ197" s="73"/>
      <c r="GK197" s="15"/>
      <c r="GL197" s="74"/>
      <c r="GM197" s="15"/>
      <c r="GN197" s="15"/>
      <c r="GO197" s="15"/>
      <c r="GP197" s="74"/>
      <c r="GQ197" s="74"/>
      <c r="GR197" s="52"/>
      <c r="GS197" s="52"/>
      <c r="GT197" s="52"/>
      <c r="GU197" s="15"/>
      <c r="GV197" s="15"/>
      <c r="GW197" s="98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</row>
    <row r="198" spans="1:243" ht="18" customHeight="1" x14ac:dyDescent="0.3">
      <c r="A198" s="15"/>
      <c r="B198" s="69"/>
      <c r="C198" s="15"/>
      <c r="D198" s="76"/>
      <c r="E198" s="15"/>
      <c r="F198" s="74"/>
      <c r="G198" s="74"/>
      <c r="H198" s="74"/>
      <c r="I198" s="52"/>
      <c r="J198" s="52"/>
      <c r="K198" s="52"/>
      <c r="L198" s="15"/>
      <c r="M198" s="15"/>
      <c r="N198" s="15"/>
      <c r="O198" s="15"/>
      <c r="P198" s="15"/>
      <c r="Q198" s="15"/>
      <c r="R198" s="15"/>
      <c r="S198" s="15"/>
      <c r="T198" s="15"/>
      <c r="U198" s="73"/>
      <c r="V198" s="75"/>
      <c r="W198" s="76"/>
      <c r="X198" s="74"/>
      <c r="Y198" s="52"/>
      <c r="Z198" s="52"/>
      <c r="AA198" s="52"/>
      <c r="AB198" s="52"/>
      <c r="AC198" s="15"/>
      <c r="AD198" s="52"/>
      <c r="AE198" s="52"/>
      <c r="AF198" s="52"/>
      <c r="AG198" s="52"/>
      <c r="AH198" s="15"/>
      <c r="AI198" s="15"/>
      <c r="AJ198" s="15"/>
      <c r="AK198" s="15"/>
      <c r="AL198" s="15"/>
      <c r="AM198" s="15"/>
      <c r="AN198" s="64"/>
      <c r="AO198" s="98"/>
      <c r="AP198" s="15"/>
      <c r="AQ198" s="69"/>
      <c r="AR198" s="15"/>
      <c r="AS198" s="76"/>
      <c r="AT198" s="15"/>
      <c r="AU198" s="74"/>
      <c r="AV198" s="74"/>
      <c r="AW198" s="74"/>
      <c r="AX198" s="52"/>
      <c r="AY198" s="52"/>
      <c r="AZ198" s="52"/>
      <c r="BA198" s="15"/>
      <c r="BB198" s="15"/>
      <c r="BC198" s="15"/>
      <c r="BD198" s="15"/>
      <c r="BE198" s="15"/>
      <c r="BF198" s="15"/>
      <c r="BG198" s="15"/>
      <c r="BH198" s="15"/>
      <c r="BI198" s="15"/>
      <c r="BJ198" s="73"/>
      <c r="BK198" s="75"/>
      <c r="BL198" s="76"/>
      <c r="BM198" s="74"/>
      <c r="BN198" s="52"/>
      <c r="BO198" s="52"/>
      <c r="BP198" s="52"/>
      <c r="BQ198" s="52"/>
      <c r="BR198" s="15"/>
      <c r="BS198" s="52"/>
      <c r="BT198" s="52"/>
      <c r="BU198" s="52"/>
      <c r="BV198" s="52"/>
      <c r="BW198" s="15"/>
      <c r="BX198" s="15"/>
      <c r="BY198" s="15"/>
      <c r="BZ198" s="15"/>
      <c r="CA198" s="15"/>
      <c r="CB198" s="15"/>
      <c r="CC198" s="64"/>
      <c r="CD198" s="15"/>
      <c r="CE198" s="15"/>
      <c r="CF198" s="69"/>
      <c r="CG198" s="15"/>
      <c r="CH198" s="76"/>
      <c r="CI198" s="15"/>
      <c r="CJ198" s="74"/>
      <c r="CK198" s="74"/>
      <c r="CL198" s="74"/>
      <c r="CM198" s="52"/>
      <c r="CN198" s="52"/>
      <c r="CO198" s="52"/>
      <c r="CP198" s="15"/>
      <c r="CQ198" s="15"/>
      <c r="CR198" s="15"/>
      <c r="CS198" s="15"/>
      <c r="CT198" s="15"/>
      <c r="CU198" s="15"/>
      <c r="CV198" s="15"/>
      <c r="CW198" s="15"/>
      <c r="CX198" s="15"/>
      <c r="CY198" s="73"/>
      <c r="CZ198" s="15"/>
      <c r="DA198" s="75"/>
      <c r="DB198" s="76"/>
      <c r="DC198" s="74"/>
      <c r="DD198" s="52"/>
      <c r="DE198" s="52"/>
      <c r="DF198" s="52"/>
      <c r="DG198" s="52"/>
      <c r="DH198" s="52"/>
      <c r="DI198" s="52"/>
      <c r="DJ198" s="52"/>
      <c r="DK198" s="52"/>
      <c r="DL198" s="15"/>
      <c r="DM198" s="15"/>
      <c r="DN198" s="15"/>
      <c r="DO198" s="15"/>
      <c r="DP198" s="15"/>
      <c r="DQ198" s="15"/>
      <c r="DR198" s="98"/>
      <c r="DS198" s="15"/>
      <c r="DT198" s="15"/>
      <c r="FK198" s="15"/>
      <c r="FL198" s="15"/>
      <c r="FM198" s="15"/>
      <c r="FN198" s="15"/>
      <c r="FO198" s="15"/>
      <c r="FP198" s="73"/>
      <c r="FQ198" s="74"/>
      <c r="FR198" s="74"/>
      <c r="FS198" s="74"/>
      <c r="FT198" s="74"/>
      <c r="FU198" s="52"/>
      <c r="FV198" s="52"/>
      <c r="FW198" s="52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73"/>
      <c r="GN198" s="15"/>
      <c r="GO198" s="74"/>
      <c r="GP198" s="74"/>
      <c r="GQ198" s="74"/>
      <c r="GR198" s="52"/>
      <c r="GS198" s="52"/>
      <c r="GT198" s="52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</row>
    <row r="199" spans="1:243" ht="18" customHeight="1" x14ac:dyDescent="0.3">
      <c r="A199" s="15"/>
      <c r="B199" s="73"/>
      <c r="C199" s="15"/>
      <c r="D199" s="74"/>
      <c r="E199" s="15"/>
      <c r="F199" s="74"/>
      <c r="G199" s="74"/>
      <c r="H199" s="74"/>
      <c r="I199" s="52"/>
      <c r="J199" s="52"/>
      <c r="K199" s="52"/>
      <c r="L199" s="15"/>
      <c r="M199" s="15"/>
      <c r="N199" s="15"/>
      <c r="O199" s="15"/>
      <c r="P199" s="15"/>
      <c r="Q199" s="15"/>
      <c r="R199" s="15"/>
      <c r="S199" s="15"/>
      <c r="T199" s="15"/>
      <c r="U199" s="73"/>
      <c r="V199" s="72"/>
      <c r="W199" s="74"/>
      <c r="X199" s="74"/>
      <c r="Y199" s="52"/>
      <c r="Z199" s="52"/>
      <c r="AA199" s="52"/>
      <c r="AB199" s="52"/>
      <c r="AC199" s="15"/>
      <c r="AD199" s="52"/>
      <c r="AE199" s="52"/>
      <c r="AF199" s="52"/>
      <c r="AG199" s="52"/>
      <c r="AH199" s="15"/>
      <c r="AI199" s="15"/>
      <c r="AJ199" s="15"/>
      <c r="AK199" s="15"/>
      <c r="AL199" s="15"/>
      <c r="AM199" s="15"/>
      <c r="AN199" s="64"/>
      <c r="AO199" s="98"/>
      <c r="AP199" s="15"/>
      <c r="AQ199" s="73"/>
      <c r="AR199" s="15"/>
      <c r="AS199" s="74"/>
      <c r="AT199" s="15"/>
      <c r="AU199" s="74"/>
      <c r="AV199" s="74"/>
      <c r="AW199" s="74"/>
      <c r="AX199" s="52"/>
      <c r="AY199" s="52"/>
      <c r="AZ199" s="52"/>
      <c r="BA199" s="15"/>
      <c r="BB199" s="15"/>
      <c r="BC199" s="15"/>
      <c r="BD199" s="15"/>
      <c r="BE199" s="15"/>
      <c r="BF199" s="15"/>
      <c r="BG199" s="15"/>
      <c r="BH199" s="15"/>
      <c r="BI199" s="15"/>
      <c r="BJ199" s="73"/>
      <c r="BK199" s="72"/>
      <c r="BL199" s="74"/>
      <c r="BM199" s="74"/>
      <c r="BN199" s="52"/>
      <c r="BO199" s="52"/>
      <c r="BP199" s="52"/>
      <c r="BQ199" s="52"/>
      <c r="BR199" s="15"/>
      <c r="BS199" s="52"/>
      <c r="BT199" s="52"/>
      <c r="BU199" s="52"/>
      <c r="BV199" s="52"/>
      <c r="BW199" s="15"/>
      <c r="BX199" s="15"/>
      <c r="BY199" s="15"/>
      <c r="BZ199" s="15"/>
      <c r="CA199" s="15"/>
      <c r="CB199" s="15"/>
      <c r="CC199" s="64"/>
      <c r="CD199" s="64"/>
      <c r="CE199" s="15"/>
      <c r="CF199" s="73"/>
      <c r="CG199" s="15"/>
      <c r="CH199" s="74"/>
      <c r="CI199" s="15"/>
      <c r="CJ199" s="74"/>
      <c r="CK199" s="74"/>
      <c r="CL199" s="74"/>
      <c r="CM199" s="52"/>
      <c r="CN199" s="52"/>
      <c r="CO199" s="52"/>
      <c r="CP199" s="15"/>
      <c r="CQ199" s="15"/>
      <c r="CR199" s="15"/>
      <c r="CS199" s="15"/>
      <c r="CT199" s="15"/>
      <c r="CU199" s="15"/>
      <c r="CV199" s="15"/>
      <c r="CW199" s="15"/>
      <c r="CX199" s="15"/>
      <c r="CY199" s="73"/>
      <c r="CZ199" s="15"/>
      <c r="DA199" s="72"/>
      <c r="DB199" s="74"/>
      <c r="DC199" s="74"/>
      <c r="DD199" s="52"/>
      <c r="DE199" s="52"/>
      <c r="DF199" s="52"/>
      <c r="DG199" s="52"/>
      <c r="DH199" s="52"/>
      <c r="DI199" s="52"/>
      <c r="DJ199" s="52"/>
      <c r="DK199" s="52"/>
      <c r="DL199" s="15"/>
      <c r="DM199" s="15"/>
      <c r="DN199" s="15"/>
      <c r="DO199" s="15"/>
      <c r="DP199" s="15"/>
      <c r="DQ199" s="15"/>
      <c r="DR199" s="98"/>
      <c r="DS199" s="15"/>
      <c r="DT199" s="15"/>
      <c r="FK199" s="15"/>
      <c r="FL199" s="15"/>
      <c r="FM199" s="15"/>
      <c r="FN199" s="49"/>
      <c r="FO199" s="15"/>
      <c r="FP199" s="15"/>
      <c r="FQ199" s="15"/>
      <c r="FR199" s="15"/>
      <c r="FS199" s="74"/>
      <c r="FT199" s="74"/>
      <c r="FU199" s="74"/>
      <c r="FV199" s="52"/>
      <c r="FW199" s="52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49"/>
      <c r="GI199" s="15"/>
      <c r="GJ199" s="15"/>
      <c r="GK199" s="15"/>
      <c r="GL199" s="15"/>
      <c r="GM199" s="73"/>
      <c r="GN199" s="15"/>
      <c r="GO199" s="74"/>
      <c r="GP199" s="74"/>
      <c r="GQ199" s="74"/>
      <c r="GR199" s="52"/>
      <c r="GS199" s="52"/>
      <c r="GT199" s="52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</row>
    <row r="200" spans="1:243" ht="18" customHeight="1" x14ac:dyDescent="0.3">
      <c r="A200" s="15"/>
      <c r="B200" s="73"/>
      <c r="C200" s="15"/>
      <c r="D200" s="74"/>
      <c r="E200" s="15"/>
      <c r="F200" s="76"/>
      <c r="G200" s="76"/>
      <c r="H200" s="76"/>
      <c r="I200" s="70"/>
      <c r="J200" s="70"/>
      <c r="K200" s="70"/>
      <c r="L200" s="15"/>
      <c r="M200" s="15"/>
      <c r="N200" s="15"/>
      <c r="O200" s="15"/>
      <c r="P200" s="15"/>
      <c r="Q200" s="15"/>
      <c r="R200" s="15"/>
      <c r="S200" s="15"/>
      <c r="T200" s="15"/>
      <c r="U200" s="69"/>
      <c r="V200" s="72"/>
      <c r="W200" s="74"/>
      <c r="X200" s="76"/>
      <c r="Y200" s="70"/>
      <c r="Z200" s="70"/>
      <c r="AA200" s="70"/>
      <c r="AB200" s="70"/>
      <c r="AC200" s="15"/>
      <c r="AD200" s="70"/>
      <c r="AE200" s="70"/>
      <c r="AF200" s="70"/>
      <c r="AG200" s="70"/>
      <c r="AH200" s="15"/>
      <c r="AI200" s="15"/>
      <c r="AJ200" s="15"/>
      <c r="AK200" s="15"/>
      <c r="AL200" s="15"/>
      <c r="AM200" s="15"/>
      <c r="AN200" s="15"/>
      <c r="AO200" s="98"/>
      <c r="AP200" s="15"/>
      <c r="AQ200" s="73"/>
      <c r="AR200" s="15"/>
      <c r="AS200" s="74"/>
      <c r="AT200" s="15"/>
      <c r="AU200" s="76"/>
      <c r="AV200" s="76"/>
      <c r="AW200" s="76"/>
      <c r="AX200" s="70"/>
      <c r="AY200" s="70"/>
      <c r="AZ200" s="70"/>
      <c r="BA200" s="15"/>
      <c r="BB200" s="15"/>
      <c r="BC200" s="15"/>
      <c r="BD200" s="15"/>
      <c r="BE200" s="15"/>
      <c r="BF200" s="15"/>
      <c r="BG200" s="15"/>
      <c r="BH200" s="15"/>
      <c r="BI200" s="15"/>
      <c r="BJ200" s="69"/>
      <c r="BK200" s="72"/>
      <c r="BL200" s="74"/>
      <c r="BM200" s="76"/>
      <c r="BN200" s="70"/>
      <c r="BO200" s="70"/>
      <c r="BP200" s="70"/>
      <c r="BQ200" s="70"/>
      <c r="BR200" s="15"/>
      <c r="BS200" s="70"/>
      <c r="BT200" s="70"/>
      <c r="BU200" s="70"/>
      <c r="BV200" s="70"/>
      <c r="BW200" s="15"/>
      <c r="BX200" s="15"/>
      <c r="BY200" s="15"/>
      <c r="BZ200" s="15"/>
      <c r="CA200" s="15"/>
      <c r="CB200" s="15"/>
      <c r="CC200" s="15"/>
      <c r="CD200" s="64"/>
      <c r="CE200" s="15"/>
      <c r="CF200" s="73"/>
      <c r="CG200" s="15"/>
      <c r="CH200" s="74"/>
      <c r="CI200" s="15"/>
      <c r="CJ200" s="76"/>
      <c r="CK200" s="76"/>
      <c r="CL200" s="76"/>
      <c r="CM200" s="70"/>
      <c r="CN200" s="70"/>
      <c r="CO200" s="70"/>
      <c r="CP200" s="15"/>
      <c r="CQ200" s="15"/>
      <c r="CR200" s="15"/>
      <c r="CS200" s="15"/>
      <c r="CT200" s="15"/>
      <c r="CU200" s="15"/>
      <c r="CV200" s="15"/>
      <c r="CW200" s="15"/>
      <c r="CX200" s="15"/>
      <c r="CY200" s="69"/>
      <c r="CZ200" s="15"/>
      <c r="DA200" s="72"/>
      <c r="DB200" s="74"/>
      <c r="DC200" s="76"/>
      <c r="DD200" s="70"/>
      <c r="DE200" s="70"/>
      <c r="DF200" s="70"/>
      <c r="DG200" s="70"/>
      <c r="DH200" s="70"/>
      <c r="DI200" s="70"/>
      <c r="DJ200" s="70"/>
      <c r="DK200" s="70"/>
      <c r="DL200" s="15"/>
      <c r="DM200" s="15"/>
      <c r="DN200" s="15"/>
      <c r="DO200" s="15"/>
      <c r="DP200" s="15"/>
      <c r="DQ200" s="15"/>
      <c r="DR200" s="98"/>
      <c r="DS200" s="15"/>
      <c r="DT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52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</row>
    <row r="201" spans="1:243" ht="18" customHeight="1" x14ac:dyDescent="0.3">
      <c r="A201" s="15"/>
      <c r="B201" s="69"/>
      <c r="C201" s="15"/>
      <c r="D201" s="15"/>
      <c r="E201" s="15"/>
      <c r="F201" s="15"/>
      <c r="G201" s="73"/>
      <c r="H201" s="74"/>
      <c r="I201" s="74"/>
      <c r="J201" s="74"/>
      <c r="K201" s="74"/>
      <c r="L201" s="52"/>
      <c r="M201" s="52"/>
      <c r="N201" s="52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73"/>
      <c r="AE201" s="15"/>
      <c r="AF201" s="74"/>
      <c r="AG201" s="74"/>
      <c r="AH201" s="74"/>
      <c r="AI201" s="52"/>
      <c r="AJ201" s="52"/>
      <c r="AK201" s="52"/>
      <c r="AL201" s="52"/>
      <c r="AM201" s="52"/>
      <c r="AN201" s="15"/>
      <c r="AO201" s="98"/>
      <c r="AP201" s="15"/>
      <c r="AQ201" s="69"/>
      <c r="AR201" s="15"/>
      <c r="AS201" s="15"/>
      <c r="AT201" s="15"/>
      <c r="AU201" s="15"/>
      <c r="AV201" s="73"/>
      <c r="AW201" s="74"/>
      <c r="AX201" s="74"/>
      <c r="AY201" s="74"/>
      <c r="AZ201" s="74"/>
      <c r="BA201" s="52"/>
      <c r="BB201" s="52"/>
      <c r="BC201" s="52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73"/>
      <c r="BT201" s="15"/>
      <c r="BU201" s="74"/>
      <c r="BV201" s="74"/>
      <c r="BW201" s="74"/>
      <c r="BX201" s="52"/>
      <c r="BY201" s="52"/>
      <c r="BZ201" s="52"/>
      <c r="CA201" s="52"/>
      <c r="CB201" s="52"/>
      <c r="CC201" s="15"/>
      <c r="CD201" s="15"/>
      <c r="CE201" s="15"/>
      <c r="CF201" s="69"/>
      <c r="CG201" s="15"/>
      <c r="CH201" s="15"/>
      <c r="CI201" s="15"/>
      <c r="CJ201" s="15"/>
      <c r="CK201" s="73"/>
      <c r="CL201" s="74"/>
      <c r="CM201" s="74"/>
      <c r="CN201" s="74"/>
      <c r="CO201" s="74"/>
      <c r="CP201" s="52"/>
      <c r="CQ201" s="52"/>
      <c r="CR201" s="52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73"/>
      <c r="DI201" s="15"/>
      <c r="DJ201" s="74"/>
      <c r="DK201" s="74"/>
      <c r="DL201" s="74"/>
      <c r="DM201" s="52"/>
      <c r="DN201" s="52"/>
      <c r="DO201" s="52"/>
      <c r="DP201" s="52"/>
      <c r="DQ201" s="52"/>
      <c r="DR201" s="98"/>
      <c r="DS201" s="15"/>
      <c r="DT201" s="15"/>
      <c r="FK201" s="15"/>
      <c r="FL201" s="15"/>
      <c r="FM201" s="15"/>
      <c r="FN201" s="49"/>
      <c r="FO201" s="15"/>
      <c r="FP201" s="15"/>
      <c r="FQ201" s="15"/>
      <c r="FR201" s="15"/>
      <c r="FS201" s="15"/>
      <c r="FT201" s="15"/>
      <c r="FU201" s="49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49"/>
      <c r="GI201" s="15"/>
      <c r="GJ201" s="15"/>
      <c r="GK201" s="15"/>
      <c r="GL201" s="15"/>
      <c r="GM201" s="15"/>
      <c r="GN201" s="15"/>
      <c r="GO201" s="51"/>
      <c r="GP201" s="15"/>
      <c r="GQ201" s="15"/>
      <c r="GR201" s="15"/>
      <c r="GS201" s="15"/>
      <c r="GT201" s="52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</row>
    <row r="202" spans="1:243" ht="18" customHeight="1" x14ac:dyDescent="0.3">
      <c r="A202" s="15"/>
      <c r="B202" s="69"/>
      <c r="C202" s="15"/>
      <c r="D202" s="15"/>
      <c r="E202" s="49"/>
      <c r="F202" s="15"/>
      <c r="G202" s="15"/>
      <c r="H202" s="15"/>
      <c r="I202" s="15"/>
      <c r="J202" s="74"/>
      <c r="K202" s="74"/>
      <c r="L202" s="74"/>
      <c r="M202" s="52"/>
      <c r="N202" s="52"/>
      <c r="O202" s="15"/>
      <c r="P202" s="15"/>
      <c r="Q202" s="15"/>
      <c r="R202" s="15"/>
      <c r="S202" s="15"/>
      <c r="T202" s="15"/>
      <c r="U202" s="15"/>
      <c r="V202" s="15"/>
      <c r="W202" s="15"/>
      <c r="X202" s="49"/>
      <c r="Y202" s="15"/>
      <c r="Z202" s="15"/>
      <c r="AA202" s="15"/>
      <c r="AB202" s="15"/>
      <c r="AC202" s="15"/>
      <c r="AD202" s="73"/>
      <c r="AE202" s="15"/>
      <c r="AF202" s="74"/>
      <c r="AG202" s="74"/>
      <c r="AH202" s="74"/>
      <c r="AI202" s="52"/>
      <c r="AJ202" s="52"/>
      <c r="AK202" s="52"/>
      <c r="AL202" s="52"/>
      <c r="AM202" s="52"/>
      <c r="AN202" s="15"/>
      <c r="AO202" s="98"/>
      <c r="AP202" s="15"/>
      <c r="AQ202" s="69"/>
      <c r="AR202" s="15"/>
      <c r="AS202" s="15"/>
      <c r="AT202" s="49"/>
      <c r="AU202" s="15"/>
      <c r="AV202" s="15"/>
      <c r="AW202" s="15"/>
      <c r="AX202" s="15"/>
      <c r="AY202" s="74"/>
      <c r="AZ202" s="74"/>
      <c r="BA202" s="74"/>
      <c r="BB202" s="52"/>
      <c r="BC202" s="52"/>
      <c r="BD202" s="15"/>
      <c r="BE202" s="15"/>
      <c r="BF202" s="15"/>
      <c r="BG202" s="15"/>
      <c r="BH202" s="15"/>
      <c r="BI202" s="15"/>
      <c r="BJ202" s="15"/>
      <c r="BK202" s="15"/>
      <c r="BL202" s="15"/>
      <c r="BM202" s="49"/>
      <c r="BN202" s="15"/>
      <c r="BO202" s="15"/>
      <c r="BP202" s="15"/>
      <c r="BQ202" s="15"/>
      <c r="BR202" s="15"/>
      <c r="BS202" s="73"/>
      <c r="BT202" s="15"/>
      <c r="BU202" s="74"/>
      <c r="BV202" s="74"/>
      <c r="BW202" s="74"/>
      <c r="BX202" s="52"/>
      <c r="BY202" s="52"/>
      <c r="BZ202" s="52"/>
      <c r="CA202" s="52"/>
      <c r="CB202" s="52"/>
      <c r="CC202" s="15"/>
      <c r="CD202" s="15"/>
      <c r="CE202" s="15"/>
      <c r="CF202" s="69"/>
      <c r="CG202" s="15"/>
      <c r="CH202" s="15"/>
      <c r="CI202" s="49"/>
      <c r="CJ202" s="15"/>
      <c r="CK202" s="15"/>
      <c r="CL202" s="15"/>
      <c r="CM202" s="15"/>
      <c r="CN202" s="74"/>
      <c r="CO202" s="74"/>
      <c r="CP202" s="74"/>
      <c r="CQ202" s="52"/>
      <c r="CR202" s="52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49"/>
      <c r="DD202" s="15"/>
      <c r="DE202" s="15"/>
      <c r="DF202" s="15"/>
      <c r="DG202" s="15"/>
      <c r="DH202" s="73"/>
      <c r="DI202" s="15"/>
      <c r="DJ202" s="74"/>
      <c r="DK202" s="74"/>
      <c r="DL202" s="74"/>
      <c r="DM202" s="52"/>
      <c r="DN202" s="52"/>
      <c r="DO202" s="52"/>
      <c r="DP202" s="52"/>
      <c r="DQ202" s="52"/>
      <c r="DR202" s="98"/>
      <c r="DS202" s="15"/>
      <c r="DT202" s="15"/>
      <c r="FK202" s="15"/>
      <c r="FL202" s="15"/>
      <c r="FM202" s="15"/>
      <c r="FN202" s="15"/>
      <c r="FO202" s="15"/>
      <c r="FP202" s="15"/>
      <c r="FQ202" s="15"/>
      <c r="FR202" s="15"/>
      <c r="FS202" s="64"/>
      <c r="FT202" s="64"/>
      <c r="FU202" s="64"/>
      <c r="FV202" s="64"/>
      <c r="FW202" s="64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64"/>
      <c r="GP202" s="64"/>
      <c r="GQ202" s="64"/>
      <c r="GR202" s="64"/>
      <c r="GS202" s="64"/>
      <c r="GT202" s="52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</row>
    <row r="203" spans="1:243" ht="18" customHeight="1" x14ac:dyDescent="0.3">
      <c r="A203" s="15"/>
      <c r="B203" s="69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52"/>
      <c r="AL203" s="15"/>
      <c r="AM203" s="15"/>
      <c r="AN203" s="15"/>
      <c r="AO203" s="98"/>
      <c r="AP203" s="15"/>
      <c r="AQ203" s="69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52"/>
      <c r="CA203" s="15"/>
      <c r="CB203" s="15"/>
      <c r="CC203" s="15"/>
      <c r="CD203" s="15"/>
      <c r="CE203" s="15"/>
      <c r="CF203" s="69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52"/>
      <c r="DP203" s="15"/>
      <c r="DQ203" s="15"/>
      <c r="DR203" s="98"/>
      <c r="DS203" s="15"/>
      <c r="DT203" s="15"/>
      <c r="FK203" s="15"/>
      <c r="FL203" s="15"/>
      <c r="FM203" s="15"/>
      <c r="FN203" s="49"/>
      <c r="FO203" s="15"/>
      <c r="FP203" s="15"/>
      <c r="FQ203" s="15"/>
      <c r="FR203" s="15"/>
      <c r="FS203" s="64"/>
      <c r="FT203" s="64"/>
      <c r="FU203" s="64"/>
      <c r="FV203" s="64"/>
      <c r="FW203" s="64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49"/>
      <c r="GI203" s="15"/>
      <c r="GJ203" s="15"/>
      <c r="GK203" s="15"/>
      <c r="GL203" s="15"/>
      <c r="GM203" s="69"/>
      <c r="GN203" s="15"/>
      <c r="GO203" s="64"/>
      <c r="GP203" s="64"/>
      <c r="GQ203" s="64"/>
      <c r="GR203" s="64"/>
      <c r="GS203" s="64"/>
      <c r="GT203" s="52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</row>
    <row r="204" spans="1:243" ht="18" customHeight="1" x14ac:dyDescent="0.3">
      <c r="A204" s="15"/>
      <c r="B204" s="69"/>
      <c r="C204" s="15"/>
      <c r="D204" s="15"/>
      <c r="E204" s="49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52"/>
      <c r="S204" s="15"/>
      <c r="T204" s="15"/>
      <c r="U204" s="15"/>
      <c r="V204" s="15"/>
      <c r="W204" s="15"/>
      <c r="X204" s="49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52"/>
      <c r="AL204" s="15"/>
      <c r="AM204" s="15"/>
      <c r="AN204" s="15"/>
      <c r="AO204" s="98"/>
      <c r="AP204" s="15"/>
      <c r="AQ204" s="69"/>
      <c r="AR204" s="15"/>
      <c r="AS204" s="15"/>
      <c r="AT204" s="49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52"/>
      <c r="BH204" s="15"/>
      <c r="BI204" s="15"/>
      <c r="BJ204" s="15"/>
      <c r="BK204" s="15"/>
      <c r="BL204" s="15"/>
      <c r="BM204" s="49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52"/>
      <c r="CA204" s="15"/>
      <c r="CB204" s="15"/>
      <c r="CC204" s="15"/>
      <c r="CD204" s="15"/>
      <c r="CE204" s="15"/>
      <c r="CF204" s="69"/>
      <c r="CG204" s="15"/>
      <c r="CH204" s="15"/>
      <c r="CI204" s="49"/>
      <c r="CJ204" s="15"/>
      <c r="CK204" s="15"/>
      <c r="CL204" s="15"/>
      <c r="CM204" s="15"/>
      <c r="CN204" s="15"/>
      <c r="CO204" s="15"/>
      <c r="CP204" s="49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49"/>
      <c r="DD204" s="15"/>
      <c r="DE204" s="15"/>
      <c r="DF204" s="15"/>
      <c r="DG204" s="15"/>
      <c r="DH204" s="15"/>
      <c r="DI204" s="15"/>
      <c r="DJ204" s="51"/>
      <c r="DK204" s="15"/>
      <c r="DL204" s="15"/>
      <c r="DM204" s="15"/>
      <c r="DN204" s="15"/>
      <c r="DO204" s="52"/>
      <c r="DP204" s="15"/>
      <c r="DQ204" s="15"/>
      <c r="DR204" s="98"/>
      <c r="DS204" s="15"/>
      <c r="DT204" s="15"/>
      <c r="FK204" s="15"/>
      <c r="FL204" s="15"/>
      <c r="FM204" s="15"/>
      <c r="FN204" s="15"/>
      <c r="FO204" s="15"/>
      <c r="FP204" s="15"/>
      <c r="FQ204" s="15"/>
      <c r="FR204" s="15"/>
      <c r="FS204" s="77"/>
      <c r="FT204" s="15"/>
      <c r="FU204" s="15"/>
      <c r="FV204" s="15"/>
      <c r="FW204" s="41"/>
      <c r="FX204" s="41"/>
      <c r="FY204" s="41"/>
      <c r="FZ204" s="41"/>
      <c r="GA204" s="41"/>
      <c r="GB204" s="41"/>
      <c r="GC204" s="41"/>
      <c r="GD204" s="41"/>
      <c r="GE204" s="41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40"/>
      <c r="GR204" s="42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</row>
    <row r="205" spans="1:243" ht="18" customHeight="1" x14ac:dyDescent="0.3">
      <c r="A205" s="15"/>
      <c r="B205" s="69"/>
      <c r="C205" s="15"/>
      <c r="D205" s="15"/>
      <c r="E205" s="15"/>
      <c r="F205" s="15"/>
      <c r="G205" s="15"/>
      <c r="H205" s="15"/>
      <c r="I205" s="15"/>
      <c r="J205" s="64"/>
      <c r="K205" s="64"/>
      <c r="L205" s="64"/>
      <c r="M205" s="64"/>
      <c r="N205" s="64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64"/>
      <c r="AG205" s="64"/>
      <c r="AH205" s="64"/>
      <c r="AI205" s="64"/>
      <c r="AJ205" s="64"/>
      <c r="AK205" s="52"/>
      <c r="AL205" s="64"/>
      <c r="AM205" s="64"/>
      <c r="AN205" s="15"/>
      <c r="AO205" s="98"/>
      <c r="AP205" s="15"/>
      <c r="AQ205" s="69"/>
      <c r="AR205" s="15"/>
      <c r="AS205" s="15"/>
      <c r="AT205" s="15"/>
      <c r="AU205" s="15"/>
      <c r="AV205" s="15"/>
      <c r="AW205" s="15"/>
      <c r="AX205" s="15"/>
      <c r="AY205" s="64"/>
      <c r="AZ205" s="64"/>
      <c r="BA205" s="64"/>
      <c r="BB205" s="64"/>
      <c r="BC205" s="64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64"/>
      <c r="BV205" s="64"/>
      <c r="BW205" s="64"/>
      <c r="BX205" s="64"/>
      <c r="BY205" s="64"/>
      <c r="BZ205" s="52"/>
      <c r="CA205" s="64"/>
      <c r="CB205" s="64"/>
      <c r="CC205" s="15"/>
      <c r="CD205" s="15"/>
      <c r="CE205" s="15"/>
      <c r="CF205" s="69"/>
      <c r="CG205" s="15"/>
      <c r="CH205" s="15"/>
      <c r="CI205" s="15"/>
      <c r="CJ205" s="15"/>
      <c r="CK205" s="15"/>
      <c r="CL205" s="15"/>
      <c r="CM205" s="15"/>
      <c r="CN205" s="64"/>
      <c r="CO205" s="64"/>
      <c r="CP205" s="64"/>
      <c r="CQ205" s="64"/>
      <c r="CR205" s="64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64"/>
      <c r="DK205" s="64"/>
      <c r="DL205" s="64"/>
      <c r="DM205" s="64"/>
      <c r="DN205" s="64"/>
      <c r="DO205" s="52"/>
      <c r="DP205" s="64"/>
      <c r="DQ205" s="64"/>
      <c r="DR205" s="98"/>
      <c r="DS205" s="15"/>
      <c r="DT205" s="15"/>
      <c r="FK205" s="69"/>
      <c r="FL205" s="15"/>
      <c r="FM205" s="50"/>
      <c r="FN205" s="15"/>
      <c r="FO205" s="64"/>
      <c r="FP205" s="49"/>
      <c r="FQ205" s="64"/>
      <c r="FR205" s="64"/>
      <c r="FS205" s="64"/>
      <c r="FT205" s="64"/>
      <c r="FU205" s="64"/>
      <c r="FV205" s="64"/>
      <c r="FW205" s="64"/>
      <c r="FX205" s="15"/>
      <c r="FY205" s="15"/>
      <c r="FZ205" s="64"/>
      <c r="GA205" s="64"/>
      <c r="GB205" s="64"/>
      <c r="GC205" s="64"/>
      <c r="GD205" s="64"/>
      <c r="GE205" s="64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40"/>
      <c r="GR205" s="42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</row>
    <row r="206" spans="1:243" ht="18" customHeight="1" x14ac:dyDescent="0.3">
      <c r="A206" s="15"/>
      <c r="B206" s="69"/>
      <c r="C206" s="15"/>
      <c r="D206" s="15"/>
      <c r="E206" s="49"/>
      <c r="F206" s="15"/>
      <c r="G206" s="15"/>
      <c r="H206" s="15"/>
      <c r="I206" s="15"/>
      <c r="J206" s="64"/>
      <c r="K206" s="64"/>
      <c r="L206" s="64"/>
      <c r="M206" s="64"/>
      <c r="N206" s="64"/>
      <c r="O206" s="15"/>
      <c r="P206" s="15"/>
      <c r="Q206" s="15"/>
      <c r="R206" s="15"/>
      <c r="S206" s="15"/>
      <c r="T206" s="15"/>
      <c r="U206" s="15"/>
      <c r="V206" s="15"/>
      <c r="W206" s="15"/>
      <c r="X206" s="49"/>
      <c r="Y206" s="15"/>
      <c r="Z206" s="15"/>
      <c r="AA206" s="15"/>
      <c r="AB206" s="15"/>
      <c r="AC206" s="15"/>
      <c r="AD206" s="69"/>
      <c r="AE206" s="15"/>
      <c r="AF206" s="64"/>
      <c r="AG206" s="64"/>
      <c r="AH206" s="64"/>
      <c r="AI206" s="64"/>
      <c r="AJ206" s="64"/>
      <c r="AK206" s="52"/>
      <c r="AL206" s="64"/>
      <c r="AM206" s="64"/>
      <c r="AN206" s="15"/>
      <c r="AO206" s="98"/>
      <c r="AP206" s="15"/>
      <c r="AQ206" s="69"/>
      <c r="AR206" s="15"/>
      <c r="AS206" s="15"/>
      <c r="AT206" s="49"/>
      <c r="AU206" s="15"/>
      <c r="AV206" s="15"/>
      <c r="AW206" s="15"/>
      <c r="AX206" s="15"/>
      <c r="AY206" s="64"/>
      <c r="AZ206" s="64"/>
      <c r="BA206" s="64"/>
      <c r="BB206" s="64"/>
      <c r="BC206" s="64"/>
      <c r="BD206" s="15"/>
      <c r="BE206" s="15"/>
      <c r="BF206" s="15"/>
      <c r="BG206" s="15"/>
      <c r="BH206" s="15"/>
      <c r="BI206" s="15"/>
      <c r="BJ206" s="15"/>
      <c r="BK206" s="15"/>
      <c r="BL206" s="15"/>
      <c r="BM206" s="49"/>
      <c r="BN206" s="15"/>
      <c r="BO206" s="15"/>
      <c r="BP206" s="15"/>
      <c r="BQ206" s="15"/>
      <c r="BR206" s="15"/>
      <c r="BS206" s="69"/>
      <c r="BT206" s="15"/>
      <c r="BU206" s="64"/>
      <c r="BV206" s="64"/>
      <c r="BW206" s="64"/>
      <c r="BX206" s="64"/>
      <c r="BY206" s="64"/>
      <c r="BZ206" s="52"/>
      <c r="CA206" s="64"/>
      <c r="CB206" s="64"/>
      <c r="CC206" s="15"/>
      <c r="CD206" s="15"/>
      <c r="CE206" s="15"/>
      <c r="CF206" s="69"/>
      <c r="CG206" s="15"/>
      <c r="CH206" s="15"/>
      <c r="CI206" s="49"/>
      <c r="CJ206" s="15"/>
      <c r="CK206" s="15"/>
      <c r="CL206" s="15"/>
      <c r="CM206" s="15"/>
      <c r="CN206" s="64"/>
      <c r="CO206" s="64"/>
      <c r="CP206" s="64"/>
      <c r="CQ206" s="64"/>
      <c r="CR206" s="64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49"/>
      <c r="DD206" s="15"/>
      <c r="DE206" s="15"/>
      <c r="DF206" s="15"/>
      <c r="DG206" s="15"/>
      <c r="DH206" s="69"/>
      <c r="DI206" s="15"/>
      <c r="DJ206" s="64"/>
      <c r="DK206" s="64"/>
      <c r="DL206" s="64"/>
      <c r="DM206" s="64"/>
      <c r="DN206" s="64"/>
      <c r="DO206" s="52"/>
      <c r="DP206" s="64"/>
      <c r="DQ206" s="64"/>
      <c r="DR206" s="98"/>
      <c r="DS206" s="15"/>
      <c r="DT206" s="15"/>
      <c r="FK206" s="15"/>
      <c r="FL206" s="15"/>
      <c r="FM206" s="15"/>
      <c r="FN206" s="15"/>
      <c r="FO206" s="15"/>
      <c r="FP206" s="15"/>
      <c r="FQ206" s="15"/>
      <c r="FR206" s="15"/>
      <c r="FS206" s="77"/>
      <c r="FT206" s="15"/>
      <c r="FU206" s="15"/>
      <c r="FV206" s="15"/>
      <c r="FW206" s="41"/>
      <c r="FX206" s="41"/>
      <c r="FY206" s="41"/>
      <c r="FZ206" s="41"/>
      <c r="GA206" s="41"/>
      <c r="GB206" s="41"/>
      <c r="GC206" s="41"/>
      <c r="GD206" s="41"/>
      <c r="GE206" s="41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40"/>
      <c r="GR206" s="42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</row>
    <row r="207" spans="1:243" ht="18" customHeight="1" x14ac:dyDescent="0.3">
      <c r="A207" s="15"/>
      <c r="B207" s="69"/>
      <c r="C207" s="15"/>
      <c r="D207" s="15"/>
      <c r="E207" s="15"/>
      <c r="F207" s="64"/>
      <c r="G207" s="64"/>
      <c r="H207" s="64"/>
      <c r="I207" s="64"/>
      <c r="J207" s="64"/>
      <c r="K207" s="64"/>
      <c r="L207" s="64"/>
      <c r="M207" s="64"/>
      <c r="N207" s="64"/>
      <c r="O207" s="15"/>
      <c r="P207" s="15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52"/>
      <c r="AF207" s="52"/>
      <c r="AG207" s="64"/>
      <c r="AH207" s="15"/>
      <c r="AI207" s="15"/>
      <c r="AJ207" s="15"/>
      <c r="AK207" s="15"/>
      <c r="AL207" s="15"/>
      <c r="AM207" s="15"/>
      <c r="AN207" s="15"/>
      <c r="AO207" s="98"/>
      <c r="AP207" s="15"/>
      <c r="AQ207" s="69"/>
      <c r="AR207" s="15"/>
      <c r="AS207" s="15"/>
      <c r="AT207" s="15"/>
      <c r="AU207" s="64"/>
      <c r="AV207" s="64"/>
      <c r="AW207" s="64"/>
      <c r="AX207" s="64"/>
      <c r="AY207" s="64"/>
      <c r="AZ207" s="64"/>
      <c r="BA207" s="64"/>
      <c r="BB207" s="64"/>
      <c r="BC207" s="64"/>
      <c r="BD207" s="15"/>
      <c r="BE207" s="15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52"/>
      <c r="BU207" s="52"/>
      <c r="BV207" s="64"/>
      <c r="BW207" s="15"/>
      <c r="BX207" s="15"/>
      <c r="BY207" s="15"/>
      <c r="BZ207" s="15"/>
      <c r="CA207" s="15"/>
      <c r="CB207" s="15"/>
      <c r="CC207" s="15"/>
      <c r="CD207" s="15"/>
      <c r="CE207" s="15"/>
      <c r="CF207" s="69"/>
      <c r="CG207" s="15"/>
      <c r="CH207" s="15"/>
      <c r="CI207" s="15"/>
      <c r="CJ207" s="64"/>
      <c r="CK207" s="64"/>
      <c r="CL207" s="64"/>
      <c r="CM207" s="64"/>
      <c r="CN207" s="64"/>
      <c r="CO207" s="64"/>
      <c r="CP207" s="64"/>
      <c r="CQ207" s="64"/>
      <c r="CR207" s="64"/>
      <c r="CS207" s="15"/>
      <c r="CT207" s="15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52"/>
      <c r="DJ207" s="52"/>
      <c r="DK207" s="64"/>
      <c r="DL207" s="15"/>
      <c r="DM207" s="15"/>
      <c r="DN207" s="15"/>
      <c r="DO207" s="15"/>
      <c r="DP207" s="15"/>
      <c r="DQ207" s="15"/>
      <c r="DR207" s="98"/>
      <c r="DS207" s="15"/>
      <c r="DT207" s="15"/>
      <c r="FK207" s="15"/>
      <c r="FL207" s="15"/>
      <c r="FM207" s="15"/>
      <c r="FN207" s="15"/>
      <c r="FO207" s="15"/>
      <c r="FP207" s="15"/>
      <c r="FQ207" s="15"/>
      <c r="FR207" s="15"/>
      <c r="FS207" s="77"/>
      <c r="FT207" s="15"/>
      <c r="FU207" s="15"/>
      <c r="FV207" s="15"/>
      <c r="FW207" s="41"/>
      <c r="FX207" s="41"/>
      <c r="FY207" s="41"/>
      <c r="FZ207" s="41"/>
      <c r="GA207" s="41"/>
      <c r="GB207" s="41"/>
      <c r="GC207" s="41"/>
      <c r="GD207" s="41"/>
      <c r="GE207" s="41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40"/>
      <c r="GR207" s="42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</row>
    <row r="208" spans="1:243" ht="18" customHeight="1" x14ac:dyDescent="0.3">
      <c r="A208" s="15"/>
      <c r="B208" s="69"/>
      <c r="C208" s="15"/>
      <c r="D208" s="50"/>
      <c r="E208" s="15"/>
      <c r="F208" s="64"/>
      <c r="G208" s="49"/>
      <c r="H208" s="64"/>
      <c r="I208" s="64"/>
      <c r="J208" s="64"/>
      <c r="K208" s="64"/>
      <c r="L208" s="64"/>
      <c r="M208" s="64"/>
      <c r="N208" s="64"/>
      <c r="O208" s="15"/>
      <c r="P208" s="15"/>
      <c r="Q208" s="64"/>
      <c r="R208" s="64"/>
      <c r="S208" s="64"/>
      <c r="T208" s="64"/>
      <c r="U208" s="64"/>
      <c r="V208" s="64"/>
      <c r="W208" s="64"/>
      <c r="X208" s="50"/>
      <c r="Y208" s="15"/>
      <c r="Z208" s="49"/>
      <c r="AA208" s="15"/>
      <c r="AB208" s="64"/>
      <c r="AC208" s="64"/>
      <c r="AD208" s="64"/>
      <c r="AE208" s="64"/>
      <c r="AF208" s="64"/>
      <c r="AG208" s="64"/>
      <c r="AH208" s="64"/>
      <c r="AI208" s="15"/>
      <c r="AJ208" s="15"/>
      <c r="AK208" s="15"/>
      <c r="AL208" s="15"/>
      <c r="AM208" s="15"/>
      <c r="AN208" s="15"/>
      <c r="AO208" s="98"/>
      <c r="AP208" s="15"/>
      <c r="AQ208" s="69"/>
      <c r="AR208" s="15"/>
      <c r="AS208" s="50"/>
      <c r="AT208" s="15"/>
      <c r="AU208" s="64"/>
      <c r="AV208" s="49"/>
      <c r="AW208" s="64"/>
      <c r="AX208" s="64"/>
      <c r="AY208" s="64"/>
      <c r="AZ208" s="64"/>
      <c r="BA208" s="64"/>
      <c r="BB208" s="64"/>
      <c r="BC208" s="64"/>
      <c r="BD208" s="15"/>
      <c r="BE208" s="15"/>
      <c r="BF208" s="64"/>
      <c r="BG208" s="64"/>
      <c r="BH208" s="64"/>
      <c r="BI208" s="64"/>
      <c r="BJ208" s="64"/>
      <c r="BK208" s="64"/>
      <c r="BL208" s="64"/>
      <c r="BM208" s="50"/>
      <c r="BN208" s="15"/>
      <c r="BO208" s="49"/>
      <c r="BP208" s="15"/>
      <c r="BQ208" s="64"/>
      <c r="BR208" s="64"/>
      <c r="BS208" s="64"/>
      <c r="BT208" s="64"/>
      <c r="BU208" s="64"/>
      <c r="BV208" s="64"/>
      <c r="BW208" s="64"/>
      <c r="BX208" s="15"/>
      <c r="BY208" s="15"/>
      <c r="BZ208" s="15"/>
      <c r="CA208" s="15"/>
      <c r="CB208" s="15"/>
      <c r="CC208" s="15"/>
      <c r="CD208" s="15"/>
      <c r="CE208" s="15"/>
      <c r="CF208" s="69"/>
      <c r="CG208" s="15"/>
      <c r="CH208" s="50"/>
      <c r="CI208" s="15"/>
      <c r="CJ208" s="64"/>
      <c r="CK208" s="49"/>
      <c r="CL208" s="64"/>
      <c r="CM208" s="64"/>
      <c r="CN208" s="64"/>
      <c r="CO208" s="64"/>
      <c r="CP208" s="64"/>
      <c r="CQ208" s="64"/>
      <c r="CR208" s="64"/>
      <c r="CS208" s="15"/>
      <c r="CT208" s="15"/>
      <c r="CU208" s="64"/>
      <c r="CV208" s="64"/>
      <c r="CW208" s="64"/>
      <c r="CX208" s="64"/>
      <c r="CY208" s="64"/>
      <c r="CZ208" s="64"/>
      <c r="DA208" s="64"/>
      <c r="DB208" s="50"/>
      <c r="DC208" s="15"/>
      <c r="DD208" s="49"/>
      <c r="DE208" s="15"/>
      <c r="DF208" s="64"/>
      <c r="DG208" s="64"/>
      <c r="DH208" s="64"/>
      <c r="DI208" s="64"/>
      <c r="DJ208" s="64"/>
      <c r="DK208" s="64"/>
      <c r="DL208" s="64"/>
      <c r="DM208" s="15"/>
      <c r="DN208" s="15"/>
      <c r="DO208" s="15"/>
      <c r="DP208" s="15"/>
      <c r="DQ208" s="15"/>
      <c r="DR208" s="98"/>
      <c r="DS208" s="15"/>
      <c r="DT208" s="15"/>
      <c r="FK208" s="15"/>
      <c r="FL208" s="15"/>
      <c r="FM208" s="15"/>
      <c r="FN208" s="15"/>
      <c r="FO208" s="15"/>
      <c r="FP208" s="15"/>
      <c r="FQ208" s="15"/>
      <c r="FR208" s="15"/>
      <c r="FS208" s="77"/>
      <c r="FT208" s="15"/>
      <c r="FU208" s="15"/>
      <c r="FV208" s="15"/>
      <c r="FW208" s="41"/>
      <c r="FX208" s="41"/>
      <c r="FY208" s="41"/>
      <c r="FZ208" s="41"/>
      <c r="GA208" s="41"/>
      <c r="GB208" s="41"/>
      <c r="GC208" s="41"/>
      <c r="GD208" s="41"/>
      <c r="GE208" s="41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40"/>
      <c r="GR208" s="42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</row>
    <row r="209" spans="1:243" ht="18" customHeight="1" x14ac:dyDescent="0.3">
      <c r="A209" s="15"/>
      <c r="B209" s="15"/>
      <c r="C209" s="15"/>
      <c r="D209" s="15"/>
      <c r="E209" s="12"/>
      <c r="F209" s="127"/>
      <c r="G209" s="315"/>
      <c r="H209" s="15"/>
      <c r="I209" s="15"/>
      <c r="J209" s="12"/>
      <c r="K209" s="15"/>
      <c r="L209" s="12"/>
      <c r="M209" s="48"/>
      <c r="N209" s="15"/>
      <c r="O209" s="15"/>
      <c r="P209" s="15"/>
      <c r="Q209" s="15"/>
      <c r="R209" s="12"/>
      <c r="S209" s="315"/>
      <c r="T209" s="70"/>
      <c r="U209" s="15"/>
      <c r="V209" s="15"/>
      <c r="W209" s="15"/>
      <c r="X209" s="15"/>
      <c r="Y209" s="12"/>
      <c r="Z209" s="315"/>
      <c r="AA209" s="12"/>
      <c r="AB209" s="15"/>
      <c r="AC209" s="15"/>
      <c r="AD209" s="12"/>
      <c r="AE209" s="12"/>
      <c r="AF209" s="48"/>
      <c r="AG209" s="15"/>
      <c r="AH209" s="15"/>
      <c r="AI209" s="15"/>
      <c r="AJ209" s="15"/>
      <c r="AK209" s="12"/>
      <c r="AL209" s="315"/>
      <c r="AM209" s="15"/>
      <c r="AN209" s="15"/>
      <c r="AO209" s="98"/>
      <c r="AP209" s="15"/>
      <c r="AQ209" s="15"/>
      <c r="AR209" s="15"/>
      <c r="AS209" s="15"/>
      <c r="AT209" s="12"/>
      <c r="AU209" s="15"/>
      <c r="AV209" s="56"/>
      <c r="AW209" s="15"/>
      <c r="AX209" s="15"/>
      <c r="AY209" s="12"/>
      <c r="AZ209" s="15"/>
      <c r="BA209" s="12"/>
      <c r="BB209" s="48"/>
      <c r="BC209" s="15"/>
      <c r="BD209" s="15"/>
      <c r="BE209" s="12"/>
      <c r="BF209" s="255"/>
      <c r="BG209" s="15"/>
      <c r="BH209" s="15"/>
      <c r="BI209" s="70"/>
      <c r="BJ209" s="15"/>
      <c r="BK209" s="15"/>
      <c r="BL209" s="15"/>
      <c r="BM209" s="15"/>
      <c r="BN209" s="12"/>
      <c r="BO209" s="315"/>
      <c r="BP209" s="12"/>
      <c r="BQ209" s="15"/>
      <c r="BR209" s="15"/>
      <c r="BS209" s="12"/>
      <c r="BT209" s="12"/>
      <c r="BU209" s="48"/>
      <c r="BV209" s="15"/>
      <c r="BW209" s="15"/>
      <c r="BX209" s="12"/>
      <c r="BY209" s="56"/>
      <c r="BZ209" s="15"/>
      <c r="CA209" s="15"/>
      <c r="CB209" s="15"/>
      <c r="CC209" s="15"/>
      <c r="CD209" s="15"/>
      <c r="CE209" s="15"/>
      <c r="CF209" s="15"/>
      <c r="CG209" s="15"/>
      <c r="CH209" s="15"/>
      <c r="CI209" s="12"/>
      <c r="CJ209" s="315"/>
      <c r="CK209" s="15"/>
      <c r="CL209" s="15"/>
      <c r="CM209" s="15"/>
      <c r="CN209" s="12"/>
      <c r="CO209" s="15"/>
      <c r="CP209" s="12"/>
      <c r="CQ209" s="15"/>
      <c r="CR209" s="315"/>
      <c r="CS209" s="15"/>
      <c r="CT209" s="15"/>
      <c r="CU209" s="12"/>
      <c r="CV209" s="56"/>
      <c r="CW209" s="56"/>
      <c r="CX209" s="15"/>
      <c r="CY209" s="15"/>
      <c r="CZ209" s="70"/>
      <c r="DA209" s="15"/>
      <c r="DB209" s="15"/>
      <c r="DC209" s="15"/>
      <c r="DD209" s="12"/>
      <c r="DE209" s="71"/>
      <c r="DF209" s="15"/>
      <c r="DG209" s="15"/>
      <c r="DH209" s="12"/>
      <c r="DI209" s="12"/>
      <c r="DJ209" s="15"/>
      <c r="DK209" s="71"/>
      <c r="DL209" s="15"/>
      <c r="DM209" s="15"/>
      <c r="DN209" s="12"/>
      <c r="DO209" s="56"/>
      <c r="DP209" s="56"/>
      <c r="DQ209" s="15"/>
      <c r="DR209" s="98"/>
      <c r="DS209" s="15"/>
      <c r="DT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</row>
    <row r="210" spans="1:243" ht="18" customHeight="1" x14ac:dyDescent="0.3">
      <c r="A210" s="15"/>
      <c r="B210" s="15"/>
      <c r="C210" s="15"/>
      <c r="D210" s="70"/>
      <c r="E210" s="12"/>
      <c r="F210" s="70"/>
      <c r="G210" s="255"/>
      <c r="H210" s="70"/>
      <c r="I210" s="65"/>
      <c r="J210" s="65"/>
      <c r="K210" s="65"/>
      <c r="L210" s="64"/>
      <c r="M210" s="64"/>
      <c r="N210" s="15"/>
      <c r="O210" s="65"/>
      <c r="P210" s="12"/>
      <c r="Q210" s="188"/>
      <c r="R210" s="188"/>
      <c r="S210" s="15"/>
      <c r="T210" s="15"/>
      <c r="U210" s="15"/>
      <c r="V210" s="70"/>
      <c r="W210" s="70"/>
      <c r="X210" s="15"/>
      <c r="Y210" s="12"/>
      <c r="Z210" s="255"/>
      <c r="AA210" s="65"/>
      <c r="AB210" s="15"/>
      <c r="AC210" s="14"/>
      <c r="AD210" s="14"/>
      <c r="AE210" s="14"/>
      <c r="AF210" s="65"/>
      <c r="AG210" s="15"/>
      <c r="AH210" s="65"/>
      <c r="AI210" s="12"/>
      <c r="AJ210" s="188"/>
      <c r="AK210" s="188"/>
      <c r="AL210" s="15"/>
      <c r="AM210" s="15"/>
      <c r="AN210" s="15"/>
      <c r="AO210" s="98"/>
      <c r="AP210" s="15"/>
      <c r="AQ210" s="15"/>
      <c r="AR210" s="15"/>
      <c r="AS210" s="70"/>
      <c r="AT210" s="12"/>
      <c r="AU210" s="70"/>
      <c r="AV210" s="56"/>
      <c r="AW210" s="70"/>
      <c r="AX210" s="65"/>
      <c r="AY210" s="65"/>
      <c r="AZ210" s="65"/>
      <c r="BA210" s="64"/>
      <c r="BB210" s="64"/>
      <c r="BC210" s="15"/>
      <c r="BD210" s="65"/>
      <c r="BE210" s="12"/>
      <c r="BF210" s="188"/>
      <c r="BG210" s="188"/>
      <c r="BH210" s="15"/>
      <c r="BI210" s="15"/>
      <c r="BJ210" s="15"/>
      <c r="BK210" s="70"/>
      <c r="BL210" s="70"/>
      <c r="BM210" s="15"/>
      <c r="BN210" s="12"/>
      <c r="BO210" s="255"/>
      <c r="BP210" s="65"/>
      <c r="BQ210" s="15"/>
      <c r="BR210" s="14"/>
      <c r="BS210" s="14"/>
      <c r="BT210" s="14"/>
      <c r="BU210" s="65"/>
      <c r="BV210" s="15"/>
      <c r="BW210" s="65"/>
      <c r="BX210" s="12"/>
      <c r="BY210" s="188"/>
      <c r="BZ210" s="188"/>
      <c r="CA210" s="15"/>
      <c r="CB210" s="15"/>
      <c r="CC210" s="15"/>
      <c r="CD210" s="15"/>
      <c r="CE210" s="15"/>
      <c r="CF210" s="15"/>
      <c r="CG210" s="15"/>
      <c r="CH210" s="70"/>
      <c r="CI210" s="12"/>
      <c r="CJ210" s="315"/>
      <c r="CK210" s="15"/>
      <c r="CL210" s="70"/>
      <c r="CM210" s="65"/>
      <c r="CN210" s="65"/>
      <c r="CO210" s="65"/>
      <c r="CP210" s="64"/>
      <c r="CQ210" s="64"/>
      <c r="CR210" s="15"/>
      <c r="CS210" s="65"/>
      <c r="CT210" s="15"/>
      <c r="CU210" s="12"/>
      <c r="CV210" s="188"/>
      <c r="CW210" s="188"/>
      <c r="CX210" s="15"/>
      <c r="CY210" s="15"/>
      <c r="CZ210" s="70"/>
      <c r="DA210" s="70"/>
      <c r="DB210" s="15"/>
      <c r="DC210" s="70"/>
      <c r="DD210" s="12"/>
      <c r="DE210" s="315"/>
      <c r="DF210" s="15"/>
      <c r="DG210" s="14"/>
      <c r="DH210" s="14"/>
      <c r="DI210" s="14"/>
      <c r="DJ210" s="65"/>
      <c r="DK210" s="15"/>
      <c r="DL210" s="128"/>
      <c r="DM210" s="188"/>
      <c r="DN210" s="188"/>
      <c r="DO210" s="15"/>
      <c r="DP210" s="15"/>
      <c r="DQ210" s="15"/>
      <c r="DR210" s="98"/>
      <c r="DS210" s="15"/>
      <c r="DT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</row>
    <row r="211" spans="1:243" ht="18" customHeight="1" x14ac:dyDescent="0.3">
      <c r="A211" s="15"/>
      <c r="B211" s="15"/>
      <c r="C211" s="15"/>
      <c r="D211" s="70"/>
      <c r="E211" s="70"/>
      <c r="F211" s="70"/>
      <c r="G211" s="70"/>
      <c r="H211" s="15"/>
      <c r="I211" s="15"/>
      <c r="J211" s="12"/>
      <c r="K211" s="12"/>
      <c r="L211" s="64"/>
      <c r="M211" s="64"/>
      <c r="N211" s="64"/>
      <c r="O211" s="15"/>
      <c r="P211" s="15"/>
      <c r="Q211" s="15"/>
      <c r="R211" s="15"/>
      <c r="S211" s="15"/>
      <c r="T211" s="15"/>
      <c r="U211" s="70"/>
      <c r="V211" s="70"/>
      <c r="W211" s="70"/>
      <c r="X211" s="70"/>
      <c r="Y211" s="15"/>
      <c r="Z211" s="15"/>
      <c r="AA211" s="12"/>
      <c r="AB211" s="13"/>
      <c r="AC211" s="12"/>
      <c r="AD211" s="12"/>
      <c r="AE211" s="12"/>
      <c r="AF211" s="15"/>
      <c r="AG211" s="65"/>
      <c r="AH211" s="15"/>
      <c r="AI211" s="15"/>
      <c r="AJ211" s="15"/>
      <c r="AK211" s="15"/>
      <c r="AL211" s="15"/>
      <c r="AM211" s="15"/>
      <c r="AN211" s="15"/>
      <c r="AO211" s="98"/>
      <c r="AP211" s="15"/>
      <c r="AQ211" s="15"/>
      <c r="AR211" s="15"/>
      <c r="AS211" s="70"/>
      <c r="AT211" s="70"/>
      <c r="AU211" s="70"/>
      <c r="AV211" s="70"/>
      <c r="AW211" s="15"/>
      <c r="AX211" s="15"/>
      <c r="AY211" s="12"/>
      <c r="AZ211" s="12"/>
      <c r="BA211" s="64"/>
      <c r="BB211" s="64"/>
      <c r="BC211" s="64"/>
      <c r="BD211" s="15"/>
      <c r="BE211" s="15"/>
      <c r="BF211" s="15"/>
      <c r="BG211" s="15"/>
      <c r="BH211" s="15"/>
      <c r="BI211" s="15"/>
      <c r="BJ211" s="70"/>
      <c r="BK211" s="70"/>
      <c r="BL211" s="70"/>
      <c r="BM211" s="70"/>
      <c r="BN211" s="15"/>
      <c r="BO211" s="15"/>
      <c r="BP211" s="12"/>
      <c r="BQ211" s="13"/>
      <c r="BR211" s="12"/>
      <c r="BS211" s="12"/>
      <c r="BT211" s="12"/>
      <c r="BU211" s="15"/>
      <c r="BV211" s="6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70"/>
      <c r="CI211" s="70"/>
      <c r="CJ211" s="70"/>
      <c r="CK211" s="70"/>
      <c r="CL211" s="15"/>
      <c r="CM211" s="15"/>
      <c r="CN211" s="12"/>
      <c r="CO211" s="12"/>
      <c r="CP211" s="64"/>
      <c r="CQ211" s="64"/>
      <c r="CR211" s="64"/>
      <c r="CS211" s="15"/>
      <c r="CT211" s="15"/>
      <c r="CU211" s="15"/>
      <c r="CV211" s="15"/>
      <c r="CW211" s="15"/>
      <c r="CX211" s="15"/>
      <c r="CY211" s="70"/>
      <c r="CZ211" s="70"/>
      <c r="DA211" s="70"/>
      <c r="DB211" s="70"/>
      <c r="DC211" s="15"/>
      <c r="DD211" s="15"/>
      <c r="DE211" s="12"/>
      <c r="DF211" s="13"/>
      <c r="DG211" s="12"/>
      <c r="DH211" s="12"/>
      <c r="DI211" s="12"/>
      <c r="DJ211" s="15"/>
      <c r="DK211" s="65"/>
      <c r="DL211" s="15"/>
      <c r="DM211" s="15"/>
      <c r="DN211" s="15"/>
      <c r="DO211" s="15"/>
      <c r="DP211" s="15"/>
      <c r="DQ211" s="15"/>
      <c r="DR211" s="98"/>
      <c r="DS211" s="15"/>
      <c r="DT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</row>
    <row r="212" spans="1:243" ht="18" customHeight="1" x14ac:dyDescent="0.3">
      <c r="A212" s="15"/>
      <c r="B212" s="73"/>
      <c r="C212" s="15"/>
      <c r="D212" s="56"/>
      <c r="E212" s="92"/>
      <c r="F212" s="92"/>
      <c r="G212" s="53"/>
      <c r="H212" s="53"/>
      <c r="I212" s="53"/>
      <c r="J212" s="15"/>
      <c r="K212" s="73"/>
      <c r="L212" s="15"/>
      <c r="M212" s="56"/>
      <c r="N212" s="56"/>
      <c r="O212" s="56"/>
      <c r="P212" s="56"/>
      <c r="Q212" s="56"/>
      <c r="R212" s="53"/>
      <c r="S212" s="15"/>
      <c r="T212" s="15"/>
      <c r="U212" s="15"/>
      <c r="V212" s="72"/>
      <c r="W212" s="56"/>
      <c r="X212" s="92"/>
      <c r="Y212" s="92"/>
      <c r="Z212" s="92"/>
      <c r="AA212" s="92"/>
      <c r="AB212" s="53"/>
      <c r="AC212" s="15"/>
      <c r="AD212" s="15"/>
      <c r="AE212" s="135"/>
      <c r="AF212" s="56"/>
      <c r="AG212" s="56"/>
      <c r="AH212" s="56"/>
      <c r="AI212" s="56"/>
      <c r="AJ212" s="56"/>
      <c r="AK212" s="56"/>
      <c r="AL212" s="15"/>
      <c r="AM212" s="15"/>
      <c r="AN212" s="52"/>
      <c r="AO212" s="98"/>
      <c r="AP212" s="15"/>
      <c r="AQ212" s="73"/>
      <c r="AR212" s="15"/>
      <c r="AS212" s="56"/>
      <c r="AT212" s="92"/>
      <c r="AU212" s="92"/>
      <c r="AV212" s="53"/>
      <c r="AW212" s="53"/>
      <c r="AX212" s="53"/>
      <c r="AY212" s="15"/>
      <c r="AZ212" s="73"/>
      <c r="BA212" s="15"/>
      <c r="BB212" s="56"/>
      <c r="BC212" s="56"/>
      <c r="BD212" s="56"/>
      <c r="BE212" s="56"/>
      <c r="BF212" s="56"/>
      <c r="BG212" s="53"/>
      <c r="BH212" s="15"/>
      <c r="BI212" s="15"/>
      <c r="BJ212" s="15"/>
      <c r="BK212" s="72"/>
      <c r="BL212" s="56"/>
      <c r="BM212" s="92"/>
      <c r="BN212" s="92"/>
      <c r="BO212" s="92"/>
      <c r="BP212" s="92"/>
      <c r="BQ212" s="53"/>
      <c r="BR212" s="15"/>
      <c r="BS212" s="15"/>
      <c r="BT212" s="135"/>
      <c r="BU212" s="56"/>
      <c r="BV212" s="56"/>
      <c r="BW212" s="56"/>
      <c r="BX212" s="56"/>
      <c r="BY212" s="56"/>
      <c r="BZ212" s="56"/>
      <c r="CA212" s="15"/>
      <c r="CB212" s="15"/>
      <c r="CC212" s="52"/>
      <c r="CD212" s="15"/>
      <c r="CE212" s="15"/>
      <c r="CF212" s="73"/>
      <c r="CG212" s="15"/>
      <c r="CH212" s="56"/>
      <c r="CI212" s="92"/>
      <c r="CJ212" s="92"/>
      <c r="CK212" s="53"/>
      <c r="CL212" s="53"/>
      <c r="CM212" s="53"/>
      <c r="CN212" s="15"/>
      <c r="CO212" s="15"/>
      <c r="CP212" s="135"/>
      <c r="CQ212" s="56"/>
      <c r="CR212" s="56"/>
      <c r="CS212" s="56"/>
      <c r="CT212" s="56"/>
      <c r="CU212" s="56"/>
      <c r="CV212" s="53"/>
      <c r="CW212" s="15"/>
      <c r="CX212" s="15"/>
      <c r="CY212" s="15"/>
      <c r="CZ212" s="15"/>
      <c r="DA212" s="72"/>
      <c r="DB212" s="56"/>
      <c r="DC212" s="92"/>
      <c r="DD212" s="92"/>
      <c r="DE212" s="92"/>
      <c r="DF212" s="92"/>
      <c r="DG212" s="53"/>
      <c r="DH212" s="15"/>
      <c r="DI212" s="72"/>
      <c r="DJ212" s="56"/>
      <c r="DK212" s="56"/>
      <c r="DL212" s="56"/>
      <c r="DM212" s="56"/>
      <c r="DN212" s="56"/>
      <c r="DO212" s="56"/>
      <c r="DP212" s="15"/>
      <c r="DQ212" s="15"/>
      <c r="DR212" s="98"/>
      <c r="DS212" s="15"/>
      <c r="DT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</row>
    <row r="213" spans="1:243" ht="18" customHeight="1" x14ac:dyDescent="0.3">
      <c r="A213" s="15"/>
      <c r="B213" s="69"/>
      <c r="C213" s="15"/>
      <c r="D213" s="15"/>
      <c r="E213" s="15"/>
      <c r="F213" s="15"/>
      <c r="G213" s="15"/>
      <c r="H213" s="15"/>
      <c r="I213" s="15"/>
      <c r="J213" s="15"/>
      <c r="K213" s="12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52"/>
      <c r="AO213" s="98"/>
      <c r="AP213" s="15"/>
      <c r="AQ213" s="69"/>
      <c r="AR213" s="15"/>
      <c r="AS213" s="15"/>
      <c r="AT213" s="15"/>
      <c r="AU213" s="15"/>
      <c r="AV213" s="15"/>
      <c r="AW213" s="15"/>
      <c r="AX213" s="15"/>
      <c r="AY213" s="15"/>
      <c r="AZ213" s="12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52"/>
      <c r="CD213" s="15"/>
      <c r="CE213" s="15"/>
      <c r="CF213" s="69"/>
      <c r="CG213" s="15"/>
      <c r="CH213" s="15"/>
      <c r="CI213" s="15"/>
      <c r="CJ213" s="15"/>
      <c r="CK213" s="15"/>
      <c r="CL213" s="15"/>
      <c r="CM213" s="15"/>
      <c r="CN213" s="15"/>
      <c r="CO213" s="12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98"/>
      <c r="DS213" s="15"/>
      <c r="DT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</row>
    <row r="214" spans="1:243" ht="18" customHeight="1" x14ac:dyDescent="0.3">
      <c r="A214" s="15"/>
      <c r="B214" s="73"/>
      <c r="C214" s="15"/>
      <c r="D214" s="74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73"/>
      <c r="V214" s="72"/>
      <c r="W214" s="74"/>
      <c r="X214" s="15"/>
      <c r="Y214" s="15"/>
      <c r="Z214" s="15"/>
      <c r="AA214" s="13"/>
      <c r="AB214" s="12"/>
      <c r="AC214" s="15"/>
      <c r="AD214" s="12"/>
      <c r="AE214" s="50"/>
      <c r="AF214" s="15"/>
      <c r="AG214" s="15"/>
      <c r="AH214" s="15"/>
      <c r="AI214" s="15"/>
      <c r="AJ214" s="15"/>
      <c r="AK214" s="15"/>
      <c r="AL214" s="15"/>
      <c r="AM214" s="15"/>
      <c r="AN214" s="15"/>
      <c r="AO214" s="98"/>
      <c r="AP214" s="15"/>
      <c r="AQ214" s="73"/>
      <c r="AR214" s="15"/>
      <c r="AS214" s="74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73"/>
      <c r="BK214" s="72"/>
      <c r="BL214" s="74"/>
      <c r="BM214" s="15"/>
      <c r="BN214" s="15"/>
      <c r="BO214" s="15"/>
      <c r="BP214" s="13"/>
      <c r="BQ214" s="12"/>
      <c r="BR214" s="15"/>
      <c r="BS214" s="12"/>
      <c r="BT214" s="50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73"/>
      <c r="CG214" s="15"/>
      <c r="CH214" s="74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73"/>
      <c r="CZ214" s="15"/>
      <c r="DA214" s="72"/>
      <c r="DB214" s="74"/>
      <c r="DC214" s="15"/>
      <c r="DD214" s="15"/>
      <c r="DE214" s="15"/>
      <c r="DF214" s="13"/>
      <c r="DG214" s="12"/>
      <c r="DH214" s="12"/>
      <c r="DI214" s="50"/>
      <c r="DJ214" s="15"/>
      <c r="DK214" s="15"/>
      <c r="DL214" s="15"/>
      <c r="DM214" s="15"/>
      <c r="DN214" s="15"/>
      <c r="DO214" s="15"/>
      <c r="DP214" s="15"/>
      <c r="DQ214" s="15"/>
      <c r="DR214" s="98"/>
      <c r="DS214" s="15"/>
      <c r="DT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</row>
    <row r="215" spans="1:243" ht="18" customHeight="1" x14ac:dyDescent="0.3">
      <c r="A215" s="15"/>
      <c r="B215" s="73"/>
      <c r="C215" s="15"/>
      <c r="D215" s="74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72"/>
      <c r="W215" s="74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98"/>
      <c r="AP215" s="15"/>
      <c r="AQ215" s="73"/>
      <c r="AR215" s="15"/>
      <c r="AS215" s="74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72"/>
      <c r="BL215" s="74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73"/>
      <c r="CG215" s="15"/>
      <c r="CH215" s="74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72"/>
      <c r="DB215" s="74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98"/>
      <c r="DS215" s="15"/>
      <c r="DT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</row>
    <row r="216" spans="1:243" ht="18" customHeight="1" x14ac:dyDescent="0.3">
      <c r="A216" s="15"/>
      <c r="B216" s="69"/>
      <c r="C216" s="15"/>
      <c r="D216" s="76"/>
      <c r="E216" s="15"/>
      <c r="F216" s="74"/>
      <c r="G216" s="74"/>
      <c r="H216" s="74"/>
      <c r="I216" s="48"/>
      <c r="J216" s="48"/>
      <c r="K216" s="48"/>
      <c r="L216" s="15"/>
      <c r="M216" s="15"/>
      <c r="N216" s="15"/>
      <c r="O216" s="15"/>
      <c r="P216" s="15"/>
      <c r="Q216" s="15"/>
      <c r="R216" s="15"/>
      <c r="S216" s="15"/>
      <c r="T216" s="15"/>
      <c r="U216" s="73"/>
      <c r="V216" s="75"/>
      <c r="W216" s="76"/>
      <c r="X216" s="74"/>
      <c r="Y216" s="48"/>
      <c r="Z216" s="48"/>
      <c r="AA216" s="48"/>
      <c r="AB216" s="48"/>
      <c r="AC216" s="15"/>
      <c r="AD216" s="48"/>
      <c r="AE216" s="48"/>
      <c r="AF216" s="48"/>
      <c r="AG216" s="52"/>
      <c r="AH216" s="15"/>
      <c r="AI216" s="15"/>
      <c r="AJ216" s="15"/>
      <c r="AK216" s="15"/>
      <c r="AL216" s="15"/>
      <c r="AM216" s="15"/>
      <c r="AN216" s="64"/>
      <c r="AO216" s="98"/>
      <c r="AP216" s="15"/>
      <c r="AQ216" s="69"/>
      <c r="AR216" s="15"/>
      <c r="AS216" s="76"/>
      <c r="AT216" s="15"/>
      <c r="AU216" s="74"/>
      <c r="AV216" s="74"/>
      <c r="AW216" s="74"/>
      <c r="AX216" s="48"/>
      <c r="AY216" s="48"/>
      <c r="AZ216" s="48"/>
      <c r="BA216" s="15"/>
      <c r="BB216" s="15"/>
      <c r="BC216" s="15"/>
      <c r="BD216" s="15"/>
      <c r="BE216" s="15"/>
      <c r="BF216" s="15"/>
      <c r="BG216" s="15"/>
      <c r="BH216" s="15"/>
      <c r="BI216" s="15"/>
      <c r="BJ216" s="73"/>
      <c r="BK216" s="75"/>
      <c r="BL216" s="76"/>
      <c r="BM216" s="74"/>
      <c r="BN216" s="48"/>
      <c r="BO216" s="48"/>
      <c r="BP216" s="48"/>
      <c r="BQ216" s="48"/>
      <c r="BR216" s="15"/>
      <c r="BS216" s="48"/>
      <c r="BT216" s="48"/>
      <c r="BU216" s="48"/>
      <c r="BV216" s="52"/>
      <c r="BW216" s="15"/>
      <c r="BX216" s="15"/>
      <c r="BY216" s="15"/>
      <c r="BZ216" s="15"/>
      <c r="CA216" s="15"/>
      <c r="CB216" s="15"/>
      <c r="CC216" s="64"/>
      <c r="CD216" s="52"/>
      <c r="CE216" s="15"/>
      <c r="CF216" s="69"/>
      <c r="CG216" s="15"/>
      <c r="CH216" s="76"/>
      <c r="CI216" s="15"/>
      <c r="CJ216" s="74"/>
      <c r="CK216" s="74"/>
      <c r="CL216" s="74"/>
      <c r="CM216" s="48"/>
      <c r="CN216" s="48"/>
      <c r="CO216" s="48"/>
      <c r="CP216" s="15"/>
      <c r="CQ216" s="15"/>
      <c r="CR216" s="15"/>
      <c r="CS216" s="15"/>
      <c r="CT216" s="15"/>
      <c r="CU216" s="15"/>
      <c r="CV216" s="15"/>
      <c r="CW216" s="15"/>
      <c r="CX216" s="15"/>
      <c r="CY216" s="73"/>
      <c r="CZ216" s="15"/>
      <c r="DA216" s="75"/>
      <c r="DB216" s="76"/>
      <c r="DC216" s="74"/>
      <c r="DD216" s="48"/>
      <c r="DE216" s="48"/>
      <c r="DF216" s="48"/>
      <c r="DG216" s="48"/>
      <c r="DH216" s="48"/>
      <c r="DI216" s="48"/>
      <c r="DJ216" s="48"/>
      <c r="DK216" s="52"/>
      <c r="DL216" s="15"/>
      <c r="DM216" s="15"/>
      <c r="DN216" s="15"/>
      <c r="DO216" s="15"/>
      <c r="DP216" s="15"/>
      <c r="DQ216" s="15"/>
      <c r="DR216" s="98"/>
      <c r="DS216" s="15"/>
      <c r="DT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</row>
    <row r="217" spans="1:243" ht="18" customHeight="1" x14ac:dyDescent="0.3">
      <c r="A217" s="15"/>
      <c r="B217" s="73"/>
      <c r="C217" s="15"/>
      <c r="D217" s="74"/>
      <c r="E217" s="15"/>
      <c r="F217" s="74"/>
      <c r="G217" s="74"/>
      <c r="H217" s="74"/>
      <c r="I217" s="52"/>
      <c r="J217" s="52"/>
      <c r="K217" s="52"/>
      <c r="L217" s="15"/>
      <c r="M217" s="15"/>
      <c r="N217" s="15"/>
      <c r="O217" s="15"/>
      <c r="P217" s="15"/>
      <c r="Q217" s="15"/>
      <c r="R217" s="15"/>
      <c r="S217" s="15"/>
      <c r="T217" s="15"/>
      <c r="U217" s="73"/>
      <c r="V217" s="72"/>
      <c r="W217" s="74"/>
      <c r="X217" s="74"/>
      <c r="Y217" s="52"/>
      <c r="Z217" s="52"/>
      <c r="AA217" s="52"/>
      <c r="AB217" s="52"/>
      <c r="AC217" s="15"/>
      <c r="AD217" s="52"/>
      <c r="AE217" s="52"/>
      <c r="AF217" s="52"/>
      <c r="AG217" s="52"/>
      <c r="AH217" s="15"/>
      <c r="AI217" s="15"/>
      <c r="AJ217" s="15"/>
      <c r="AK217" s="15"/>
      <c r="AL217" s="15"/>
      <c r="AM217" s="15"/>
      <c r="AN217" s="64"/>
      <c r="AO217" s="98"/>
      <c r="AP217" s="15"/>
      <c r="AQ217" s="73"/>
      <c r="AR217" s="15"/>
      <c r="AS217" s="74"/>
      <c r="AT217" s="15"/>
      <c r="AU217" s="74"/>
      <c r="AV217" s="74"/>
      <c r="AW217" s="74"/>
      <c r="AX217" s="52"/>
      <c r="AY217" s="52"/>
      <c r="AZ217" s="52"/>
      <c r="BA217" s="15"/>
      <c r="BB217" s="15"/>
      <c r="BC217" s="15"/>
      <c r="BD217" s="15"/>
      <c r="BE217" s="15"/>
      <c r="BF217" s="15"/>
      <c r="BG217" s="15"/>
      <c r="BH217" s="15"/>
      <c r="BI217" s="15"/>
      <c r="BJ217" s="73"/>
      <c r="BK217" s="72"/>
      <c r="BL217" s="74"/>
      <c r="BM217" s="74"/>
      <c r="BN217" s="52"/>
      <c r="BO217" s="52"/>
      <c r="BP217" s="52"/>
      <c r="BQ217" s="52"/>
      <c r="BR217" s="15"/>
      <c r="BS217" s="52"/>
      <c r="BT217" s="52"/>
      <c r="BU217" s="52"/>
      <c r="BV217" s="52"/>
      <c r="BW217" s="15"/>
      <c r="BX217" s="15"/>
      <c r="BY217" s="15"/>
      <c r="BZ217" s="15"/>
      <c r="CA217" s="15"/>
      <c r="CB217" s="15"/>
      <c r="CC217" s="64"/>
      <c r="CD217" s="52"/>
      <c r="CE217" s="15"/>
      <c r="CF217" s="73"/>
      <c r="CG217" s="15"/>
      <c r="CH217" s="74"/>
      <c r="CI217" s="15"/>
      <c r="CJ217" s="74"/>
      <c r="CK217" s="74"/>
      <c r="CL217" s="74"/>
      <c r="CM217" s="52"/>
      <c r="CN217" s="52"/>
      <c r="CO217" s="52"/>
      <c r="CP217" s="15"/>
      <c r="CQ217" s="15"/>
      <c r="CR217" s="15"/>
      <c r="CS217" s="15"/>
      <c r="CT217" s="15"/>
      <c r="CU217" s="15"/>
      <c r="CV217" s="15"/>
      <c r="CW217" s="15"/>
      <c r="CX217" s="15"/>
      <c r="CY217" s="73"/>
      <c r="CZ217" s="15"/>
      <c r="DA217" s="72"/>
      <c r="DB217" s="74"/>
      <c r="DC217" s="74"/>
      <c r="DD217" s="52"/>
      <c r="DE217" s="52"/>
      <c r="DF217" s="52"/>
      <c r="DG217" s="52"/>
      <c r="DH217" s="52"/>
      <c r="DI217" s="52"/>
      <c r="DJ217" s="52"/>
      <c r="DK217" s="52"/>
      <c r="DL217" s="15"/>
      <c r="DM217" s="15"/>
      <c r="DN217" s="15"/>
      <c r="DO217" s="15"/>
      <c r="DP217" s="15"/>
      <c r="DQ217" s="15"/>
      <c r="DR217" s="98"/>
      <c r="DS217" s="15"/>
      <c r="DT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</row>
    <row r="218" spans="1:243" ht="18" customHeight="1" x14ac:dyDescent="0.3">
      <c r="A218" s="15"/>
      <c r="B218" s="73"/>
      <c r="C218" s="15"/>
      <c r="D218" s="74"/>
      <c r="E218" s="15"/>
      <c r="F218" s="76"/>
      <c r="G218" s="76"/>
      <c r="H218" s="76"/>
      <c r="I218" s="70"/>
      <c r="J218" s="70"/>
      <c r="K218" s="70"/>
      <c r="L218" s="15"/>
      <c r="M218" s="15"/>
      <c r="N218" s="15"/>
      <c r="O218" s="15"/>
      <c r="P218" s="15"/>
      <c r="Q218" s="15"/>
      <c r="R218" s="15"/>
      <c r="S218" s="15"/>
      <c r="T218" s="15"/>
      <c r="U218" s="69"/>
      <c r="V218" s="72"/>
      <c r="W218" s="74"/>
      <c r="X218" s="76"/>
      <c r="Y218" s="70"/>
      <c r="Z218" s="70"/>
      <c r="AA218" s="70"/>
      <c r="AB218" s="70"/>
      <c r="AC218" s="15"/>
      <c r="AD218" s="70"/>
      <c r="AE218" s="70"/>
      <c r="AF218" s="70"/>
      <c r="AG218" s="70"/>
      <c r="AH218" s="15"/>
      <c r="AI218" s="15"/>
      <c r="AJ218" s="15"/>
      <c r="AK218" s="15"/>
      <c r="AL218" s="15"/>
      <c r="AM218" s="15"/>
      <c r="AN218" s="64"/>
      <c r="AO218" s="98"/>
      <c r="AP218" s="15"/>
      <c r="AQ218" s="73"/>
      <c r="AR218" s="15"/>
      <c r="AS218" s="74"/>
      <c r="AT218" s="15"/>
      <c r="AU218" s="76"/>
      <c r="AV218" s="76"/>
      <c r="AW218" s="76"/>
      <c r="AX218" s="70"/>
      <c r="AY218" s="70"/>
      <c r="AZ218" s="70"/>
      <c r="BA218" s="15"/>
      <c r="BB218" s="15"/>
      <c r="BC218" s="15"/>
      <c r="BD218" s="15"/>
      <c r="BE218" s="15"/>
      <c r="BF218" s="15"/>
      <c r="BG218" s="15"/>
      <c r="BH218" s="15"/>
      <c r="BI218" s="15"/>
      <c r="BJ218" s="69"/>
      <c r="BK218" s="72"/>
      <c r="BL218" s="74"/>
      <c r="BM218" s="76"/>
      <c r="BN218" s="70"/>
      <c r="BO218" s="70"/>
      <c r="BP218" s="70"/>
      <c r="BQ218" s="70"/>
      <c r="BR218" s="15"/>
      <c r="BS218" s="70"/>
      <c r="BT218" s="70"/>
      <c r="BU218" s="70"/>
      <c r="BV218" s="70"/>
      <c r="BW218" s="15"/>
      <c r="BX218" s="15"/>
      <c r="BY218" s="15"/>
      <c r="BZ218" s="15"/>
      <c r="CA218" s="15"/>
      <c r="CB218" s="15"/>
      <c r="CC218" s="64"/>
      <c r="CD218" s="15"/>
      <c r="CE218" s="15"/>
      <c r="CF218" s="73"/>
      <c r="CG218" s="15"/>
      <c r="CH218" s="74"/>
      <c r="CI218" s="15"/>
      <c r="CJ218" s="76"/>
      <c r="CK218" s="76"/>
      <c r="CL218" s="76"/>
      <c r="CM218" s="70"/>
      <c r="CN218" s="70"/>
      <c r="CO218" s="70"/>
      <c r="CP218" s="15"/>
      <c r="CQ218" s="15"/>
      <c r="CR218" s="15"/>
      <c r="CS218" s="15"/>
      <c r="CT218" s="15"/>
      <c r="CU218" s="15"/>
      <c r="CV218" s="15"/>
      <c r="CW218" s="15"/>
      <c r="CX218" s="15"/>
      <c r="CY218" s="69"/>
      <c r="CZ218" s="15"/>
      <c r="DA218" s="72"/>
      <c r="DB218" s="74"/>
      <c r="DC218" s="76"/>
      <c r="DD218" s="70"/>
      <c r="DE218" s="70"/>
      <c r="DF218" s="70"/>
      <c r="DG218" s="70"/>
      <c r="DH218" s="70"/>
      <c r="DI218" s="70"/>
      <c r="DJ218" s="70"/>
      <c r="DK218" s="70"/>
      <c r="DL218" s="15"/>
      <c r="DM218" s="15"/>
      <c r="DN218" s="15"/>
      <c r="DO218" s="15"/>
      <c r="DP218" s="15"/>
      <c r="DQ218" s="15"/>
      <c r="DR218" s="98"/>
      <c r="DS218" s="15"/>
      <c r="DT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</row>
    <row r="219" spans="1:243" ht="18" customHeight="1" x14ac:dyDescent="0.3">
      <c r="A219" s="15"/>
      <c r="B219" s="69"/>
      <c r="C219" s="15"/>
      <c r="D219" s="76"/>
      <c r="E219" s="15"/>
      <c r="F219" s="74"/>
      <c r="G219" s="74"/>
      <c r="H219" s="74"/>
      <c r="I219" s="52"/>
      <c r="J219" s="52"/>
      <c r="K219" s="52"/>
      <c r="L219" s="15"/>
      <c r="M219" s="15"/>
      <c r="N219" s="15"/>
      <c r="O219" s="15"/>
      <c r="P219" s="15"/>
      <c r="Q219" s="15"/>
      <c r="R219" s="15"/>
      <c r="S219" s="15"/>
      <c r="T219" s="15"/>
      <c r="U219" s="73"/>
      <c r="V219" s="75"/>
      <c r="W219" s="76"/>
      <c r="X219" s="74"/>
      <c r="Y219" s="52"/>
      <c r="Z219" s="52"/>
      <c r="AA219" s="52"/>
      <c r="AB219" s="52"/>
      <c r="AC219" s="15"/>
      <c r="AD219" s="52"/>
      <c r="AE219" s="52"/>
      <c r="AF219" s="52"/>
      <c r="AG219" s="52"/>
      <c r="AH219" s="15"/>
      <c r="AI219" s="15"/>
      <c r="AJ219" s="15"/>
      <c r="AK219" s="15"/>
      <c r="AL219" s="15"/>
      <c r="AM219" s="15"/>
      <c r="AN219" s="64"/>
      <c r="AO219" s="98"/>
      <c r="AP219" s="15"/>
      <c r="AQ219" s="69"/>
      <c r="AR219" s="15"/>
      <c r="AS219" s="76"/>
      <c r="AT219" s="15"/>
      <c r="AU219" s="74"/>
      <c r="AV219" s="74"/>
      <c r="AW219" s="74"/>
      <c r="AX219" s="52"/>
      <c r="AY219" s="52"/>
      <c r="AZ219" s="52"/>
      <c r="BA219" s="15"/>
      <c r="BB219" s="15"/>
      <c r="BC219" s="15"/>
      <c r="BD219" s="15"/>
      <c r="BE219" s="15"/>
      <c r="BF219" s="15"/>
      <c r="BG219" s="15"/>
      <c r="BH219" s="15"/>
      <c r="BI219" s="15"/>
      <c r="BJ219" s="73"/>
      <c r="BK219" s="75"/>
      <c r="BL219" s="76"/>
      <c r="BM219" s="74"/>
      <c r="BN219" s="52"/>
      <c r="BO219" s="52"/>
      <c r="BP219" s="52"/>
      <c r="BQ219" s="52"/>
      <c r="BR219" s="15"/>
      <c r="BS219" s="52"/>
      <c r="BT219" s="52"/>
      <c r="BU219" s="52"/>
      <c r="BV219" s="52"/>
      <c r="BW219" s="15"/>
      <c r="BX219" s="15"/>
      <c r="BY219" s="15"/>
      <c r="BZ219" s="15"/>
      <c r="CA219" s="15"/>
      <c r="CB219" s="15"/>
      <c r="CC219" s="64"/>
      <c r="CD219" s="15"/>
      <c r="CE219" s="15"/>
      <c r="CF219" s="69"/>
      <c r="CG219" s="15"/>
      <c r="CH219" s="76"/>
      <c r="CI219" s="15"/>
      <c r="CJ219" s="74"/>
      <c r="CK219" s="74"/>
      <c r="CL219" s="74"/>
      <c r="CM219" s="52"/>
      <c r="CN219" s="52"/>
      <c r="CO219" s="52"/>
      <c r="CP219" s="15"/>
      <c r="CQ219" s="15"/>
      <c r="CR219" s="15"/>
      <c r="CS219" s="15"/>
      <c r="CT219" s="15"/>
      <c r="CU219" s="15"/>
      <c r="CV219" s="15"/>
      <c r="CW219" s="15"/>
      <c r="CX219" s="15"/>
      <c r="CY219" s="73"/>
      <c r="CZ219" s="15"/>
      <c r="DA219" s="75"/>
      <c r="DB219" s="76"/>
      <c r="DC219" s="74"/>
      <c r="DD219" s="52"/>
      <c r="DE219" s="52"/>
      <c r="DF219" s="52"/>
      <c r="DG219" s="52"/>
      <c r="DH219" s="52"/>
      <c r="DI219" s="52"/>
      <c r="DJ219" s="52"/>
      <c r="DK219" s="52"/>
      <c r="DL219" s="15"/>
      <c r="DM219" s="15"/>
      <c r="DN219" s="15"/>
      <c r="DO219" s="15"/>
      <c r="DP219" s="15"/>
      <c r="DQ219" s="15"/>
      <c r="DR219" s="98"/>
      <c r="DS219" s="15"/>
      <c r="DT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</row>
    <row r="220" spans="1:243" ht="18" customHeight="1" x14ac:dyDescent="0.3">
      <c r="A220" s="15"/>
      <c r="B220" s="73"/>
      <c r="C220" s="15"/>
      <c r="D220" s="74"/>
      <c r="E220" s="15"/>
      <c r="F220" s="74"/>
      <c r="G220" s="74"/>
      <c r="H220" s="74"/>
      <c r="I220" s="52"/>
      <c r="J220" s="52"/>
      <c r="K220" s="52"/>
      <c r="L220" s="15"/>
      <c r="M220" s="15"/>
      <c r="N220" s="15"/>
      <c r="O220" s="15"/>
      <c r="P220" s="15"/>
      <c r="Q220" s="15"/>
      <c r="R220" s="15"/>
      <c r="S220" s="15"/>
      <c r="T220" s="15"/>
      <c r="U220" s="73"/>
      <c r="V220" s="72"/>
      <c r="W220" s="74"/>
      <c r="X220" s="74"/>
      <c r="Y220" s="52"/>
      <c r="Z220" s="52"/>
      <c r="AA220" s="52"/>
      <c r="AB220" s="52"/>
      <c r="AC220" s="15"/>
      <c r="AD220" s="52"/>
      <c r="AE220" s="52"/>
      <c r="AF220" s="52"/>
      <c r="AG220" s="52"/>
      <c r="AH220" s="15"/>
      <c r="AI220" s="15"/>
      <c r="AJ220" s="15"/>
      <c r="AK220" s="15"/>
      <c r="AL220" s="15"/>
      <c r="AM220" s="15"/>
      <c r="AN220" s="64"/>
      <c r="AO220" s="98"/>
      <c r="AP220" s="15"/>
      <c r="AQ220" s="73"/>
      <c r="AR220" s="15"/>
      <c r="AS220" s="74"/>
      <c r="AT220" s="15"/>
      <c r="AU220" s="74"/>
      <c r="AV220" s="74"/>
      <c r="AW220" s="74"/>
      <c r="AX220" s="52"/>
      <c r="AY220" s="52"/>
      <c r="AZ220" s="52"/>
      <c r="BA220" s="15"/>
      <c r="BB220" s="15"/>
      <c r="BC220" s="15"/>
      <c r="BD220" s="15"/>
      <c r="BE220" s="15"/>
      <c r="BF220" s="15"/>
      <c r="BG220" s="15"/>
      <c r="BH220" s="15"/>
      <c r="BI220" s="15"/>
      <c r="BJ220" s="73"/>
      <c r="BK220" s="72"/>
      <c r="BL220" s="74"/>
      <c r="BM220" s="74"/>
      <c r="BN220" s="52"/>
      <c r="BO220" s="52"/>
      <c r="BP220" s="52"/>
      <c r="BQ220" s="52"/>
      <c r="BR220" s="15"/>
      <c r="BS220" s="52"/>
      <c r="BT220" s="52"/>
      <c r="BU220" s="52"/>
      <c r="BV220" s="52"/>
      <c r="BW220" s="15"/>
      <c r="BX220" s="15"/>
      <c r="BY220" s="15"/>
      <c r="BZ220" s="15"/>
      <c r="CA220" s="15"/>
      <c r="CB220" s="15"/>
      <c r="CC220" s="64"/>
      <c r="CD220" s="64"/>
      <c r="CE220" s="15"/>
      <c r="CF220" s="73"/>
      <c r="CG220" s="15"/>
      <c r="CH220" s="74"/>
      <c r="CI220" s="15"/>
      <c r="CJ220" s="74"/>
      <c r="CK220" s="74"/>
      <c r="CL220" s="74"/>
      <c r="CM220" s="52"/>
      <c r="CN220" s="52"/>
      <c r="CO220" s="52"/>
      <c r="CP220" s="15"/>
      <c r="CQ220" s="15"/>
      <c r="CR220" s="15"/>
      <c r="CS220" s="15"/>
      <c r="CT220" s="15"/>
      <c r="CU220" s="15"/>
      <c r="CV220" s="15"/>
      <c r="CW220" s="15"/>
      <c r="CX220" s="15"/>
      <c r="CY220" s="73"/>
      <c r="CZ220" s="15"/>
      <c r="DA220" s="72"/>
      <c r="DB220" s="74"/>
      <c r="DC220" s="74"/>
      <c r="DD220" s="52"/>
      <c r="DE220" s="52"/>
      <c r="DF220" s="52"/>
      <c r="DG220" s="52"/>
      <c r="DH220" s="52"/>
      <c r="DI220" s="52"/>
      <c r="DJ220" s="52"/>
      <c r="DK220" s="52"/>
      <c r="DL220" s="15"/>
      <c r="DM220" s="15"/>
      <c r="DN220" s="15"/>
      <c r="DO220" s="15"/>
      <c r="DP220" s="15"/>
      <c r="DQ220" s="15"/>
      <c r="DR220" s="98"/>
      <c r="DS220" s="15"/>
      <c r="DT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</row>
    <row r="221" spans="1:243" ht="18" customHeight="1" x14ac:dyDescent="0.3">
      <c r="A221" s="15"/>
      <c r="B221" s="73"/>
      <c r="C221" s="15"/>
      <c r="D221" s="74"/>
      <c r="E221" s="15"/>
      <c r="F221" s="76"/>
      <c r="G221" s="76"/>
      <c r="H221" s="76"/>
      <c r="I221" s="70"/>
      <c r="J221" s="70"/>
      <c r="K221" s="70"/>
      <c r="L221" s="15"/>
      <c r="M221" s="15"/>
      <c r="N221" s="15"/>
      <c r="O221" s="15"/>
      <c r="P221" s="15"/>
      <c r="Q221" s="15"/>
      <c r="R221" s="15"/>
      <c r="S221" s="15"/>
      <c r="T221" s="15"/>
      <c r="U221" s="69"/>
      <c r="V221" s="72"/>
      <c r="W221" s="74"/>
      <c r="X221" s="76"/>
      <c r="Y221" s="70"/>
      <c r="Z221" s="70"/>
      <c r="AA221" s="70"/>
      <c r="AB221" s="70"/>
      <c r="AC221" s="15"/>
      <c r="AD221" s="70"/>
      <c r="AE221" s="70"/>
      <c r="AF221" s="70"/>
      <c r="AG221" s="70"/>
      <c r="AH221" s="15"/>
      <c r="AI221" s="15"/>
      <c r="AJ221" s="15"/>
      <c r="AK221" s="15"/>
      <c r="AL221" s="15"/>
      <c r="AM221" s="15"/>
      <c r="AN221" s="15"/>
      <c r="AO221" s="98"/>
      <c r="AP221" s="15"/>
      <c r="AQ221" s="73"/>
      <c r="AR221" s="15"/>
      <c r="AS221" s="74"/>
      <c r="AT221" s="15"/>
      <c r="AU221" s="76"/>
      <c r="AV221" s="76"/>
      <c r="AW221" s="76"/>
      <c r="AX221" s="70"/>
      <c r="AY221" s="70"/>
      <c r="AZ221" s="70"/>
      <c r="BA221" s="15"/>
      <c r="BB221" s="15"/>
      <c r="BC221" s="15"/>
      <c r="BD221" s="15"/>
      <c r="BE221" s="15"/>
      <c r="BF221" s="15"/>
      <c r="BG221" s="15"/>
      <c r="BH221" s="15"/>
      <c r="BI221" s="15"/>
      <c r="BJ221" s="69"/>
      <c r="BK221" s="72"/>
      <c r="BL221" s="74"/>
      <c r="BM221" s="76"/>
      <c r="BN221" s="70"/>
      <c r="BO221" s="70"/>
      <c r="BP221" s="70"/>
      <c r="BQ221" s="70"/>
      <c r="BR221" s="15"/>
      <c r="BS221" s="70"/>
      <c r="BT221" s="70"/>
      <c r="BU221" s="70"/>
      <c r="BV221" s="70"/>
      <c r="BW221" s="15"/>
      <c r="BX221" s="15"/>
      <c r="BY221" s="15"/>
      <c r="BZ221" s="15"/>
      <c r="CA221" s="15"/>
      <c r="CB221" s="15"/>
      <c r="CC221" s="15"/>
      <c r="CD221" s="64"/>
      <c r="CE221" s="15"/>
      <c r="CF221" s="73"/>
      <c r="CG221" s="15"/>
      <c r="CH221" s="74"/>
      <c r="CI221" s="15"/>
      <c r="CJ221" s="76"/>
      <c r="CK221" s="76"/>
      <c r="CL221" s="76"/>
      <c r="CM221" s="70"/>
      <c r="CN221" s="70"/>
      <c r="CO221" s="70"/>
      <c r="CP221" s="15"/>
      <c r="CQ221" s="15"/>
      <c r="CR221" s="15"/>
      <c r="CS221" s="15"/>
      <c r="CT221" s="15"/>
      <c r="CU221" s="15"/>
      <c r="CV221" s="15"/>
      <c r="CW221" s="15"/>
      <c r="CX221" s="15"/>
      <c r="CY221" s="69"/>
      <c r="CZ221" s="15"/>
      <c r="DA221" s="72"/>
      <c r="DB221" s="74"/>
      <c r="DC221" s="76"/>
      <c r="DD221" s="70"/>
      <c r="DE221" s="70"/>
      <c r="DF221" s="70"/>
      <c r="DG221" s="70"/>
      <c r="DH221" s="70"/>
      <c r="DI221" s="70"/>
      <c r="DJ221" s="70"/>
      <c r="DK221" s="70"/>
      <c r="DL221" s="15"/>
      <c r="DM221" s="15"/>
      <c r="DN221" s="15"/>
      <c r="DO221" s="15"/>
      <c r="DP221" s="15"/>
      <c r="DQ221" s="15"/>
      <c r="DR221" s="98"/>
      <c r="DS221" s="15"/>
      <c r="DT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</row>
    <row r="222" spans="1:243" ht="18" customHeight="1" x14ac:dyDescent="0.3">
      <c r="A222" s="15"/>
      <c r="B222" s="69"/>
      <c r="C222" s="15"/>
      <c r="D222" s="15"/>
      <c r="E222" s="15"/>
      <c r="F222" s="15"/>
      <c r="G222" s="73"/>
      <c r="H222" s="74"/>
      <c r="I222" s="74"/>
      <c r="J222" s="74"/>
      <c r="K222" s="74"/>
      <c r="L222" s="52"/>
      <c r="M222" s="52"/>
      <c r="N222" s="52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73"/>
      <c r="AE222" s="15"/>
      <c r="AF222" s="74"/>
      <c r="AG222" s="74"/>
      <c r="AH222" s="74"/>
      <c r="AI222" s="52"/>
      <c r="AJ222" s="52"/>
      <c r="AK222" s="52"/>
      <c r="AL222" s="52"/>
      <c r="AM222" s="52"/>
      <c r="AN222" s="15"/>
      <c r="AO222" s="98"/>
      <c r="AP222" s="15"/>
      <c r="AQ222" s="69"/>
      <c r="AR222" s="15"/>
      <c r="AS222" s="15"/>
      <c r="AT222" s="15"/>
      <c r="AU222" s="15"/>
      <c r="AV222" s="73"/>
      <c r="AW222" s="74"/>
      <c r="AX222" s="74"/>
      <c r="AY222" s="74"/>
      <c r="AZ222" s="74"/>
      <c r="BA222" s="52"/>
      <c r="BB222" s="52"/>
      <c r="BC222" s="52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73"/>
      <c r="BT222" s="15"/>
      <c r="BU222" s="74"/>
      <c r="BV222" s="74"/>
      <c r="BW222" s="74"/>
      <c r="BX222" s="52"/>
      <c r="BY222" s="52"/>
      <c r="BZ222" s="52"/>
      <c r="CA222" s="52"/>
      <c r="CB222" s="52"/>
      <c r="CC222" s="15"/>
      <c r="CD222" s="15"/>
      <c r="CE222" s="15"/>
      <c r="CF222" s="69"/>
      <c r="CG222" s="15"/>
      <c r="CH222" s="15"/>
      <c r="CI222" s="15"/>
      <c r="CJ222" s="15"/>
      <c r="CK222" s="73"/>
      <c r="CL222" s="74"/>
      <c r="CM222" s="74"/>
      <c r="CN222" s="74"/>
      <c r="CO222" s="74"/>
      <c r="CP222" s="52"/>
      <c r="CQ222" s="52"/>
      <c r="CR222" s="52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73"/>
      <c r="DI222" s="15"/>
      <c r="DJ222" s="74"/>
      <c r="DK222" s="74"/>
      <c r="DL222" s="74"/>
      <c r="DM222" s="52"/>
      <c r="DN222" s="52"/>
      <c r="DO222" s="52"/>
      <c r="DP222" s="52"/>
      <c r="DQ222" s="52"/>
      <c r="DR222" s="98"/>
      <c r="DS222" s="15"/>
      <c r="DT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</row>
    <row r="223" spans="1:243" ht="18" customHeight="1" x14ac:dyDescent="0.3">
      <c r="A223" s="15"/>
      <c r="B223" s="69"/>
      <c r="C223" s="15"/>
      <c r="D223" s="15"/>
      <c r="E223" s="49"/>
      <c r="F223" s="15"/>
      <c r="G223" s="15"/>
      <c r="H223" s="15"/>
      <c r="I223" s="15"/>
      <c r="J223" s="74"/>
      <c r="K223" s="74"/>
      <c r="L223" s="74"/>
      <c r="M223" s="52"/>
      <c r="N223" s="52"/>
      <c r="O223" s="15"/>
      <c r="P223" s="15"/>
      <c r="Q223" s="15"/>
      <c r="R223" s="15"/>
      <c r="S223" s="15"/>
      <c r="T223" s="15"/>
      <c r="U223" s="15"/>
      <c r="V223" s="15"/>
      <c r="W223" s="15"/>
      <c r="X223" s="49"/>
      <c r="Y223" s="15"/>
      <c r="Z223" s="15"/>
      <c r="AA223" s="15"/>
      <c r="AB223" s="15"/>
      <c r="AC223" s="15"/>
      <c r="AD223" s="73"/>
      <c r="AE223" s="15"/>
      <c r="AF223" s="74"/>
      <c r="AG223" s="74"/>
      <c r="AH223" s="74"/>
      <c r="AI223" s="52"/>
      <c r="AJ223" s="52"/>
      <c r="AK223" s="52"/>
      <c r="AL223" s="52"/>
      <c r="AM223" s="52"/>
      <c r="AN223" s="15"/>
      <c r="AO223" s="98"/>
      <c r="AP223" s="15"/>
      <c r="AQ223" s="69"/>
      <c r="AR223" s="15"/>
      <c r="AS223" s="15"/>
      <c r="AT223" s="49"/>
      <c r="AU223" s="15"/>
      <c r="AV223" s="15"/>
      <c r="AW223" s="15"/>
      <c r="AX223" s="15"/>
      <c r="AY223" s="74"/>
      <c r="AZ223" s="74"/>
      <c r="BA223" s="74"/>
      <c r="BB223" s="52"/>
      <c r="BC223" s="52"/>
      <c r="BD223" s="15"/>
      <c r="BE223" s="15"/>
      <c r="BF223" s="15"/>
      <c r="BG223" s="15"/>
      <c r="BH223" s="15"/>
      <c r="BI223" s="15"/>
      <c r="BJ223" s="15"/>
      <c r="BK223" s="15"/>
      <c r="BL223" s="15"/>
      <c r="BM223" s="49"/>
      <c r="BN223" s="15"/>
      <c r="BO223" s="15"/>
      <c r="BP223" s="15"/>
      <c r="BQ223" s="15"/>
      <c r="BR223" s="15"/>
      <c r="BS223" s="73"/>
      <c r="BT223" s="15"/>
      <c r="BU223" s="74"/>
      <c r="BV223" s="74"/>
      <c r="BW223" s="74"/>
      <c r="BX223" s="52"/>
      <c r="BY223" s="52"/>
      <c r="BZ223" s="52"/>
      <c r="CA223" s="52"/>
      <c r="CB223" s="52"/>
      <c r="CC223" s="15"/>
      <c r="CD223" s="15"/>
      <c r="CE223" s="15"/>
      <c r="CF223" s="69"/>
      <c r="CG223" s="15"/>
      <c r="CH223" s="15"/>
      <c r="CI223" s="49"/>
      <c r="CJ223" s="15"/>
      <c r="CK223" s="15"/>
      <c r="CL223" s="15"/>
      <c r="CM223" s="15"/>
      <c r="CN223" s="74"/>
      <c r="CO223" s="74"/>
      <c r="CP223" s="74"/>
      <c r="CQ223" s="52"/>
      <c r="CR223" s="52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49"/>
      <c r="DD223" s="15"/>
      <c r="DE223" s="15"/>
      <c r="DF223" s="15"/>
      <c r="DG223" s="15"/>
      <c r="DH223" s="73"/>
      <c r="DI223" s="15"/>
      <c r="DJ223" s="74"/>
      <c r="DK223" s="74"/>
      <c r="DL223" s="74"/>
      <c r="DM223" s="52"/>
      <c r="DN223" s="52"/>
      <c r="DO223" s="52"/>
      <c r="DP223" s="52"/>
      <c r="DQ223" s="52"/>
      <c r="DR223" s="98"/>
      <c r="DS223" s="15"/>
      <c r="DT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</row>
    <row r="224" spans="1:243" ht="18" customHeight="1" x14ac:dyDescent="0.3">
      <c r="A224" s="15"/>
      <c r="B224" s="69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52"/>
      <c r="AL224" s="15"/>
      <c r="AM224" s="15"/>
      <c r="AN224" s="15"/>
      <c r="AO224" s="98"/>
      <c r="AP224" s="15"/>
      <c r="AQ224" s="69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52"/>
      <c r="CA224" s="15"/>
      <c r="CB224" s="15"/>
      <c r="CC224" s="15"/>
      <c r="CD224" s="15"/>
      <c r="CE224" s="15"/>
      <c r="CF224" s="69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52"/>
      <c r="DP224" s="15"/>
      <c r="DQ224" s="15"/>
      <c r="DR224" s="98"/>
      <c r="DS224" s="15"/>
      <c r="DT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</row>
    <row r="225" spans="1:243" ht="18" customHeight="1" x14ac:dyDescent="0.3">
      <c r="A225" s="15"/>
      <c r="B225" s="69"/>
      <c r="C225" s="15"/>
      <c r="D225" s="15"/>
      <c r="E225" s="4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52"/>
      <c r="S225" s="15"/>
      <c r="T225" s="15"/>
      <c r="U225" s="15"/>
      <c r="V225" s="15"/>
      <c r="W225" s="15"/>
      <c r="X225" s="49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52"/>
      <c r="AL225" s="15"/>
      <c r="AM225" s="15"/>
      <c r="AN225" s="15"/>
      <c r="AO225" s="98"/>
      <c r="AP225" s="15"/>
      <c r="AQ225" s="69"/>
      <c r="AR225" s="15"/>
      <c r="AS225" s="15"/>
      <c r="AT225" s="49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52"/>
      <c r="BH225" s="15"/>
      <c r="BI225" s="15"/>
      <c r="BJ225" s="15"/>
      <c r="BK225" s="15"/>
      <c r="BL225" s="15"/>
      <c r="BM225" s="49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52"/>
      <c r="CA225" s="15"/>
      <c r="CB225" s="15"/>
      <c r="CC225" s="15"/>
      <c r="CD225" s="15"/>
      <c r="CE225" s="15"/>
      <c r="CF225" s="69"/>
      <c r="CG225" s="15"/>
      <c r="CH225" s="15"/>
      <c r="CI225" s="49"/>
      <c r="CJ225" s="15"/>
      <c r="CK225" s="15"/>
      <c r="CL225" s="15"/>
      <c r="CM225" s="15"/>
      <c r="CN225" s="15"/>
      <c r="CO225" s="15"/>
      <c r="CP225" s="49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49"/>
      <c r="DD225" s="15"/>
      <c r="DE225" s="15"/>
      <c r="DF225" s="15"/>
      <c r="DG225" s="15"/>
      <c r="DH225" s="15"/>
      <c r="DI225" s="15"/>
      <c r="DJ225" s="51"/>
      <c r="DK225" s="15"/>
      <c r="DL225" s="15"/>
      <c r="DM225" s="15"/>
      <c r="DN225" s="15"/>
      <c r="DO225" s="52"/>
      <c r="DP225" s="15"/>
      <c r="DQ225" s="15"/>
      <c r="DR225" s="98"/>
      <c r="DS225" s="15"/>
      <c r="DT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</row>
    <row r="226" spans="1:243" ht="18" customHeight="1" x14ac:dyDescent="0.3">
      <c r="A226" s="15"/>
      <c r="B226" s="69"/>
      <c r="C226" s="15"/>
      <c r="D226" s="15"/>
      <c r="E226" s="15"/>
      <c r="F226" s="15"/>
      <c r="G226" s="15"/>
      <c r="H226" s="15"/>
      <c r="I226" s="15"/>
      <c r="J226" s="64"/>
      <c r="K226" s="64"/>
      <c r="L226" s="64"/>
      <c r="M226" s="64"/>
      <c r="N226" s="64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64"/>
      <c r="AG226" s="64"/>
      <c r="AH226" s="64"/>
      <c r="AI226" s="64"/>
      <c r="AJ226" s="64"/>
      <c r="AK226" s="52"/>
      <c r="AL226" s="64"/>
      <c r="AM226" s="64"/>
      <c r="AN226" s="15"/>
      <c r="AO226" s="98"/>
      <c r="AP226" s="15"/>
      <c r="AQ226" s="69"/>
      <c r="AR226" s="15"/>
      <c r="AS226" s="15"/>
      <c r="AT226" s="15"/>
      <c r="AU226" s="15"/>
      <c r="AV226" s="15"/>
      <c r="AW226" s="15"/>
      <c r="AX226" s="15"/>
      <c r="AY226" s="64"/>
      <c r="AZ226" s="64"/>
      <c r="BA226" s="64"/>
      <c r="BB226" s="64"/>
      <c r="BC226" s="64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64"/>
      <c r="BV226" s="64"/>
      <c r="BW226" s="64"/>
      <c r="BX226" s="64"/>
      <c r="BY226" s="64"/>
      <c r="BZ226" s="52"/>
      <c r="CA226" s="64"/>
      <c r="CB226" s="64"/>
      <c r="CC226" s="15"/>
      <c r="CD226" s="15"/>
      <c r="CE226" s="15"/>
      <c r="CF226" s="69"/>
      <c r="CG226" s="15"/>
      <c r="CH226" s="15"/>
      <c r="CI226" s="15"/>
      <c r="CJ226" s="15"/>
      <c r="CK226" s="15"/>
      <c r="CL226" s="15"/>
      <c r="CM226" s="15"/>
      <c r="CN226" s="64"/>
      <c r="CO226" s="64"/>
      <c r="CP226" s="64"/>
      <c r="CQ226" s="64"/>
      <c r="CR226" s="64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64"/>
      <c r="DK226" s="64"/>
      <c r="DL226" s="64"/>
      <c r="DM226" s="64"/>
      <c r="DN226" s="64"/>
      <c r="DO226" s="52"/>
      <c r="DP226" s="64"/>
      <c r="DQ226" s="64"/>
      <c r="DR226" s="98"/>
      <c r="DS226" s="15"/>
      <c r="DT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</row>
    <row r="227" spans="1:243" ht="18" customHeight="1" x14ac:dyDescent="0.3">
      <c r="A227" s="15"/>
      <c r="B227" s="69"/>
      <c r="C227" s="15"/>
      <c r="D227" s="15"/>
      <c r="E227" s="49"/>
      <c r="F227" s="15"/>
      <c r="G227" s="15"/>
      <c r="H227" s="15"/>
      <c r="I227" s="15"/>
      <c r="J227" s="64"/>
      <c r="K227" s="64"/>
      <c r="L227" s="64"/>
      <c r="M227" s="64"/>
      <c r="N227" s="64"/>
      <c r="O227" s="15"/>
      <c r="P227" s="15"/>
      <c r="Q227" s="15"/>
      <c r="R227" s="15"/>
      <c r="S227" s="15"/>
      <c r="T227" s="15"/>
      <c r="U227" s="15"/>
      <c r="V227" s="15"/>
      <c r="W227" s="15"/>
      <c r="X227" s="49"/>
      <c r="Y227" s="15"/>
      <c r="Z227" s="15"/>
      <c r="AA227" s="15"/>
      <c r="AB227" s="15"/>
      <c r="AC227" s="15"/>
      <c r="AD227" s="69"/>
      <c r="AE227" s="15"/>
      <c r="AF227" s="64"/>
      <c r="AG227" s="64"/>
      <c r="AH227" s="64"/>
      <c r="AI227" s="64"/>
      <c r="AJ227" s="64"/>
      <c r="AK227" s="52"/>
      <c r="AL227" s="64"/>
      <c r="AM227" s="64"/>
      <c r="AN227" s="15"/>
      <c r="AO227" s="98"/>
      <c r="AP227" s="15"/>
      <c r="AQ227" s="69"/>
      <c r="AR227" s="15"/>
      <c r="AS227" s="15"/>
      <c r="AT227" s="49"/>
      <c r="AU227" s="15"/>
      <c r="AV227" s="15"/>
      <c r="AW227" s="15"/>
      <c r="AX227" s="15"/>
      <c r="AY227" s="64"/>
      <c r="AZ227" s="64"/>
      <c r="BA227" s="64"/>
      <c r="BB227" s="64"/>
      <c r="BC227" s="64"/>
      <c r="BD227" s="15"/>
      <c r="BE227" s="15"/>
      <c r="BF227" s="15"/>
      <c r="BG227" s="15"/>
      <c r="BH227" s="15"/>
      <c r="BI227" s="15"/>
      <c r="BJ227" s="15"/>
      <c r="BK227" s="15"/>
      <c r="BL227" s="15"/>
      <c r="BM227" s="49"/>
      <c r="BN227" s="15"/>
      <c r="BO227" s="15"/>
      <c r="BP227" s="15"/>
      <c r="BQ227" s="15"/>
      <c r="BR227" s="15"/>
      <c r="BS227" s="69"/>
      <c r="BT227" s="15"/>
      <c r="BU227" s="64"/>
      <c r="BV227" s="64"/>
      <c r="BW227" s="64"/>
      <c r="BX227" s="64"/>
      <c r="BY227" s="64"/>
      <c r="BZ227" s="52"/>
      <c r="CA227" s="64"/>
      <c r="CB227" s="64"/>
      <c r="CC227" s="15"/>
      <c r="CD227" s="15"/>
      <c r="CE227" s="15"/>
      <c r="CF227" s="69"/>
      <c r="CG227" s="15"/>
      <c r="CH227" s="15"/>
      <c r="CI227" s="49"/>
      <c r="CJ227" s="15"/>
      <c r="CK227" s="15"/>
      <c r="CL227" s="15"/>
      <c r="CM227" s="15"/>
      <c r="CN227" s="64"/>
      <c r="CO227" s="64"/>
      <c r="CP227" s="64"/>
      <c r="CQ227" s="64"/>
      <c r="CR227" s="64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49"/>
      <c r="DD227" s="15"/>
      <c r="DE227" s="15"/>
      <c r="DF227" s="15"/>
      <c r="DG227" s="15"/>
      <c r="DH227" s="69"/>
      <c r="DI227" s="15"/>
      <c r="DJ227" s="64"/>
      <c r="DK227" s="64"/>
      <c r="DL227" s="64"/>
      <c r="DM227" s="64"/>
      <c r="DN227" s="64"/>
      <c r="DO227" s="52"/>
      <c r="DP227" s="64"/>
      <c r="DQ227" s="64"/>
      <c r="DR227" s="98"/>
      <c r="DS227" s="15"/>
      <c r="DT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</row>
    <row r="228" spans="1:243" ht="10.9" customHeight="1" x14ac:dyDescent="0.3">
      <c r="A228" s="15"/>
      <c r="B228" s="69"/>
      <c r="C228" s="15"/>
      <c r="D228" s="15"/>
      <c r="E228" s="15"/>
      <c r="F228" s="64"/>
      <c r="G228" s="64"/>
      <c r="H228" s="64"/>
      <c r="I228" s="64"/>
      <c r="J228" s="64"/>
      <c r="K228" s="64"/>
      <c r="L228" s="64"/>
      <c r="M228" s="64"/>
      <c r="N228" s="64"/>
      <c r="O228" s="15"/>
      <c r="P228" s="15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52"/>
      <c r="AF228" s="52"/>
      <c r="AG228" s="64"/>
      <c r="AH228" s="15"/>
      <c r="AI228" s="15"/>
      <c r="AJ228" s="15"/>
      <c r="AK228" s="15"/>
      <c r="AL228" s="15"/>
      <c r="AM228" s="15"/>
      <c r="AN228" s="15"/>
      <c r="AO228" s="98"/>
      <c r="AP228" s="15"/>
      <c r="AQ228" s="69"/>
      <c r="AR228" s="15"/>
      <c r="AS228" s="15"/>
      <c r="AT228" s="15"/>
      <c r="AU228" s="64"/>
      <c r="AV228" s="64"/>
      <c r="AW228" s="64"/>
      <c r="AX228" s="64"/>
      <c r="AY228" s="64"/>
      <c r="AZ228" s="64"/>
      <c r="BA228" s="64"/>
      <c r="BB228" s="64"/>
      <c r="BC228" s="64"/>
      <c r="BD228" s="15"/>
      <c r="BE228" s="15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52"/>
      <c r="BU228" s="52"/>
      <c r="BV228" s="64"/>
      <c r="BW228" s="15"/>
      <c r="BX228" s="15"/>
      <c r="BY228" s="15"/>
      <c r="BZ228" s="15"/>
      <c r="CA228" s="15"/>
      <c r="CB228" s="15"/>
      <c r="CC228" s="15"/>
      <c r="CD228" s="15"/>
      <c r="CE228" s="15"/>
      <c r="CF228" s="69"/>
      <c r="CG228" s="15"/>
      <c r="CH228" s="15"/>
      <c r="CI228" s="15"/>
      <c r="CJ228" s="64"/>
      <c r="CK228" s="64"/>
      <c r="CL228" s="64"/>
      <c r="CM228" s="64"/>
      <c r="CN228" s="64"/>
      <c r="CO228" s="64"/>
      <c r="CP228" s="64"/>
      <c r="CQ228" s="64"/>
      <c r="CR228" s="64"/>
      <c r="CS228" s="15"/>
      <c r="CT228" s="15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52"/>
      <c r="DJ228" s="52"/>
      <c r="DK228" s="64"/>
      <c r="DL228" s="15"/>
      <c r="DM228" s="15"/>
      <c r="DN228" s="15"/>
      <c r="DO228" s="15"/>
      <c r="DP228" s="15"/>
      <c r="DQ228" s="15"/>
      <c r="DR228" s="98"/>
      <c r="DS228" s="15"/>
      <c r="DT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</row>
    <row r="229" spans="1:243" ht="7.15" customHeight="1" x14ac:dyDescent="0.3">
      <c r="A229" s="15"/>
      <c r="B229" s="69"/>
      <c r="C229" s="15"/>
      <c r="D229" s="50"/>
      <c r="E229" s="15"/>
      <c r="F229" s="64"/>
      <c r="G229" s="49"/>
      <c r="H229" s="64"/>
      <c r="I229" s="64"/>
      <c r="J229" s="64"/>
      <c r="K229" s="64"/>
      <c r="L229" s="64"/>
      <c r="M229" s="64"/>
      <c r="N229" s="64"/>
      <c r="O229" s="15"/>
      <c r="P229" s="15"/>
      <c r="Q229" s="64"/>
      <c r="R229" s="64"/>
      <c r="S229" s="64"/>
      <c r="T229" s="64"/>
      <c r="U229" s="64"/>
      <c r="V229" s="64"/>
      <c r="W229" s="64"/>
      <c r="X229" s="50"/>
      <c r="Y229" s="15"/>
      <c r="Z229" s="49"/>
      <c r="AA229" s="15"/>
      <c r="AB229" s="64"/>
      <c r="AC229" s="64"/>
      <c r="AD229" s="64"/>
      <c r="AE229" s="64"/>
      <c r="AF229" s="64"/>
      <c r="AG229" s="64"/>
      <c r="AH229" s="64"/>
      <c r="AI229" s="15"/>
      <c r="AJ229" s="15"/>
      <c r="AK229" s="15"/>
      <c r="AL229" s="15"/>
      <c r="AM229" s="15"/>
      <c r="AN229" s="15"/>
      <c r="AO229" s="98"/>
      <c r="AP229" s="15"/>
      <c r="AQ229" s="69"/>
      <c r="AR229" s="15"/>
      <c r="AS229" s="50"/>
      <c r="AT229" s="15"/>
      <c r="AU229" s="64"/>
      <c r="AV229" s="49"/>
      <c r="AW229" s="64"/>
      <c r="AX229" s="64"/>
      <c r="AY229" s="64"/>
      <c r="AZ229" s="64"/>
      <c r="BA229" s="64"/>
      <c r="BB229" s="64"/>
      <c r="BC229" s="64"/>
      <c r="BD229" s="15"/>
      <c r="BE229" s="15"/>
      <c r="BF229" s="64"/>
      <c r="BG229" s="64"/>
      <c r="BH229" s="64"/>
      <c r="BI229" s="64"/>
      <c r="BJ229" s="64"/>
      <c r="BK229" s="64"/>
      <c r="BL229" s="64"/>
      <c r="BM229" s="50"/>
      <c r="BN229" s="15"/>
      <c r="BO229" s="49"/>
      <c r="BP229" s="15"/>
      <c r="BQ229" s="64"/>
      <c r="BR229" s="64"/>
      <c r="BS229" s="64"/>
      <c r="BT229" s="64"/>
      <c r="BU229" s="64"/>
      <c r="BV229" s="64"/>
      <c r="BW229" s="64"/>
      <c r="BX229" s="15"/>
      <c r="BY229" s="15"/>
      <c r="BZ229" s="15"/>
      <c r="CA229" s="15"/>
      <c r="CB229" s="15"/>
      <c r="CC229" s="15"/>
      <c r="CD229" s="15"/>
      <c r="CE229" s="15"/>
      <c r="CF229" s="69"/>
      <c r="CG229" s="15"/>
      <c r="CH229" s="50"/>
      <c r="CI229" s="15"/>
      <c r="CJ229" s="64"/>
      <c r="CK229" s="49"/>
      <c r="CL229" s="64"/>
      <c r="CM229" s="64"/>
      <c r="CN229" s="64"/>
      <c r="CO229" s="64"/>
      <c r="CP229" s="64"/>
      <c r="CQ229" s="64"/>
      <c r="CR229" s="64"/>
      <c r="CS229" s="15"/>
      <c r="CT229" s="15"/>
      <c r="CU229" s="64"/>
      <c r="CV229" s="64"/>
      <c r="CW229" s="64"/>
      <c r="CX229" s="64"/>
      <c r="CY229" s="64"/>
      <c r="CZ229" s="64"/>
      <c r="DA229" s="64"/>
      <c r="DB229" s="50"/>
      <c r="DC229" s="15"/>
      <c r="DD229" s="49"/>
      <c r="DE229" s="15"/>
      <c r="DF229" s="64"/>
      <c r="DG229" s="64"/>
      <c r="DH229" s="64"/>
      <c r="DI229" s="64"/>
      <c r="DJ229" s="64"/>
      <c r="DK229" s="64"/>
      <c r="DL229" s="64"/>
      <c r="DM229" s="15"/>
      <c r="DN229" s="15"/>
      <c r="DO229" s="15"/>
      <c r="DP229" s="15"/>
      <c r="DQ229" s="15"/>
      <c r="DR229" s="98"/>
      <c r="DS229" s="15"/>
      <c r="DT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</row>
    <row r="230" spans="1:243" ht="18" customHeight="1" x14ac:dyDescent="0.3">
      <c r="A230" s="15"/>
      <c r="B230" s="15"/>
      <c r="C230" s="15"/>
      <c r="D230" s="15"/>
      <c r="E230" s="12"/>
      <c r="F230" s="127"/>
      <c r="G230" s="315"/>
      <c r="H230" s="15"/>
      <c r="I230" s="15"/>
      <c r="J230" s="12"/>
      <c r="K230" s="15"/>
      <c r="L230" s="12"/>
      <c r="M230" s="48"/>
      <c r="N230" s="15"/>
      <c r="O230" s="15"/>
      <c r="P230" s="15"/>
      <c r="Q230" s="15"/>
      <c r="R230" s="12"/>
      <c r="S230" s="315"/>
      <c r="T230" s="70"/>
      <c r="U230" s="15"/>
      <c r="V230" s="15"/>
      <c r="W230" s="15"/>
      <c r="X230" s="15"/>
      <c r="Y230" s="12"/>
      <c r="Z230" s="315"/>
      <c r="AA230" s="12"/>
      <c r="AB230" s="15"/>
      <c r="AC230" s="15"/>
      <c r="AD230" s="12"/>
      <c r="AE230" s="12"/>
      <c r="AF230" s="48"/>
      <c r="AG230" s="15"/>
      <c r="AH230" s="15"/>
      <c r="AI230" s="15"/>
      <c r="AJ230" s="15"/>
      <c r="AK230" s="12"/>
      <c r="AL230" s="315"/>
      <c r="AM230" s="15"/>
      <c r="AN230" s="15"/>
      <c r="AO230" s="98"/>
      <c r="AP230" s="15"/>
      <c r="AQ230" s="15"/>
      <c r="AR230" s="15"/>
      <c r="AS230" s="15"/>
      <c r="AT230" s="12"/>
      <c r="AU230" s="15"/>
      <c r="AV230" s="56"/>
      <c r="AW230" s="15"/>
      <c r="AX230" s="15"/>
      <c r="AY230" s="12"/>
      <c r="AZ230" s="15"/>
      <c r="BA230" s="12"/>
      <c r="BB230" s="48"/>
      <c r="BC230" s="15"/>
      <c r="BD230" s="15"/>
      <c r="BE230" s="12"/>
      <c r="BF230" s="255"/>
      <c r="BG230" s="15"/>
      <c r="BH230" s="15"/>
      <c r="BI230" s="70"/>
      <c r="BJ230" s="15"/>
      <c r="BK230" s="15"/>
      <c r="BL230" s="15"/>
      <c r="BM230" s="15"/>
      <c r="BN230" s="12"/>
      <c r="BO230" s="315"/>
      <c r="BP230" s="12"/>
      <c r="BQ230" s="15"/>
      <c r="BR230" s="15"/>
      <c r="BS230" s="12"/>
      <c r="BT230" s="12"/>
      <c r="BU230" s="48"/>
      <c r="BV230" s="15"/>
      <c r="BW230" s="15"/>
      <c r="BX230" s="12"/>
      <c r="BY230" s="56"/>
      <c r="BZ230" s="15"/>
      <c r="CA230" s="15"/>
      <c r="CB230" s="15"/>
      <c r="CC230" s="15"/>
      <c r="CD230" s="15"/>
      <c r="CE230" s="15"/>
      <c r="CF230" s="15"/>
      <c r="CG230" s="15"/>
      <c r="CH230" s="15"/>
      <c r="CI230" s="12"/>
      <c r="CJ230" s="315"/>
      <c r="CK230" s="15"/>
      <c r="CL230" s="15"/>
      <c r="CM230" s="15"/>
      <c r="CN230" s="12"/>
      <c r="CO230" s="15"/>
      <c r="CP230" s="12"/>
      <c r="CQ230" s="15"/>
      <c r="CR230" s="315"/>
      <c r="CS230" s="15"/>
      <c r="CT230" s="15"/>
      <c r="CU230" s="12"/>
      <c r="CV230" s="56"/>
      <c r="CW230" s="56"/>
      <c r="CX230" s="15"/>
      <c r="CY230" s="15"/>
      <c r="CZ230" s="70"/>
      <c r="DA230" s="15"/>
      <c r="DB230" s="15"/>
      <c r="DC230" s="15"/>
      <c r="DD230" s="12"/>
      <c r="DE230" s="71"/>
      <c r="DF230" s="15"/>
      <c r="DG230" s="15"/>
      <c r="DH230" s="12"/>
      <c r="DI230" s="12"/>
      <c r="DJ230" s="15"/>
      <c r="DK230" s="71"/>
      <c r="DL230" s="15"/>
      <c r="DM230" s="15"/>
      <c r="DN230" s="12"/>
      <c r="DO230" s="56"/>
      <c r="DP230" s="56"/>
      <c r="DQ230" s="15"/>
      <c r="DR230" s="98"/>
      <c r="DS230" s="15"/>
      <c r="DT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</row>
    <row r="231" spans="1:243" ht="18" customHeight="1" x14ac:dyDescent="0.3">
      <c r="A231" s="15"/>
      <c r="B231" s="15"/>
      <c r="C231" s="15"/>
      <c r="D231" s="70"/>
      <c r="E231" s="12"/>
      <c r="F231" s="70"/>
      <c r="G231" s="255"/>
      <c r="H231" s="70"/>
      <c r="I231" s="65"/>
      <c r="J231" s="65"/>
      <c r="K231" s="65"/>
      <c r="L231" s="64"/>
      <c r="M231" s="64"/>
      <c r="N231" s="15"/>
      <c r="O231" s="65"/>
      <c r="P231" s="12"/>
      <c r="Q231" s="188"/>
      <c r="R231" s="188"/>
      <c r="S231" s="15"/>
      <c r="T231" s="15"/>
      <c r="U231" s="15"/>
      <c r="V231" s="70"/>
      <c r="W231" s="70"/>
      <c r="X231" s="15"/>
      <c r="Y231" s="12"/>
      <c r="Z231" s="255"/>
      <c r="AA231" s="65"/>
      <c r="AB231" s="15"/>
      <c r="AC231" s="14"/>
      <c r="AD231" s="14"/>
      <c r="AE231" s="14"/>
      <c r="AF231" s="65"/>
      <c r="AG231" s="15"/>
      <c r="AH231" s="65"/>
      <c r="AI231" s="12"/>
      <c r="AJ231" s="188"/>
      <c r="AK231" s="188"/>
      <c r="AL231" s="15"/>
      <c r="AM231" s="15"/>
      <c r="AN231" s="15"/>
      <c r="AO231" s="98"/>
      <c r="AP231" s="15"/>
      <c r="AQ231" s="15"/>
      <c r="AR231" s="15"/>
      <c r="AS231" s="70"/>
      <c r="AT231" s="12"/>
      <c r="AU231" s="70"/>
      <c r="AV231" s="56"/>
      <c r="AW231" s="70"/>
      <c r="AX231" s="65"/>
      <c r="AY231" s="65"/>
      <c r="AZ231" s="65"/>
      <c r="BA231" s="64"/>
      <c r="BB231" s="64"/>
      <c r="BC231" s="15"/>
      <c r="BD231" s="65"/>
      <c r="BE231" s="12"/>
      <c r="BF231" s="188"/>
      <c r="BG231" s="188"/>
      <c r="BH231" s="15"/>
      <c r="BI231" s="15"/>
      <c r="BJ231" s="15"/>
      <c r="BK231" s="70"/>
      <c r="BL231" s="70"/>
      <c r="BM231" s="15"/>
      <c r="BN231" s="12"/>
      <c r="BO231" s="255"/>
      <c r="BP231" s="65"/>
      <c r="BQ231" s="15"/>
      <c r="BR231" s="14"/>
      <c r="BS231" s="14"/>
      <c r="BT231" s="14"/>
      <c r="BU231" s="65"/>
      <c r="BV231" s="15"/>
      <c r="BW231" s="65"/>
      <c r="BX231" s="12"/>
      <c r="BY231" s="188"/>
      <c r="BZ231" s="188"/>
      <c r="CA231" s="15"/>
      <c r="CB231" s="15"/>
      <c r="CC231" s="15"/>
      <c r="CD231" s="15"/>
      <c r="CE231" s="15"/>
      <c r="CF231" s="15"/>
      <c r="CG231" s="15"/>
      <c r="CH231" s="70"/>
      <c r="CI231" s="12"/>
      <c r="CJ231" s="315"/>
      <c r="CK231" s="15"/>
      <c r="CL231" s="70"/>
      <c r="CM231" s="65"/>
      <c r="CN231" s="65"/>
      <c r="CO231" s="65"/>
      <c r="CP231" s="64"/>
      <c r="CQ231" s="64"/>
      <c r="CR231" s="15"/>
      <c r="CS231" s="65"/>
      <c r="CT231" s="15"/>
      <c r="CU231" s="12"/>
      <c r="CV231" s="188"/>
      <c r="CW231" s="188"/>
      <c r="CX231" s="15"/>
      <c r="CY231" s="15"/>
      <c r="CZ231" s="70"/>
      <c r="DA231" s="70"/>
      <c r="DB231" s="15"/>
      <c r="DC231" s="70"/>
      <c r="DD231" s="12"/>
      <c r="DE231" s="315"/>
      <c r="DF231" s="15"/>
      <c r="DG231" s="14"/>
      <c r="DH231" s="14"/>
      <c r="DI231" s="14"/>
      <c r="DJ231" s="65"/>
      <c r="DK231" s="15"/>
      <c r="DL231" s="128"/>
      <c r="DM231" s="188"/>
      <c r="DN231" s="188"/>
      <c r="DO231" s="15"/>
      <c r="DP231" s="15"/>
      <c r="DQ231" s="15"/>
      <c r="DR231" s="98"/>
      <c r="DS231" s="15"/>
      <c r="DT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</row>
    <row r="232" spans="1:243" ht="18" customHeight="1" x14ac:dyDescent="0.3">
      <c r="A232" s="15"/>
      <c r="B232" s="15"/>
      <c r="C232" s="15"/>
      <c r="D232" s="70"/>
      <c r="E232" s="70"/>
      <c r="F232" s="70"/>
      <c r="G232" s="70"/>
      <c r="H232" s="15"/>
      <c r="I232" s="15"/>
      <c r="J232" s="12"/>
      <c r="K232" s="12"/>
      <c r="L232" s="64"/>
      <c r="M232" s="64"/>
      <c r="N232" s="64"/>
      <c r="O232" s="15"/>
      <c r="P232" s="15"/>
      <c r="Q232" s="15"/>
      <c r="R232" s="15"/>
      <c r="S232" s="15"/>
      <c r="T232" s="15"/>
      <c r="U232" s="70"/>
      <c r="V232" s="70"/>
      <c r="W232" s="70"/>
      <c r="X232" s="70"/>
      <c r="Y232" s="15"/>
      <c r="Z232" s="15"/>
      <c r="AA232" s="12"/>
      <c r="AB232" s="13"/>
      <c r="AC232" s="12"/>
      <c r="AD232" s="12"/>
      <c r="AE232" s="12"/>
      <c r="AF232" s="15"/>
      <c r="AG232" s="65"/>
      <c r="AH232" s="15"/>
      <c r="AI232" s="15"/>
      <c r="AJ232" s="15"/>
      <c r="AK232" s="15"/>
      <c r="AL232" s="15"/>
      <c r="AM232" s="15"/>
      <c r="AN232" s="15"/>
      <c r="AO232" s="98"/>
      <c r="AP232" s="15"/>
      <c r="AQ232" s="15"/>
      <c r="AR232" s="15"/>
      <c r="AS232" s="70"/>
      <c r="AT232" s="70"/>
      <c r="AU232" s="70"/>
      <c r="AV232" s="70"/>
      <c r="AW232" s="15"/>
      <c r="AX232" s="15"/>
      <c r="AY232" s="12"/>
      <c r="AZ232" s="12"/>
      <c r="BA232" s="64"/>
      <c r="BB232" s="64"/>
      <c r="BC232" s="64"/>
      <c r="BD232" s="15"/>
      <c r="BE232" s="15"/>
      <c r="BF232" s="15"/>
      <c r="BG232" s="15"/>
      <c r="BH232" s="15"/>
      <c r="BI232" s="15"/>
      <c r="BJ232" s="70"/>
      <c r="BK232" s="70"/>
      <c r="BL232" s="70"/>
      <c r="BM232" s="70"/>
      <c r="BN232" s="15"/>
      <c r="BO232" s="15"/>
      <c r="BP232" s="12"/>
      <c r="BQ232" s="13"/>
      <c r="BR232" s="12"/>
      <c r="BS232" s="12"/>
      <c r="BT232" s="12"/>
      <c r="BU232" s="15"/>
      <c r="BV232" s="6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70"/>
      <c r="CI232" s="70"/>
      <c r="CJ232" s="70"/>
      <c r="CK232" s="70"/>
      <c r="CL232" s="15"/>
      <c r="CM232" s="15"/>
      <c r="CN232" s="12"/>
      <c r="CO232" s="12"/>
      <c r="CP232" s="64"/>
      <c r="CQ232" s="64"/>
      <c r="CR232" s="64"/>
      <c r="CS232" s="15"/>
      <c r="CT232" s="15"/>
      <c r="CU232" s="15"/>
      <c r="CV232" s="15"/>
      <c r="CW232" s="15"/>
      <c r="CX232" s="15"/>
      <c r="CY232" s="70"/>
      <c r="CZ232" s="70"/>
      <c r="DA232" s="70"/>
      <c r="DB232" s="70"/>
      <c r="DC232" s="15"/>
      <c r="DD232" s="15"/>
      <c r="DE232" s="12"/>
      <c r="DF232" s="13"/>
      <c r="DG232" s="12"/>
      <c r="DH232" s="12"/>
      <c r="DI232" s="12"/>
      <c r="DJ232" s="15"/>
      <c r="DK232" s="65"/>
      <c r="DL232" s="15"/>
      <c r="DM232" s="15"/>
      <c r="DN232" s="15"/>
      <c r="DO232" s="15"/>
      <c r="DP232" s="15"/>
      <c r="DQ232" s="15"/>
      <c r="DR232" s="98"/>
      <c r="DS232" s="15"/>
      <c r="DT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</row>
    <row r="233" spans="1:243" ht="18" customHeight="1" x14ac:dyDescent="0.3">
      <c r="A233" s="15"/>
      <c r="B233" s="73"/>
      <c r="C233" s="15"/>
      <c r="D233" s="56"/>
      <c r="E233" s="92"/>
      <c r="F233" s="92"/>
      <c r="G233" s="53"/>
      <c r="H233" s="53"/>
      <c r="I233" s="53"/>
      <c r="J233" s="15"/>
      <c r="K233" s="73"/>
      <c r="L233" s="15"/>
      <c r="M233" s="56"/>
      <c r="N233" s="56"/>
      <c r="O233" s="56"/>
      <c r="P233" s="56"/>
      <c r="Q233" s="56"/>
      <c r="R233" s="53"/>
      <c r="S233" s="15"/>
      <c r="T233" s="15"/>
      <c r="U233" s="15"/>
      <c r="V233" s="72"/>
      <c r="W233" s="56"/>
      <c r="X233" s="92"/>
      <c r="Y233" s="92"/>
      <c r="Z233" s="92"/>
      <c r="AA233" s="92"/>
      <c r="AB233" s="53"/>
      <c r="AC233" s="15"/>
      <c r="AD233" s="15"/>
      <c r="AE233" s="135"/>
      <c r="AF233" s="56"/>
      <c r="AG233" s="56"/>
      <c r="AH233" s="56"/>
      <c r="AI233" s="56"/>
      <c r="AJ233" s="56"/>
      <c r="AK233" s="56"/>
      <c r="AL233" s="15"/>
      <c r="AM233" s="15"/>
      <c r="AN233" s="52"/>
      <c r="AO233" s="98"/>
      <c r="AP233" s="15"/>
      <c r="AQ233" s="73"/>
      <c r="AR233" s="15"/>
      <c r="AS233" s="56"/>
      <c r="AT233" s="92"/>
      <c r="AU233" s="92"/>
      <c r="AV233" s="53"/>
      <c r="AW233" s="53"/>
      <c r="AX233" s="53"/>
      <c r="AY233" s="15"/>
      <c r="AZ233" s="73"/>
      <c r="BA233" s="15"/>
      <c r="BB233" s="56"/>
      <c r="BC233" s="56"/>
      <c r="BD233" s="56"/>
      <c r="BE233" s="56"/>
      <c r="BF233" s="56"/>
      <c r="BG233" s="53"/>
      <c r="BH233" s="15"/>
      <c r="BI233" s="15"/>
      <c r="BJ233" s="15"/>
      <c r="BK233" s="72"/>
      <c r="BL233" s="56"/>
      <c r="BM233" s="92"/>
      <c r="BN233" s="92"/>
      <c r="BO233" s="92"/>
      <c r="BP233" s="92"/>
      <c r="BQ233" s="53"/>
      <c r="BR233" s="15"/>
      <c r="BS233" s="15"/>
      <c r="BT233" s="135"/>
      <c r="BU233" s="56"/>
      <c r="BV233" s="56"/>
      <c r="BW233" s="56"/>
      <c r="BX233" s="56"/>
      <c r="BY233" s="56"/>
      <c r="BZ233" s="56"/>
      <c r="CA233" s="15"/>
      <c r="CB233" s="15"/>
      <c r="CC233" s="52"/>
      <c r="CD233" s="15"/>
      <c r="CE233" s="15"/>
      <c r="CF233" s="73"/>
      <c r="CG233" s="15"/>
      <c r="CH233" s="56"/>
      <c r="CI233" s="92"/>
      <c r="CJ233" s="92"/>
      <c r="CK233" s="53"/>
      <c r="CL233" s="53"/>
      <c r="CM233" s="53"/>
      <c r="CN233" s="15"/>
      <c r="CO233" s="15"/>
      <c r="CP233" s="135"/>
      <c r="CQ233" s="56"/>
      <c r="CR233" s="56"/>
      <c r="CS233" s="56"/>
      <c r="CT233" s="56"/>
      <c r="CU233" s="56"/>
      <c r="CV233" s="53"/>
      <c r="CW233" s="15"/>
      <c r="CX233" s="15"/>
      <c r="CY233" s="15"/>
      <c r="CZ233" s="15"/>
      <c r="DA233" s="72"/>
      <c r="DB233" s="56"/>
      <c r="DC233" s="92"/>
      <c r="DD233" s="92"/>
      <c r="DE233" s="92"/>
      <c r="DF233" s="92"/>
      <c r="DG233" s="53"/>
      <c r="DH233" s="15"/>
      <c r="DI233" s="72"/>
      <c r="DJ233" s="56"/>
      <c r="DK233" s="56"/>
      <c r="DL233" s="56"/>
      <c r="DM233" s="56"/>
      <c r="DN233" s="56"/>
      <c r="DO233" s="56"/>
      <c r="DP233" s="15"/>
      <c r="DQ233" s="15"/>
      <c r="DR233" s="98"/>
      <c r="DS233" s="15"/>
      <c r="DT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</row>
    <row r="234" spans="1:243" ht="18" customHeight="1" x14ac:dyDescent="0.3">
      <c r="A234" s="15"/>
      <c r="B234" s="69"/>
      <c r="C234" s="15"/>
      <c r="D234" s="15"/>
      <c r="E234" s="15"/>
      <c r="F234" s="15"/>
      <c r="G234" s="15"/>
      <c r="H234" s="15"/>
      <c r="I234" s="15"/>
      <c r="J234" s="15"/>
      <c r="K234" s="12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52"/>
      <c r="AO234" s="98"/>
      <c r="AP234" s="15"/>
      <c r="AQ234" s="69"/>
      <c r="AR234" s="15"/>
      <c r="AS234" s="15"/>
      <c r="AT234" s="15"/>
      <c r="AU234" s="15"/>
      <c r="AV234" s="15"/>
      <c r="AW234" s="15"/>
      <c r="AX234" s="15"/>
      <c r="AY234" s="15"/>
      <c r="AZ234" s="12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52"/>
      <c r="CD234" s="15"/>
      <c r="CE234" s="15"/>
      <c r="CF234" s="69"/>
      <c r="CG234" s="15"/>
      <c r="CH234" s="15"/>
      <c r="CI234" s="15"/>
      <c r="CJ234" s="15"/>
      <c r="CK234" s="15"/>
      <c r="CL234" s="15"/>
      <c r="CM234" s="15"/>
      <c r="CN234" s="15"/>
      <c r="CO234" s="12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98"/>
      <c r="DS234" s="15"/>
      <c r="DT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</row>
    <row r="235" spans="1:243" ht="18" customHeight="1" x14ac:dyDescent="0.3">
      <c r="A235" s="15"/>
      <c r="B235" s="73"/>
      <c r="C235" s="15"/>
      <c r="D235" s="74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73"/>
      <c r="V235" s="72"/>
      <c r="W235" s="74"/>
      <c r="X235" s="15"/>
      <c r="Y235" s="15"/>
      <c r="Z235" s="15"/>
      <c r="AA235" s="13"/>
      <c r="AB235" s="12"/>
      <c r="AC235" s="15"/>
      <c r="AD235" s="12"/>
      <c r="AE235" s="50"/>
      <c r="AF235" s="15"/>
      <c r="AG235" s="15"/>
      <c r="AH235" s="15"/>
      <c r="AI235" s="15"/>
      <c r="AJ235" s="15"/>
      <c r="AK235" s="15"/>
      <c r="AL235" s="15"/>
      <c r="AM235" s="15"/>
      <c r="AN235" s="15"/>
      <c r="AO235" s="98"/>
      <c r="AP235" s="15"/>
      <c r="AQ235" s="73"/>
      <c r="AR235" s="15"/>
      <c r="AS235" s="74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73"/>
      <c r="BK235" s="72"/>
      <c r="BL235" s="74"/>
      <c r="BM235" s="15"/>
      <c r="BN235" s="15"/>
      <c r="BO235" s="15"/>
      <c r="BP235" s="13"/>
      <c r="BQ235" s="12"/>
      <c r="BR235" s="15"/>
      <c r="BS235" s="12"/>
      <c r="BT235" s="50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73"/>
      <c r="CG235" s="15"/>
      <c r="CH235" s="74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73"/>
      <c r="CZ235" s="15"/>
      <c r="DA235" s="72"/>
      <c r="DB235" s="74"/>
      <c r="DC235" s="15"/>
      <c r="DD235" s="15"/>
      <c r="DE235" s="15"/>
      <c r="DF235" s="13"/>
      <c r="DG235" s="12"/>
      <c r="DH235" s="12"/>
      <c r="DI235" s="50"/>
      <c r="DJ235" s="15"/>
      <c r="DK235" s="15"/>
      <c r="DL235" s="15"/>
      <c r="DM235" s="15"/>
      <c r="DN235" s="15"/>
      <c r="DO235" s="15"/>
      <c r="DP235" s="15"/>
      <c r="DQ235" s="15"/>
      <c r="DR235" s="98"/>
      <c r="DS235" s="15"/>
      <c r="DT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</row>
    <row r="236" spans="1:243" ht="18" customHeight="1" x14ac:dyDescent="0.3">
      <c r="A236" s="15"/>
      <c r="B236" s="73"/>
      <c r="C236" s="15"/>
      <c r="D236" s="74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72"/>
      <c r="W236" s="74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98"/>
      <c r="AP236" s="15"/>
      <c r="AQ236" s="73"/>
      <c r="AR236" s="15"/>
      <c r="AS236" s="74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72"/>
      <c r="BL236" s="74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73"/>
      <c r="CG236" s="15"/>
      <c r="CH236" s="74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72"/>
      <c r="DB236" s="74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98"/>
      <c r="DS236" s="15"/>
      <c r="DT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</row>
    <row r="237" spans="1:243" ht="18" customHeight="1" x14ac:dyDescent="0.3">
      <c r="A237" s="15"/>
      <c r="B237" s="69"/>
      <c r="C237" s="15"/>
      <c r="D237" s="76"/>
      <c r="E237" s="15"/>
      <c r="F237" s="74"/>
      <c r="G237" s="74"/>
      <c r="H237" s="74"/>
      <c r="I237" s="48"/>
      <c r="J237" s="48"/>
      <c r="K237" s="48"/>
      <c r="L237" s="15"/>
      <c r="M237" s="15"/>
      <c r="N237" s="15"/>
      <c r="O237" s="15"/>
      <c r="P237" s="15"/>
      <c r="Q237" s="15"/>
      <c r="R237" s="15"/>
      <c r="S237" s="15"/>
      <c r="T237" s="15"/>
      <c r="U237" s="73"/>
      <c r="V237" s="75"/>
      <c r="W237" s="76"/>
      <c r="X237" s="74"/>
      <c r="Y237" s="48"/>
      <c r="Z237" s="48"/>
      <c r="AA237" s="48"/>
      <c r="AB237" s="48"/>
      <c r="AC237" s="15"/>
      <c r="AD237" s="48"/>
      <c r="AE237" s="48"/>
      <c r="AF237" s="48"/>
      <c r="AG237" s="52"/>
      <c r="AH237" s="15"/>
      <c r="AI237" s="15"/>
      <c r="AJ237" s="15"/>
      <c r="AK237" s="15"/>
      <c r="AL237" s="15"/>
      <c r="AM237" s="15"/>
      <c r="AN237" s="64"/>
      <c r="AO237" s="98"/>
      <c r="AP237" s="15"/>
      <c r="AQ237" s="69"/>
      <c r="AR237" s="15"/>
      <c r="AS237" s="76"/>
      <c r="AT237" s="15"/>
      <c r="AU237" s="74"/>
      <c r="AV237" s="74"/>
      <c r="AW237" s="74"/>
      <c r="AX237" s="48"/>
      <c r="AY237" s="48"/>
      <c r="AZ237" s="48"/>
      <c r="BA237" s="15"/>
      <c r="BB237" s="15"/>
      <c r="BC237" s="15"/>
      <c r="BD237" s="15"/>
      <c r="BE237" s="15"/>
      <c r="BF237" s="15"/>
      <c r="BG237" s="15"/>
      <c r="BH237" s="15"/>
      <c r="BI237" s="15"/>
      <c r="BJ237" s="73"/>
      <c r="BK237" s="75"/>
      <c r="BL237" s="76"/>
      <c r="BM237" s="74"/>
      <c r="BN237" s="48"/>
      <c r="BO237" s="48"/>
      <c r="BP237" s="48"/>
      <c r="BQ237" s="48"/>
      <c r="BR237" s="15"/>
      <c r="BS237" s="48"/>
      <c r="BT237" s="48"/>
      <c r="BU237" s="48"/>
      <c r="BV237" s="52"/>
      <c r="BW237" s="15"/>
      <c r="BX237" s="15"/>
      <c r="BY237" s="15"/>
      <c r="BZ237" s="15"/>
      <c r="CA237" s="15"/>
      <c r="CB237" s="15"/>
      <c r="CC237" s="64"/>
      <c r="CD237" s="52"/>
      <c r="CE237" s="15"/>
      <c r="CF237" s="69"/>
      <c r="CG237" s="15"/>
      <c r="CH237" s="76"/>
      <c r="CI237" s="15"/>
      <c r="CJ237" s="74"/>
      <c r="CK237" s="74"/>
      <c r="CL237" s="74"/>
      <c r="CM237" s="48"/>
      <c r="CN237" s="48"/>
      <c r="CO237" s="48"/>
      <c r="CP237" s="15"/>
      <c r="CQ237" s="15"/>
      <c r="CR237" s="15"/>
      <c r="CS237" s="15"/>
      <c r="CT237" s="15"/>
      <c r="CU237" s="15"/>
      <c r="CV237" s="15"/>
      <c r="CW237" s="15"/>
      <c r="CX237" s="15"/>
      <c r="CY237" s="73"/>
      <c r="CZ237" s="15"/>
      <c r="DA237" s="75"/>
      <c r="DB237" s="76"/>
      <c r="DC237" s="74"/>
      <c r="DD237" s="48"/>
      <c r="DE237" s="48"/>
      <c r="DF237" s="48"/>
      <c r="DG237" s="48"/>
      <c r="DH237" s="48"/>
      <c r="DI237" s="48"/>
      <c r="DJ237" s="48"/>
      <c r="DK237" s="52"/>
      <c r="DL237" s="15"/>
      <c r="DM237" s="15"/>
      <c r="DN237" s="15"/>
      <c r="DO237" s="15"/>
      <c r="DP237" s="15"/>
      <c r="DQ237" s="15"/>
      <c r="DR237" s="98"/>
      <c r="DS237" s="15"/>
      <c r="DT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</row>
    <row r="238" spans="1:243" ht="18" customHeight="1" x14ac:dyDescent="0.3">
      <c r="A238" s="15"/>
      <c r="B238" s="73"/>
      <c r="C238" s="15"/>
      <c r="D238" s="74"/>
      <c r="E238" s="15"/>
      <c r="F238" s="74"/>
      <c r="G238" s="74"/>
      <c r="H238" s="74"/>
      <c r="I238" s="52"/>
      <c r="J238" s="52"/>
      <c r="K238" s="52"/>
      <c r="L238" s="15"/>
      <c r="M238" s="15"/>
      <c r="N238" s="15"/>
      <c r="O238" s="15"/>
      <c r="P238" s="15"/>
      <c r="Q238" s="15"/>
      <c r="R238" s="15"/>
      <c r="S238" s="15"/>
      <c r="T238" s="15"/>
      <c r="U238" s="73"/>
      <c r="V238" s="72"/>
      <c r="W238" s="74"/>
      <c r="X238" s="74"/>
      <c r="Y238" s="52"/>
      <c r="Z238" s="52"/>
      <c r="AA238" s="52"/>
      <c r="AB238" s="52"/>
      <c r="AC238" s="15"/>
      <c r="AD238" s="52"/>
      <c r="AE238" s="52"/>
      <c r="AF238" s="52"/>
      <c r="AG238" s="52"/>
      <c r="AH238" s="15"/>
      <c r="AI238" s="15"/>
      <c r="AJ238" s="15"/>
      <c r="AK238" s="15"/>
      <c r="AL238" s="15"/>
      <c r="AM238" s="15"/>
      <c r="AN238" s="64"/>
      <c r="AO238" s="98"/>
      <c r="AP238" s="15"/>
      <c r="AQ238" s="73"/>
      <c r="AR238" s="15"/>
      <c r="AS238" s="74"/>
      <c r="AT238" s="15"/>
      <c r="AU238" s="74"/>
      <c r="AV238" s="74"/>
      <c r="AW238" s="74"/>
      <c r="AX238" s="52"/>
      <c r="AY238" s="52"/>
      <c r="AZ238" s="52"/>
      <c r="BA238" s="15"/>
      <c r="BB238" s="15"/>
      <c r="BC238" s="15"/>
      <c r="BD238" s="15"/>
      <c r="BE238" s="15"/>
      <c r="BF238" s="15"/>
      <c r="BG238" s="15"/>
      <c r="BH238" s="15"/>
      <c r="BI238" s="15"/>
      <c r="BJ238" s="73"/>
      <c r="BK238" s="72"/>
      <c r="BL238" s="74"/>
      <c r="BM238" s="74"/>
      <c r="BN238" s="52"/>
      <c r="BO238" s="52"/>
      <c r="BP238" s="52"/>
      <c r="BQ238" s="52"/>
      <c r="BR238" s="15"/>
      <c r="BS238" s="52"/>
      <c r="BT238" s="52"/>
      <c r="BU238" s="52"/>
      <c r="BV238" s="52"/>
      <c r="BW238" s="15"/>
      <c r="BX238" s="15"/>
      <c r="BY238" s="15"/>
      <c r="BZ238" s="15"/>
      <c r="CA238" s="15"/>
      <c r="CB238" s="15"/>
      <c r="CC238" s="64"/>
      <c r="CD238" s="52"/>
      <c r="CE238" s="15"/>
      <c r="CF238" s="73"/>
      <c r="CG238" s="15"/>
      <c r="CH238" s="74"/>
      <c r="CI238" s="15"/>
      <c r="CJ238" s="74"/>
      <c r="CK238" s="74"/>
      <c r="CL238" s="74"/>
      <c r="CM238" s="52"/>
      <c r="CN238" s="52"/>
      <c r="CO238" s="52"/>
      <c r="CP238" s="15"/>
      <c r="CQ238" s="15"/>
      <c r="CR238" s="15"/>
      <c r="CS238" s="15"/>
      <c r="CT238" s="15"/>
      <c r="CU238" s="15"/>
      <c r="CV238" s="15"/>
      <c r="CW238" s="15"/>
      <c r="CX238" s="15"/>
      <c r="CY238" s="73"/>
      <c r="CZ238" s="15"/>
      <c r="DA238" s="72"/>
      <c r="DB238" s="74"/>
      <c r="DC238" s="74"/>
      <c r="DD238" s="52"/>
      <c r="DE238" s="52"/>
      <c r="DF238" s="52"/>
      <c r="DG238" s="52"/>
      <c r="DH238" s="52"/>
      <c r="DI238" s="52"/>
      <c r="DJ238" s="52"/>
      <c r="DK238" s="52"/>
      <c r="DL238" s="15"/>
      <c r="DM238" s="15"/>
      <c r="DN238" s="15"/>
      <c r="DO238" s="15"/>
      <c r="DP238" s="15"/>
      <c r="DQ238" s="15"/>
      <c r="DR238" s="98"/>
      <c r="DS238" s="15"/>
      <c r="DT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</row>
    <row r="239" spans="1:243" ht="18" customHeight="1" x14ac:dyDescent="0.3">
      <c r="A239" s="15"/>
      <c r="B239" s="73"/>
      <c r="C239" s="15"/>
      <c r="D239" s="74"/>
      <c r="E239" s="15"/>
      <c r="F239" s="76"/>
      <c r="G239" s="76"/>
      <c r="H239" s="76"/>
      <c r="I239" s="70"/>
      <c r="J239" s="70"/>
      <c r="K239" s="70"/>
      <c r="L239" s="15"/>
      <c r="M239" s="15"/>
      <c r="N239" s="15"/>
      <c r="O239" s="15"/>
      <c r="P239" s="15"/>
      <c r="Q239" s="15"/>
      <c r="R239" s="15"/>
      <c r="S239" s="15"/>
      <c r="T239" s="15"/>
      <c r="U239" s="69"/>
      <c r="V239" s="72"/>
      <c r="W239" s="74"/>
      <c r="X239" s="76"/>
      <c r="Y239" s="70"/>
      <c r="Z239" s="70"/>
      <c r="AA239" s="70"/>
      <c r="AB239" s="70"/>
      <c r="AC239" s="15"/>
      <c r="AD239" s="70"/>
      <c r="AE239" s="70"/>
      <c r="AF239" s="70"/>
      <c r="AG239" s="70"/>
      <c r="AH239" s="15"/>
      <c r="AI239" s="15"/>
      <c r="AJ239" s="15"/>
      <c r="AK239" s="15"/>
      <c r="AL239" s="15"/>
      <c r="AM239" s="15"/>
      <c r="AN239" s="64"/>
      <c r="AO239" s="98"/>
      <c r="AP239" s="15"/>
      <c r="AQ239" s="73"/>
      <c r="AR239" s="15"/>
      <c r="AS239" s="74"/>
      <c r="AT239" s="15"/>
      <c r="AU239" s="76"/>
      <c r="AV239" s="76"/>
      <c r="AW239" s="76"/>
      <c r="AX239" s="70"/>
      <c r="AY239" s="70"/>
      <c r="AZ239" s="70"/>
      <c r="BA239" s="15"/>
      <c r="BB239" s="15"/>
      <c r="BC239" s="15"/>
      <c r="BD239" s="15"/>
      <c r="BE239" s="15"/>
      <c r="BF239" s="15"/>
      <c r="BG239" s="15"/>
      <c r="BH239" s="15"/>
      <c r="BI239" s="15"/>
      <c r="BJ239" s="69"/>
      <c r="BK239" s="72"/>
      <c r="BL239" s="74"/>
      <c r="BM239" s="76"/>
      <c r="BN239" s="70"/>
      <c r="BO239" s="70"/>
      <c r="BP239" s="70"/>
      <c r="BQ239" s="70"/>
      <c r="BR239" s="15"/>
      <c r="BS239" s="70"/>
      <c r="BT239" s="70"/>
      <c r="BU239" s="70"/>
      <c r="BV239" s="70"/>
      <c r="BW239" s="15"/>
      <c r="BX239" s="15"/>
      <c r="BY239" s="15"/>
      <c r="BZ239" s="15"/>
      <c r="CA239" s="15"/>
      <c r="CB239" s="15"/>
      <c r="CC239" s="64"/>
      <c r="CD239" s="15"/>
      <c r="CE239" s="15"/>
      <c r="CF239" s="73"/>
      <c r="CG239" s="15"/>
      <c r="CH239" s="74"/>
      <c r="CI239" s="15"/>
      <c r="CJ239" s="76"/>
      <c r="CK239" s="76"/>
      <c r="CL239" s="76"/>
      <c r="CM239" s="70"/>
      <c r="CN239" s="70"/>
      <c r="CO239" s="70"/>
      <c r="CP239" s="15"/>
      <c r="CQ239" s="15"/>
      <c r="CR239" s="15"/>
      <c r="CS239" s="15"/>
      <c r="CT239" s="15"/>
      <c r="CU239" s="15"/>
      <c r="CV239" s="15"/>
      <c r="CW239" s="15"/>
      <c r="CX239" s="15"/>
      <c r="CY239" s="69"/>
      <c r="CZ239" s="15"/>
      <c r="DA239" s="72"/>
      <c r="DB239" s="74"/>
      <c r="DC239" s="76"/>
      <c r="DD239" s="70"/>
      <c r="DE239" s="70"/>
      <c r="DF239" s="70"/>
      <c r="DG239" s="70"/>
      <c r="DH239" s="70"/>
      <c r="DI239" s="70"/>
      <c r="DJ239" s="70"/>
      <c r="DK239" s="70"/>
      <c r="DL239" s="15"/>
      <c r="DM239" s="15"/>
      <c r="DN239" s="15"/>
      <c r="DO239" s="15"/>
      <c r="DP239" s="15"/>
      <c r="DQ239" s="15"/>
      <c r="DR239" s="98"/>
      <c r="DS239" s="15"/>
      <c r="DT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</row>
    <row r="240" spans="1:243" ht="18" customHeight="1" x14ac:dyDescent="0.3">
      <c r="A240" s="15"/>
      <c r="B240" s="69"/>
      <c r="C240" s="15"/>
      <c r="D240" s="76"/>
      <c r="E240" s="15"/>
      <c r="F240" s="74"/>
      <c r="G240" s="74"/>
      <c r="H240" s="74"/>
      <c r="I240" s="52"/>
      <c r="J240" s="52"/>
      <c r="K240" s="52"/>
      <c r="L240" s="15"/>
      <c r="M240" s="15"/>
      <c r="N240" s="15"/>
      <c r="O240" s="15"/>
      <c r="P240" s="15"/>
      <c r="Q240" s="15"/>
      <c r="R240" s="15"/>
      <c r="S240" s="15"/>
      <c r="T240" s="15"/>
      <c r="U240" s="73"/>
      <c r="V240" s="75"/>
      <c r="W240" s="76"/>
      <c r="X240" s="74"/>
      <c r="Y240" s="52"/>
      <c r="Z240" s="52"/>
      <c r="AA240" s="52"/>
      <c r="AB240" s="52"/>
      <c r="AC240" s="15"/>
      <c r="AD240" s="52"/>
      <c r="AE240" s="52"/>
      <c r="AF240" s="52"/>
      <c r="AG240" s="52"/>
      <c r="AH240" s="15"/>
      <c r="AI240" s="15"/>
      <c r="AJ240" s="15"/>
      <c r="AK240" s="15"/>
      <c r="AL240" s="15"/>
      <c r="AM240" s="15"/>
      <c r="AN240" s="64"/>
      <c r="AO240" s="98"/>
      <c r="AP240" s="15"/>
      <c r="AQ240" s="69"/>
      <c r="AR240" s="15"/>
      <c r="AS240" s="76"/>
      <c r="AT240" s="15"/>
      <c r="AU240" s="74"/>
      <c r="AV240" s="74"/>
      <c r="AW240" s="74"/>
      <c r="AX240" s="52"/>
      <c r="AY240" s="52"/>
      <c r="AZ240" s="52"/>
      <c r="BA240" s="15"/>
      <c r="BB240" s="15"/>
      <c r="BC240" s="15"/>
      <c r="BD240" s="15"/>
      <c r="BE240" s="15"/>
      <c r="BF240" s="15"/>
      <c r="BG240" s="15"/>
      <c r="BH240" s="15"/>
      <c r="BI240" s="15"/>
      <c r="BJ240" s="73"/>
      <c r="BK240" s="75"/>
      <c r="BL240" s="76"/>
      <c r="BM240" s="74"/>
      <c r="BN240" s="52"/>
      <c r="BO240" s="52"/>
      <c r="BP240" s="52"/>
      <c r="BQ240" s="52"/>
      <c r="BR240" s="15"/>
      <c r="BS240" s="52"/>
      <c r="BT240" s="52"/>
      <c r="BU240" s="52"/>
      <c r="BV240" s="52"/>
      <c r="BW240" s="15"/>
      <c r="BX240" s="15"/>
      <c r="BY240" s="15"/>
      <c r="BZ240" s="15"/>
      <c r="CA240" s="15"/>
      <c r="CB240" s="15"/>
      <c r="CC240" s="64"/>
      <c r="CD240" s="15"/>
      <c r="CE240" s="15"/>
      <c r="CF240" s="69"/>
      <c r="CG240" s="15"/>
      <c r="CH240" s="76"/>
      <c r="CI240" s="15"/>
      <c r="CJ240" s="74"/>
      <c r="CK240" s="74"/>
      <c r="CL240" s="74"/>
      <c r="CM240" s="52"/>
      <c r="CN240" s="52"/>
      <c r="CO240" s="52"/>
      <c r="CP240" s="15"/>
      <c r="CQ240" s="15"/>
      <c r="CR240" s="15"/>
      <c r="CS240" s="15"/>
      <c r="CT240" s="15"/>
      <c r="CU240" s="15"/>
      <c r="CV240" s="15"/>
      <c r="CW240" s="15"/>
      <c r="CX240" s="15"/>
      <c r="CY240" s="73"/>
      <c r="CZ240" s="15"/>
      <c r="DA240" s="75"/>
      <c r="DB240" s="76"/>
      <c r="DC240" s="74"/>
      <c r="DD240" s="52"/>
      <c r="DE240" s="52"/>
      <c r="DF240" s="52"/>
      <c r="DG240" s="52"/>
      <c r="DH240" s="52"/>
      <c r="DI240" s="52"/>
      <c r="DJ240" s="52"/>
      <c r="DK240" s="52"/>
      <c r="DL240" s="15"/>
      <c r="DM240" s="15"/>
      <c r="DN240" s="15"/>
      <c r="DO240" s="15"/>
      <c r="DP240" s="15"/>
      <c r="DQ240" s="15"/>
      <c r="DR240" s="98"/>
      <c r="DS240" s="15"/>
      <c r="DT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</row>
    <row r="241" spans="1:243" ht="18" customHeight="1" x14ac:dyDescent="0.3">
      <c r="A241" s="15"/>
      <c r="B241" s="73"/>
      <c r="C241" s="15"/>
      <c r="D241" s="74"/>
      <c r="E241" s="15"/>
      <c r="F241" s="74"/>
      <c r="G241" s="74"/>
      <c r="H241" s="74"/>
      <c r="I241" s="52"/>
      <c r="J241" s="52"/>
      <c r="K241" s="52"/>
      <c r="L241" s="15"/>
      <c r="M241" s="15"/>
      <c r="N241" s="15"/>
      <c r="O241" s="15"/>
      <c r="P241" s="15"/>
      <c r="Q241" s="15"/>
      <c r="R241" s="15"/>
      <c r="S241" s="15"/>
      <c r="T241" s="15"/>
      <c r="U241" s="73"/>
      <c r="V241" s="72"/>
      <c r="W241" s="74"/>
      <c r="X241" s="74"/>
      <c r="Y241" s="52"/>
      <c r="Z241" s="52"/>
      <c r="AA241" s="52"/>
      <c r="AB241" s="52"/>
      <c r="AC241" s="15"/>
      <c r="AD241" s="52"/>
      <c r="AE241" s="52"/>
      <c r="AF241" s="52"/>
      <c r="AG241" s="52"/>
      <c r="AH241" s="15"/>
      <c r="AI241" s="15"/>
      <c r="AJ241" s="15"/>
      <c r="AK241" s="15"/>
      <c r="AL241" s="15"/>
      <c r="AM241" s="15"/>
      <c r="AN241" s="64"/>
      <c r="AO241" s="98"/>
      <c r="AP241" s="15"/>
      <c r="AQ241" s="73"/>
      <c r="AR241" s="15"/>
      <c r="AS241" s="74"/>
      <c r="AT241" s="15"/>
      <c r="AU241" s="74"/>
      <c r="AV241" s="74"/>
      <c r="AW241" s="74"/>
      <c r="AX241" s="52"/>
      <c r="AY241" s="52"/>
      <c r="AZ241" s="52"/>
      <c r="BA241" s="15"/>
      <c r="BB241" s="15"/>
      <c r="BC241" s="15"/>
      <c r="BD241" s="15"/>
      <c r="BE241" s="15"/>
      <c r="BF241" s="15"/>
      <c r="BG241" s="15"/>
      <c r="BH241" s="15"/>
      <c r="BI241" s="15"/>
      <c r="BJ241" s="73"/>
      <c r="BK241" s="72"/>
      <c r="BL241" s="74"/>
      <c r="BM241" s="74"/>
      <c r="BN241" s="52"/>
      <c r="BO241" s="52"/>
      <c r="BP241" s="52"/>
      <c r="BQ241" s="52"/>
      <c r="BR241" s="15"/>
      <c r="BS241" s="52"/>
      <c r="BT241" s="52"/>
      <c r="BU241" s="52"/>
      <c r="BV241" s="52"/>
      <c r="BW241" s="15"/>
      <c r="BX241" s="15"/>
      <c r="BY241" s="15"/>
      <c r="BZ241" s="15"/>
      <c r="CA241" s="15"/>
      <c r="CB241" s="15"/>
      <c r="CC241" s="64"/>
      <c r="CD241" s="64"/>
      <c r="CE241" s="15"/>
      <c r="CF241" s="73"/>
      <c r="CG241" s="15"/>
      <c r="CH241" s="74"/>
      <c r="CI241" s="15"/>
      <c r="CJ241" s="74"/>
      <c r="CK241" s="74"/>
      <c r="CL241" s="74"/>
      <c r="CM241" s="52"/>
      <c r="CN241" s="52"/>
      <c r="CO241" s="52"/>
      <c r="CP241" s="15"/>
      <c r="CQ241" s="15"/>
      <c r="CR241" s="15"/>
      <c r="CS241" s="15"/>
      <c r="CT241" s="15"/>
      <c r="CU241" s="15"/>
      <c r="CV241" s="15"/>
      <c r="CW241" s="15"/>
      <c r="CX241" s="15"/>
      <c r="CY241" s="73"/>
      <c r="CZ241" s="15"/>
      <c r="DA241" s="72"/>
      <c r="DB241" s="74"/>
      <c r="DC241" s="74"/>
      <c r="DD241" s="52"/>
      <c r="DE241" s="52"/>
      <c r="DF241" s="52"/>
      <c r="DG241" s="52"/>
      <c r="DH241" s="52"/>
      <c r="DI241" s="52"/>
      <c r="DJ241" s="52"/>
      <c r="DK241" s="52"/>
      <c r="DL241" s="15"/>
      <c r="DM241" s="15"/>
      <c r="DN241" s="15"/>
      <c r="DO241" s="15"/>
      <c r="DP241" s="15"/>
      <c r="DQ241" s="15"/>
      <c r="DR241" s="98"/>
      <c r="DS241" s="15"/>
      <c r="DT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</row>
    <row r="242" spans="1:243" ht="18" customHeight="1" x14ac:dyDescent="0.3">
      <c r="A242" s="15"/>
      <c r="B242" s="73"/>
      <c r="C242" s="15"/>
      <c r="D242" s="74"/>
      <c r="E242" s="15"/>
      <c r="F242" s="76"/>
      <c r="G242" s="76"/>
      <c r="H242" s="76"/>
      <c r="I242" s="70"/>
      <c r="J242" s="70"/>
      <c r="K242" s="70"/>
      <c r="L242" s="15"/>
      <c r="M242" s="15"/>
      <c r="N242" s="15"/>
      <c r="O242" s="15"/>
      <c r="P242" s="15"/>
      <c r="Q242" s="15"/>
      <c r="R242" s="15"/>
      <c r="S242" s="15"/>
      <c r="T242" s="15"/>
      <c r="U242" s="69"/>
      <c r="V242" s="72"/>
      <c r="W242" s="74"/>
      <c r="X242" s="76"/>
      <c r="Y242" s="70"/>
      <c r="Z242" s="70"/>
      <c r="AA242" s="70"/>
      <c r="AB242" s="70"/>
      <c r="AC242" s="15"/>
      <c r="AD242" s="70"/>
      <c r="AE242" s="70"/>
      <c r="AF242" s="70"/>
      <c r="AG242" s="70"/>
      <c r="AH242" s="15"/>
      <c r="AI242" s="15"/>
      <c r="AJ242" s="15"/>
      <c r="AK242" s="15"/>
      <c r="AL242" s="15"/>
      <c r="AM242" s="15"/>
      <c r="AN242" s="15"/>
      <c r="AO242" s="98"/>
      <c r="AP242" s="15"/>
      <c r="AQ242" s="73"/>
      <c r="AR242" s="15"/>
      <c r="AS242" s="74"/>
      <c r="AT242" s="15"/>
      <c r="AU242" s="76"/>
      <c r="AV242" s="76"/>
      <c r="AW242" s="76"/>
      <c r="AX242" s="70"/>
      <c r="AY242" s="70"/>
      <c r="AZ242" s="70"/>
      <c r="BA242" s="15"/>
      <c r="BB242" s="15"/>
      <c r="BC242" s="15"/>
      <c r="BD242" s="15"/>
      <c r="BE242" s="15"/>
      <c r="BF242" s="15"/>
      <c r="BG242" s="15"/>
      <c r="BH242" s="15"/>
      <c r="BI242" s="15"/>
      <c r="BJ242" s="69"/>
      <c r="BK242" s="72"/>
      <c r="BL242" s="74"/>
      <c r="BM242" s="76"/>
      <c r="BN242" s="70"/>
      <c r="BO242" s="70"/>
      <c r="BP242" s="70"/>
      <c r="BQ242" s="70"/>
      <c r="BR242" s="15"/>
      <c r="BS242" s="70"/>
      <c r="BT242" s="70"/>
      <c r="BU242" s="70"/>
      <c r="BV242" s="70"/>
      <c r="BW242" s="15"/>
      <c r="BX242" s="15"/>
      <c r="BY242" s="15"/>
      <c r="BZ242" s="15"/>
      <c r="CA242" s="15"/>
      <c r="CB242" s="15"/>
      <c r="CC242" s="15"/>
      <c r="CD242" s="64"/>
      <c r="CE242" s="15"/>
      <c r="CF242" s="73"/>
      <c r="CG242" s="15"/>
      <c r="CH242" s="74"/>
      <c r="CI242" s="15"/>
      <c r="CJ242" s="76"/>
      <c r="CK242" s="76"/>
      <c r="CL242" s="76"/>
      <c r="CM242" s="70"/>
      <c r="CN242" s="70"/>
      <c r="CO242" s="70"/>
      <c r="CP242" s="15"/>
      <c r="CQ242" s="15"/>
      <c r="CR242" s="15"/>
      <c r="CS242" s="15"/>
      <c r="CT242" s="15"/>
      <c r="CU242" s="15"/>
      <c r="CV242" s="15"/>
      <c r="CW242" s="15"/>
      <c r="CX242" s="15"/>
      <c r="CY242" s="69"/>
      <c r="CZ242" s="15"/>
      <c r="DA242" s="72"/>
      <c r="DB242" s="74"/>
      <c r="DC242" s="76"/>
      <c r="DD242" s="70"/>
      <c r="DE242" s="70"/>
      <c r="DF242" s="70"/>
      <c r="DG242" s="70"/>
      <c r="DH242" s="70"/>
      <c r="DI242" s="70"/>
      <c r="DJ242" s="70"/>
      <c r="DK242" s="70"/>
      <c r="DL242" s="15"/>
      <c r="DM242" s="15"/>
      <c r="DN242" s="15"/>
      <c r="DO242" s="15"/>
      <c r="DP242" s="15"/>
      <c r="DQ242" s="15"/>
      <c r="DR242" s="98"/>
      <c r="DS242" s="15"/>
      <c r="DT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</row>
    <row r="243" spans="1:243" ht="18" customHeight="1" x14ac:dyDescent="0.3">
      <c r="A243" s="15"/>
      <c r="B243" s="69"/>
      <c r="C243" s="15"/>
      <c r="D243" s="15"/>
      <c r="E243" s="15"/>
      <c r="F243" s="15"/>
      <c r="G243" s="73"/>
      <c r="H243" s="74"/>
      <c r="I243" s="74"/>
      <c r="J243" s="74"/>
      <c r="K243" s="74"/>
      <c r="L243" s="52"/>
      <c r="M243" s="52"/>
      <c r="N243" s="52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73"/>
      <c r="AE243" s="15"/>
      <c r="AF243" s="74"/>
      <c r="AG243" s="74"/>
      <c r="AH243" s="74"/>
      <c r="AI243" s="52"/>
      <c r="AJ243" s="52"/>
      <c r="AK243" s="52"/>
      <c r="AL243" s="52"/>
      <c r="AM243" s="52"/>
      <c r="AN243" s="15"/>
      <c r="AO243" s="98"/>
      <c r="AP243" s="15"/>
      <c r="AQ243" s="69"/>
      <c r="AR243" s="15"/>
      <c r="AS243" s="15"/>
      <c r="AT243" s="15"/>
      <c r="AU243" s="15"/>
      <c r="AV243" s="73"/>
      <c r="AW243" s="74"/>
      <c r="AX243" s="74"/>
      <c r="AY243" s="74"/>
      <c r="AZ243" s="74"/>
      <c r="BA243" s="52"/>
      <c r="BB243" s="52"/>
      <c r="BC243" s="52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73"/>
      <c r="BT243" s="15"/>
      <c r="BU243" s="74"/>
      <c r="BV243" s="74"/>
      <c r="BW243" s="74"/>
      <c r="BX243" s="52"/>
      <c r="BY243" s="52"/>
      <c r="BZ243" s="52"/>
      <c r="CA243" s="52"/>
      <c r="CB243" s="52"/>
      <c r="CC243" s="15"/>
      <c r="CD243" s="15"/>
      <c r="CE243" s="15"/>
      <c r="CF243" s="69"/>
      <c r="CG243" s="15"/>
      <c r="CH243" s="15"/>
      <c r="CI243" s="15"/>
      <c r="CJ243" s="15"/>
      <c r="CK243" s="73"/>
      <c r="CL243" s="74"/>
      <c r="CM243" s="74"/>
      <c r="CN243" s="74"/>
      <c r="CO243" s="74"/>
      <c r="CP243" s="52"/>
      <c r="CQ243" s="52"/>
      <c r="CR243" s="52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73"/>
      <c r="DI243" s="15"/>
      <c r="DJ243" s="74"/>
      <c r="DK243" s="74"/>
      <c r="DL243" s="74"/>
      <c r="DM243" s="52"/>
      <c r="DN243" s="52"/>
      <c r="DO243" s="52"/>
      <c r="DP243" s="52"/>
      <c r="DQ243" s="52"/>
      <c r="DR243" s="98"/>
      <c r="DS243" s="15"/>
      <c r="DT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</row>
    <row r="244" spans="1:243" ht="18" customHeight="1" x14ac:dyDescent="0.3">
      <c r="A244" s="15"/>
      <c r="B244" s="69"/>
      <c r="C244" s="15"/>
      <c r="D244" s="15"/>
      <c r="E244" s="49"/>
      <c r="F244" s="15"/>
      <c r="G244" s="15"/>
      <c r="H244" s="15"/>
      <c r="I244" s="15"/>
      <c r="J244" s="74"/>
      <c r="K244" s="74"/>
      <c r="L244" s="74"/>
      <c r="M244" s="52"/>
      <c r="N244" s="52"/>
      <c r="O244" s="15"/>
      <c r="P244" s="15"/>
      <c r="Q244" s="15"/>
      <c r="R244" s="15"/>
      <c r="S244" s="15"/>
      <c r="T244" s="15"/>
      <c r="U244" s="15"/>
      <c r="V244" s="15"/>
      <c r="W244" s="15"/>
      <c r="X244" s="49"/>
      <c r="Y244" s="15"/>
      <c r="Z244" s="15"/>
      <c r="AA244" s="15"/>
      <c r="AB244" s="15"/>
      <c r="AC244" s="15"/>
      <c r="AD244" s="73"/>
      <c r="AE244" s="15"/>
      <c r="AF244" s="74"/>
      <c r="AG244" s="74"/>
      <c r="AH244" s="74"/>
      <c r="AI244" s="52"/>
      <c r="AJ244" s="52"/>
      <c r="AK244" s="52"/>
      <c r="AL244" s="52"/>
      <c r="AM244" s="52"/>
      <c r="AN244" s="15"/>
      <c r="AO244" s="98"/>
      <c r="AP244" s="15"/>
      <c r="AQ244" s="69"/>
      <c r="AR244" s="15"/>
      <c r="AS244" s="15"/>
      <c r="AT244" s="49"/>
      <c r="AU244" s="15"/>
      <c r="AV244" s="15"/>
      <c r="AW244" s="15"/>
      <c r="AX244" s="15"/>
      <c r="AY244" s="74"/>
      <c r="AZ244" s="74"/>
      <c r="BA244" s="74"/>
      <c r="BB244" s="52"/>
      <c r="BC244" s="52"/>
      <c r="BD244" s="15"/>
      <c r="BE244" s="15"/>
      <c r="BF244" s="15"/>
      <c r="BG244" s="15"/>
      <c r="BH244" s="15"/>
      <c r="BI244" s="15"/>
      <c r="BJ244" s="15"/>
      <c r="BK244" s="15"/>
      <c r="BL244" s="15"/>
      <c r="BM244" s="49"/>
      <c r="BN244" s="15"/>
      <c r="BO244" s="15"/>
      <c r="BP244" s="15"/>
      <c r="BQ244" s="15"/>
      <c r="BR244" s="15"/>
      <c r="BS244" s="73"/>
      <c r="BT244" s="15"/>
      <c r="BU244" s="74"/>
      <c r="BV244" s="74"/>
      <c r="BW244" s="74"/>
      <c r="BX244" s="52"/>
      <c r="BY244" s="52"/>
      <c r="BZ244" s="52"/>
      <c r="CA244" s="52"/>
      <c r="CB244" s="52"/>
      <c r="CC244" s="15"/>
      <c r="CD244" s="15"/>
      <c r="CE244" s="15"/>
      <c r="CF244" s="69"/>
      <c r="CG244" s="15"/>
      <c r="CH244" s="15"/>
      <c r="CI244" s="49"/>
      <c r="CJ244" s="15"/>
      <c r="CK244" s="15"/>
      <c r="CL244" s="15"/>
      <c r="CM244" s="15"/>
      <c r="CN244" s="74"/>
      <c r="CO244" s="74"/>
      <c r="CP244" s="74"/>
      <c r="CQ244" s="52"/>
      <c r="CR244" s="52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49"/>
      <c r="DD244" s="15"/>
      <c r="DE244" s="15"/>
      <c r="DF244" s="15"/>
      <c r="DG244" s="15"/>
      <c r="DH244" s="73"/>
      <c r="DI244" s="15"/>
      <c r="DJ244" s="74"/>
      <c r="DK244" s="74"/>
      <c r="DL244" s="74"/>
      <c r="DM244" s="52"/>
      <c r="DN244" s="52"/>
      <c r="DO244" s="52"/>
      <c r="DP244" s="52"/>
      <c r="DQ244" s="52"/>
      <c r="DR244" s="98"/>
      <c r="DS244" s="15"/>
      <c r="DT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</row>
    <row r="245" spans="1:243" ht="18" customHeight="1" x14ac:dyDescent="0.3">
      <c r="A245" s="15"/>
      <c r="B245" s="69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52"/>
      <c r="AL245" s="15"/>
      <c r="AM245" s="15"/>
      <c r="AN245" s="15"/>
      <c r="AO245" s="98"/>
      <c r="AP245" s="15"/>
      <c r="AQ245" s="69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52"/>
      <c r="CA245" s="15"/>
      <c r="CB245" s="15"/>
      <c r="CC245" s="15"/>
      <c r="CD245" s="15"/>
      <c r="CE245" s="15"/>
      <c r="CF245" s="69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52"/>
      <c r="DP245" s="15"/>
      <c r="DQ245" s="15"/>
      <c r="DR245" s="98"/>
      <c r="DS245" s="15"/>
      <c r="DT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</row>
    <row r="246" spans="1:243" ht="18" customHeight="1" x14ac:dyDescent="0.3">
      <c r="A246" s="15"/>
      <c r="B246" s="69"/>
      <c r="C246" s="15"/>
      <c r="D246" s="15"/>
      <c r="E246" s="4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52"/>
      <c r="S246" s="15"/>
      <c r="T246" s="15"/>
      <c r="U246" s="15"/>
      <c r="V246" s="15"/>
      <c r="W246" s="15"/>
      <c r="X246" s="49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52"/>
      <c r="AL246" s="15"/>
      <c r="AM246" s="15"/>
      <c r="AN246" s="15"/>
      <c r="AO246" s="98"/>
      <c r="AP246" s="15"/>
      <c r="AQ246" s="69"/>
      <c r="AR246" s="15"/>
      <c r="AS246" s="15"/>
      <c r="AT246" s="49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52"/>
      <c r="BH246" s="15"/>
      <c r="BI246" s="15"/>
      <c r="BJ246" s="15"/>
      <c r="BK246" s="15"/>
      <c r="BL246" s="15"/>
      <c r="BM246" s="49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52"/>
      <c r="CA246" s="15"/>
      <c r="CB246" s="15"/>
      <c r="CC246" s="15"/>
      <c r="CD246" s="15"/>
      <c r="CE246" s="15"/>
      <c r="CF246" s="69"/>
      <c r="CG246" s="15"/>
      <c r="CH246" s="15"/>
      <c r="CI246" s="49"/>
      <c r="CJ246" s="15"/>
      <c r="CK246" s="15"/>
      <c r="CL246" s="15"/>
      <c r="CM246" s="15"/>
      <c r="CN246" s="15"/>
      <c r="CO246" s="15"/>
      <c r="CP246" s="49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49"/>
      <c r="DD246" s="15"/>
      <c r="DE246" s="15"/>
      <c r="DF246" s="15"/>
      <c r="DG246" s="15"/>
      <c r="DH246" s="15"/>
      <c r="DI246" s="15"/>
      <c r="DJ246" s="51"/>
      <c r="DK246" s="15"/>
      <c r="DL246" s="15"/>
      <c r="DM246" s="15"/>
      <c r="DN246" s="15"/>
      <c r="DO246" s="52"/>
      <c r="DP246" s="15"/>
      <c r="DQ246" s="15"/>
      <c r="DR246" s="98"/>
      <c r="DS246" s="15"/>
      <c r="DT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</row>
    <row r="247" spans="1:243" ht="18" customHeight="1" x14ac:dyDescent="0.3">
      <c r="A247" s="15"/>
      <c r="B247" s="69"/>
      <c r="C247" s="15"/>
      <c r="D247" s="15"/>
      <c r="E247" s="15"/>
      <c r="F247" s="15"/>
      <c r="G247" s="15"/>
      <c r="H247" s="15"/>
      <c r="I247" s="15"/>
      <c r="J247" s="64"/>
      <c r="K247" s="64"/>
      <c r="L247" s="64"/>
      <c r="M247" s="64"/>
      <c r="N247" s="64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64"/>
      <c r="AG247" s="64"/>
      <c r="AH247" s="64"/>
      <c r="AI247" s="64"/>
      <c r="AJ247" s="64"/>
      <c r="AK247" s="52"/>
      <c r="AL247" s="64"/>
      <c r="AM247" s="64"/>
      <c r="AN247" s="15"/>
      <c r="AO247" s="98"/>
      <c r="AP247" s="15"/>
      <c r="AQ247" s="69"/>
      <c r="AR247" s="15"/>
      <c r="AS247" s="15"/>
      <c r="AT247" s="15"/>
      <c r="AU247" s="15"/>
      <c r="AV247" s="15"/>
      <c r="AW247" s="15"/>
      <c r="AX247" s="15"/>
      <c r="AY247" s="64"/>
      <c r="AZ247" s="64"/>
      <c r="BA247" s="64"/>
      <c r="BB247" s="64"/>
      <c r="BC247" s="64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64"/>
      <c r="BV247" s="64"/>
      <c r="BW247" s="64"/>
      <c r="BX247" s="64"/>
      <c r="BY247" s="64"/>
      <c r="BZ247" s="52"/>
      <c r="CA247" s="64"/>
      <c r="CB247" s="64"/>
      <c r="CC247" s="15"/>
      <c r="CD247" s="15"/>
      <c r="CE247" s="15"/>
      <c r="CF247" s="69"/>
      <c r="CG247" s="15"/>
      <c r="CH247" s="15"/>
      <c r="CI247" s="15"/>
      <c r="CJ247" s="15"/>
      <c r="CK247" s="15"/>
      <c r="CL247" s="15"/>
      <c r="CM247" s="15"/>
      <c r="CN247" s="64"/>
      <c r="CO247" s="64"/>
      <c r="CP247" s="64"/>
      <c r="CQ247" s="64"/>
      <c r="CR247" s="64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64"/>
      <c r="DK247" s="64"/>
      <c r="DL247" s="64"/>
      <c r="DM247" s="64"/>
      <c r="DN247" s="64"/>
      <c r="DO247" s="52"/>
      <c r="DP247" s="64"/>
      <c r="DQ247" s="64"/>
      <c r="DR247" s="98"/>
      <c r="DS247" s="15"/>
      <c r="DT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</row>
    <row r="248" spans="1:243" ht="18" customHeight="1" x14ac:dyDescent="0.3">
      <c r="A248" s="15"/>
      <c r="B248" s="69"/>
      <c r="C248" s="15"/>
      <c r="D248" s="15"/>
      <c r="E248" s="49"/>
      <c r="F248" s="15"/>
      <c r="G248" s="15"/>
      <c r="H248" s="15"/>
      <c r="I248" s="15"/>
      <c r="J248" s="64"/>
      <c r="K248" s="64"/>
      <c r="L248" s="64"/>
      <c r="M248" s="64"/>
      <c r="N248" s="64"/>
      <c r="O248" s="15"/>
      <c r="P248" s="15"/>
      <c r="Q248" s="15"/>
      <c r="R248" s="15"/>
      <c r="S248" s="15"/>
      <c r="T248" s="15"/>
      <c r="U248" s="15"/>
      <c r="V248" s="15"/>
      <c r="W248" s="15"/>
      <c r="X248" s="49"/>
      <c r="Y248" s="15"/>
      <c r="Z248" s="15"/>
      <c r="AA248" s="15"/>
      <c r="AB248" s="15"/>
      <c r="AC248" s="15"/>
      <c r="AD248" s="69"/>
      <c r="AE248" s="15"/>
      <c r="AF248" s="64"/>
      <c r="AG248" s="64"/>
      <c r="AH248" s="64"/>
      <c r="AI248" s="64"/>
      <c r="AJ248" s="64"/>
      <c r="AK248" s="52"/>
      <c r="AL248" s="64"/>
      <c r="AM248" s="64"/>
      <c r="AN248" s="15"/>
      <c r="AO248" s="98"/>
      <c r="AP248" s="15"/>
      <c r="AQ248" s="69"/>
      <c r="AR248" s="15"/>
      <c r="AS248" s="15"/>
      <c r="AT248" s="49"/>
      <c r="AU248" s="15"/>
      <c r="AV248" s="15"/>
      <c r="AW248" s="15"/>
      <c r="AX248" s="15"/>
      <c r="AY248" s="64"/>
      <c r="AZ248" s="64"/>
      <c r="BA248" s="64"/>
      <c r="BB248" s="64"/>
      <c r="BC248" s="64"/>
      <c r="BD248" s="15"/>
      <c r="BE248" s="15"/>
      <c r="BF248" s="15"/>
      <c r="BG248" s="15"/>
      <c r="BH248" s="15"/>
      <c r="BI248" s="15"/>
      <c r="BJ248" s="15"/>
      <c r="BK248" s="15"/>
      <c r="BL248" s="15"/>
      <c r="BM248" s="49"/>
      <c r="BN248" s="15"/>
      <c r="BO248" s="15"/>
      <c r="BP248" s="15"/>
      <c r="BQ248" s="15"/>
      <c r="BR248" s="15"/>
      <c r="BS248" s="69"/>
      <c r="BT248" s="15"/>
      <c r="BU248" s="64"/>
      <c r="BV248" s="64"/>
      <c r="BW248" s="64"/>
      <c r="BX248" s="64"/>
      <c r="BY248" s="64"/>
      <c r="BZ248" s="52"/>
      <c r="CA248" s="64"/>
      <c r="CB248" s="64"/>
      <c r="CC248" s="15"/>
      <c r="CD248" s="15"/>
      <c r="CE248" s="15"/>
      <c r="CF248" s="69"/>
      <c r="CG248" s="15"/>
      <c r="CH248" s="15"/>
      <c r="CI248" s="49"/>
      <c r="CJ248" s="15"/>
      <c r="CK248" s="15"/>
      <c r="CL248" s="15"/>
      <c r="CM248" s="15"/>
      <c r="CN248" s="64"/>
      <c r="CO248" s="64"/>
      <c r="CP248" s="64"/>
      <c r="CQ248" s="64"/>
      <c r="CR248" s="64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49"/>
      <c r="DD248" s="15"/>
      <c r="DE248" s="15"/>
      <c r="DF248" s="15"/>
      <c r="DG248" s="15"/>
      <c r="DH248" s="69"/>
      <c r="DI248" s="15"/>
      <c r="DJ248" s="64"/>
      <c r="DK248" s="64"/>
      <c r="DL248" s="64"/>
      <c r="DM248" s="64"/>
      <c r="DN248" s="64"/>
      <c r="DO248" s="52"/>
      <c r="DP248" s="64"/>
      <c r="DQ248" s="64"/>
      <c r="DR248" s="98"/>
      <c r="DS248" s="15"/>
      <c r="DT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</row>
    <row r="249" spans="1:243" ht="18" customHeight="1" x14ac:dyDescent="0.3">
      <c r="A249" s="15"/>
      <c r="B249" s="69"/>
      <c r="C249" s="15"/>
      <c r="D249" s="15"/>
      <c r="E249" s="15"/>
      <c r="F249" s="64"/>
      <c r="G249" s="64"/>
      <c r="H249" s="64"/>
      <c r="I249" s="64"/>
      <c r="J249" s="64"/>
      <c r="K249" s="64"/>
      <c r="L249" s="64"/>
      <c r="M249" s="64"/>
      <c r="N249" s="64"/>
      <c r="O249" s="15"/>
      <c r="P249" s="15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52"/>
      <c r="AF249" s="52"/>
      <c r="AG249" s="64"/>
      <c r="AH249" s="15"/>
      <c r="AI249" s="15"/>
      <c r="AJ249" s="15"/>
      <c r="AK249" s="15"/>
      <c r="AL249" s="15"/>
      <c r="AM249" s="15"/>
      <c r="AN249" s="15"/>
      <c r="AO249" s="98"/>
      <c r="AP249" s="15"/>
      <c r="AQ249" s="69"/>
      <c r="AR249" s="15"/>
      <c r="AS249" s="15"/>
      <c r="AT249" s="15"/>
      <c r="AU249" s="64"/>
      <c r="AV249" s="64"/>
      <c r="AW249" s="64"/>
      <c r="AX249" s="64"/>
      <c r="AY249" s="64"/>
      <c r="AZ249" s="64"/>
      <c r="BA249" s="64"/>
      <c r="BB249" s="64"/>
      <c r="BC249" s="64"/>
      <c r="BD249" s="15"/>
      <c r="BE249" s="15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52"/>
      <c r="BU249" s="52"/>
      <c r="BV249" s="64"/>
      <c r="BW249" s="15"/>
      <c r="BX249" s="15"/>
      <c r="BY249" s="15"/>
      <c r="BZ249" s="15"/>
      <c r="CA249" s="15"/>
      <c r="CB249" s="15"/>
      <c r="CC249" s="15"/>
      <c r="CD249" s="15"/>
      <c r="CE249" s="15"/>
      <c r="CF249" s="69"/>
      <c r="CG249" s="15"/>
      <c r="CH249" s="15"/>
      <c r="CI249" s="15"/>
      <c r="CJ249" s="64"/>
      <c r="CK249" s="64"/>
      <c r="CL249" s="64"/>
      <c r="CM249" s="64"/>
      <c r="CN249" s="64"/>
      <c r="CO249" s="64"/>
      <c r="CP249" s="64"/>
      <c r="CQ249" s="64"/>
      <c r="CR249" s="64"/>
      <c r="CS249" s="15"/>
      <c r="CT249" s="15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52"/>
      <c r="DJ249" s="52"/>
      <c r="DK249" s="64"/>
      <c r="DL249" s="15"/>
      <c r="DM249" s="15"/>
      <c r="DN249" s="15"/>
      <c r="DO249" s="15"/>
      <c r="DP249" s="15"/>
      <c r="DQ249" s="15"/>
      <c r="DR249" s="98"/>
      <c r="DS249" s="15"/>
      <c r="DT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</row>
    <row r="250" spans="1:243" ht="18" customHeight="1" x14ac:dyDescent="0.3">
      <c r="A250" s="15"/>
      <c r="B250" s="69"/>
      <c r="C250" s="15"/>
      <c r="D250" s="50"/>
      <c r="E250" s="15"/>
      <c r="F250" s="64"/>
      <c r="G250" s="49"/>
      <c r="H250" s="64"/>
      <c r="I250" s="64"/>
      <c r="J250" s="64"/>
      <c r="K250" s="64"/>
      <c r="L250" s="64"/>
      <c r="M250" s="64"/>
      <c r="N250" s="64"/>
      <c r="O250" s="15"/>
      <c r="P250" s="15"/>
      <c r="Q250" s="64"/>
      <c r="R250" s="64"/>
      <c r="S250" s="64"/>
      <c r="T250" s="64"/>
      <c r="U250" s="64"/>
      <c r="V250" s="64"/>
      <c r="W250" s="64"/>
      <c r="X250" s="50"/>
      <c r="Y250" s="15"/>
      <c r="Z250" s="49"/>
      <c r="AA250" s="15"/>
      <c r="AB250" s="64"/>
      <c r="AC250" s="64"/>
      <c r="AD250" s="64"/>
      <c r="AE250" s="64"/>
      <c r="AF250" s="64"/>
      <c r="AG250" s="64"/>
      <c r="AH250" s="64"/>
      <c r="AI250" s="15"/>
      <c r="AJ250" s="15"/>
      <c r="AK250" s="15"/>
      <c r="AL250" s="15"/>
      <c r="AM250" s="15"/>
      <c r="AN250" s="15"/>
      <c r="AO250" s="98"/>
      <c r="AP250" s="15"/>
      <c r="AQ250" s="69"/>
      <c r="AR250" s="15"/>
      <c r="AS250" s="50"/>
      <c r="AT250" s="15"/>
      <c r="AU250" s="64"/>
      <c r="AV250" s="49"/>
      <c r="AW250" s="64"/>
      <c r="AX250" s="64"/>
      <c r="AY250" s="64"/>
      <c r="AZ250" s="64"/>
      <c r="BA250" s="64"/>
      <c r="BB250" s="64"/>
      <c r="BC250" s="64"/>
      <c r="BD250" s="15"/>
      <c r="BE250" s="15"/>
      <c r="BF250" s="64"/>
      <c r="BG250" s="64"/>
      <c r="BH250" s="64"/>
      <c r="BI250" s="64"/>
      <c r="BJ250" s="64"/>
      <c r="BK250" s="64"/>
      <c r="BL250" s="64"/>
      <c r="BM250" s="50"/>
      <c r="BN250" s="15"/>
      <c r="BO250" s="49"/>
      <c r="BP250" s="15"/>
      <c r="BQ250" s="64"/>
      <c r="BR250" s="64"/>
      <c r="BS250" s="64"/>
      <c r="BT250" s="64"/>
      <c r="BU250" s="64"/>
      <c r="BV250" s="64"/>
      <c r="BW250" s="64"/>
      <c r="BX250" s="15"/>
      <c r="BY250" s="15"/>
      <c r="BZ250" s="15"/>
      <c r="CA250" s="15"/>
      <c r="CB250" s="15"/>
      <c r="CC250" s="15"/>
      <c r="CD250" s="15"/>
      <c r="CE250" s="15"/>
      <c r="CF250" s="69"/>
      <c r="CG250" s="15"/>
      <c r="CH250" s="50"/>
      <c r="CI250" s="15"/>
      <c r="CJ250" s="64"/>
      <c r="CK250" s="49"/>
      <c r="CL250" s="64"/>
      <c r="CM250" s="64"/>
      <c r="CN250" s="64"/>
      <c r="CO250" s="64"/>
      <c r="CP250" s="64"/>
      <c r="CQ250" s="64"/>
      <c r="CR250" s="64"/>
      <c r="CS250" s="15"/>
      <c r="CT250" s="15"/>
      <c r="CU250" s="64"/>
      <c r="CV250" s="64"/>
      <c r="CW250" s="64"/>
      <c r="CX250" s="64"/>
      <c r="CY250" s="64"/>
      <c r="CZ250" s="64"/>
      <c r="DA250" s="64"/>
      <c r="DB250" s="50"/>
      <c r="DC250" s="15"/>
      <c r="DD250" s="49"/>
      <c r="DE250" s="15"/>
      <c r="DF250" s="64"/>
      <c r="DG250" s="64"/>
      <c r="DH250" s="64"/>
      <c r="DI250" s="64"/>
      <c r="DJ250" s="64"/>
      <c r="DK250" s="64"/>
      <c r="DL250" s="64"/>
      <c r="DM250" s="15"/>
      <c r="DN250" s="15"/>
      <c r="DO250" s="15"/>
      <c r="DP250" s="15"/>
      <c r="DQ250" s="15"/>
      <c r="DR250" s="98"/>
      <c r="DS250" s="15"/>
      <c r="DT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</row>
    <row r="251" spans="1:243" ht="18" customHeight="1" x14ac:dyDescent="0.3">
      <c r="A251" s="15"/>
      <c r="B251" s="15"/>
      <c r="C251" s="15"/>
      <c r="D251" s="15"/>
      <c r="E251" s="12"/>
      <c r="F251" s="127"/>
      <c r="G251" s="315"/>
      <c r="H251" s="15"/>
      <c r="I251" s="15"/>
      <c r="J251" s="12"/>
      <c r="K251" s="15"/>
      <c r="L251" s="12"/>
      <c r="M251" s="48"/>
      <c r="N251" s="15"/>
      <c r="O251" s="15"/>
      <c r="P251" s="15"/>
      <c r="Q251" s="15"/>
      <c r="R251" s="12"/>
      <c r="S251" s="315"/>
      <c r="T251" s="70"/>
      <c r="U251" s="15"/>
      <c r="V251" s="15"/>
      <c r="W251" s="15"/>
      <c r="X251" s="15"/>
      <c r="Y251" s="12"/>
      <c r="Z251" s="315"/>
      <c r="AA251" s="12"/>
      <c r="AB251" s="15"/>
      <c r="AC251" s="15"/>
      <c r="AD251" s="12"/>
      <c r="AE251" s="12"/>
      <c r="AF251" s="48"/>
      <c r="AG251" s="15"/>
      <c r="AH251" s="15"/>
      <c r="AI251" s="15"/>
      <c r="AJ251" s="15"/>
      <c r="AK251" s="12"/>
      <c r="AL251" s="315"/>
      <c r="AM251" s="15"/>
      <c r="AN251" s="15"/>
      <c r="AO251" s="98"/>
      <c r="AP251" s="15"/>
      <c r="AQ251" s="15"/>
      <c r="AR251" s="15"/>
      <c r="AS251" s="15"/>
      <c r="AT251" s="12"/>
      <c r="AU251" s="15"/>
      <c r="AV251" s="56"/>
      <c r="AW251" s="15"/>
      <c r="AX251" s="15"/>
      <c r="AY251" s="12"/>
      <c r="AZ251" s="15"/>
      <c r="BA251" s="12"/>
      <c r="BB251" s="48"/>
      <c r="BC251" s="15"/>
      <c r="BD251" s="15"/>
      <c r="BE251" s="12"/>
      <c r="BF251" s="255"/>
      <c r="BG251" s="15"/>
      <c r="BH251" s="15"/>
      <c r="BI251" s="70"/>
      <c r="BJ251" s="15"/>
      <c r="BK251" s="15"/>
      <c r="BL251" s="15"/>
      <c r="BM251" s="15"/>
      <c r="BN251" s="12"/>
      <c r="BO251" s="315"/>
      <c r="BP251" s="12"/>
      <c r="BQ251" s="15"/>
      <c r="BR251" s="15"/>
      <c r="BS251" s="12"/>
      <c r="BT251" s="12"/>
      <c r="BU251" s="48"/>
      <c r="BV251" s="15"/>
      <c r="BW251" s="15"/>
      <c r="BX251" s="12"/>
      <c r="BY251" s="56"/>
      <c r="BZ251" s="15"/>
      <c r="CA251" s="15"/>
      <c r="CB251" s="15"/>
      <c r="CC251" s="15"/>
      <c r="CD251" s="15"/>
      <c r="CE251" s="15"/>
      <c r="CF251" s="15"/>
      <c r="CG251" s="15"/>
      <c r="CH251" s="15"/>
      <c r="CI251" s="12"/>
      <c r="CJ251" s="315"/>
      <c r="CK251" s="15"/>
      <c r="CL251" s="15"/>
      <c r="CM251" s="15"/>
      <c r="CN251" s="12"/>
      <c r="CO251" s="15"/>
      <c r="CP251" s="12"/>
      <c r="CQ251" s="15"/>
      <c r="CR251" s="315"/>
      <c r="CS251" s="15"/>
      <c r="CT251" s="15"/>
      <c r="CU251" s="12"/>
      <c r="CV251" s="56"/>
      <c r="CW251" s="56"/>
      <c r="CX251" s="15"/>
      <c r="CY251" s="15"/>
      <c r="CZ251" s="70"/>
      <c r="DA251" s="15"/>
      <c r="DB251" s="15"/>
      <c r="DC251" s="15"/>
      <c r="DD251" s="12"/>
      <c r="DE251" s="71"/>
      <c r="DF251" s="15"/>
      <c r="DG251" s="15"/>
      <c r="DH251" s="12"/>
      <c r="DI251" s="12"/>
      <c r="DJ251" s="15"/>
      <c r="DK251" s="71"/>
      <c r="DL251" s="15"/>
      <c r="DM251" s="15"/>
      <c r="DN251" s="12"/>
      <c r="DO251" s="56"/>
      <c r="DP251" s="56"/>
      <c r="DQ251" s="15"/>
      <c r="DR251" s="98"/>
      <c r="DS251" s="15"/>
      <c r="DT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</row>
    <row r="252" spans="1:243" ht="18" customHeight="1" x14ac:dyDescent="0.3">
      <c r="A252" s="15"/>
      <c r="B252" s="15"/>
      <c r="C252" s="15"/>
      <c r="D252" s="70"/>
      <c r="E252" s="12"/>
      <c r="F252" s="70"/>
      <c r="G252" s="255"/>
      <c r="H252" s="70"/>
      <c r="I252" s="65"/>
      <c r="J252" s="65"/>
      <c r="K252" s="65"/>
      <c r="L252" s="64"/>
      <c r="M252" s="64"/>
      <c r="N252" s="15"/>
      <c r="O252" s="65"/>
      <c r="P252" s="12"/>
      <c r="Q252" s="188"/>
      <c r="R252" s="188"/>
      <c r="S252" s="15"/>
      <c r="T252" s="15"/>
      <c r="U252" s="15"/>
      <c r="V252" s="70"/>
      <c r="W252" s="70"/>
      <c r="X252" s="15"/>
      <c r="Y252" s="12"/>
      <c r="Z252" s="255"/>
      <c r="AA252" s="65"/>
      <c r="AB252" s="15"/>
      <c r="AC252" s="14"/>
      <c r="AD252" s="14"/>
      <c r="AE252" s="14"/>
      <c r="AF252" s="65"/>
      <c r="AG252" s="15"/>
      <c r="AH252" s="65"/>
      <c r="AI252" s="12"/>
      <c r="AJ252" s="188"/>
      <c r="AK252" s="188"/>
      <c r="AL252" s="15"/>
      <c r="AM252" s="15"/>
      <c r="AN252" s="15"/>
      <c r="AO252" s="98"/>
      <c r="AP252" s="15"/>
      <c r="AQ252" s="15"/>
      <c r="AR252" s="15"/>
      <c r="AS252" s="70"/>
      <c r="AT252" s="12"/>
      <c r="AU252" s="70"/>
      <c r="AV252" s="56"/>
      <c r="AW252" s="70"/>
      <c r="AX252" s="65"/>
      <c r="AY252" s="65"/>
      <c r="AZ252" s="65"/>
      <c r="BA252" s="64"/>
      <c r="BB252" s="64"/>
      <c r="BC252" s="15"/>
      <c r="BD252" s="65"/>
      <c r="BE252" s="12"/>
      <c r="BF252" s="188"/>
      <c r="BG252" s="188"/>
      <c r="BH252" s="15"/>
      <c r="BI252" s="15"/>
      <c r="BJ252" s="15"/>
      <c r="BK252" s="70"/>
      <c r="BL252" s="70"/>
      <c r="BM252" s="15"/>
      <c r="BN252" s="12"/>
      <c r="BO252" s="255"/>
      <c r="BP252" s="65"/>
      <c r="BQ252" s="15"/>
      <c r="BR252" s="14"/>
      <c r="BS252" s="14"/>
      <c r="BT252" s="14"/>
      <c r="BU252" s="65"/>
      <c r="BV252" s="15"/>
      <c r="BW252" s="65"/>
      <c r="BX252" s="12"/>
      <c r="BY252" s="188"/>
      <c r="BZ252" s="188"/>
      <c r="CA252" s="15"/>
      <c r="CB252" s="15"/>
      <c r="CC252" s="15"/>
      <c r="CD252" s="15"/>
      <c r="CE252" s="15"/>
      <c r="CF252" s="15"/>
      <c r="CG252" s="15"/>
      <c r="CH252" s="70"/>
      <c r="CI252" s="12"/>
      <c r="CJ252" s="315"/>
      <c r="CK252" s="15"/>
      <c r="CL252" s="70"/>
      <c r="CM252" s="65"/>
      <c r="CN252" s="65"/>
      <c r="CO252" s="65"/>
      <c r="CP252" s="64"/>
      <c r="CQ252" s="64"/>
      <c r="CR252" s="15"/>
      <c r="CS252" s="65"/>
      <c r="CT252" s="15"/>
      <c r="CU252" s="12"/>
      <c r="CV252" s="188"/>
      <c r="CW252" s="188"/>
      <c r="CX252" s="15"/>
      <c r="CY252" s="15"/>
      <c r="CZ252" s="70"/>
      <c r="DA252" s="70"/>
      <c r="DB252" s="15"/>
      <c r="DC252" s="70"/>
      <c r="DD252" s="12"/>
      <c r="DE252" s="315"/>
      <c r="DF252" s="15"/>
      <c r="DG252" s="14"/>
      <c r="DH252" s="14"/>
      <c r="DI252" s="14"/>
      <c r="DJ252" s="65"/>
      <c r="DK252" s="15"/>
      <c r="DL252" s="128"/>
      <c r="DM252" s="188"/>
      <c r="DN252" s="188"/>
      <c r="DO252" s="15"/>
      <c r="DP252" s="15"/>
      <c r="DQ252" s="15"/>
      <c r="DR252" s="98"/>
      <c r="DS252" s="15"/>
      <c r="DT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</row>
    <row r="253" spans="1:243" ht="18" customHeight="1" x14ac:dyDescent="0.3">
      <c r="A253" s="15"/>
      <c r="B253" s="15"/>
      <c r="C253" s="15"/>
      <c r="D253" s="70"/>
      <c r="E253" s="70"/>
      <c r="F253" s="70"/>
      <c r="G253" s="70"/>
      <c r="H253" s="15"/>
      <c r="I253" s="15"/>
      <c r="J253" s="12"/>
      <c r="K253" s="12"/>
      <c r="L253" s="64"/>
      <c r="M253" s="64"/>
      <c r="N253" s="64"/>
      <c r="O253" s="15"/>
      <c r="P253" s="15"/>
      <c r="Q253" s="15"/>
      <c r="R253" s="15"/>
      <c r="S253" s="15"/>
      <c r="T253" s="15"/>
      <c r="U253" s="70"/>
      <c r="V253" s="70"/>
      <c r="W253" s="70"/>
      <c r="X253" s="70"/>
      <c r="Y253" s="15"/>
      <c r="Z253" s="15"/>
      <c r="AA253" s="12"/>
      <c r="AB253" s="13"/>
      <c r="AC253" s="12"/>
      <c r="AD253" s="12"/>
      <c r="AE253" s="12"/>
      <c r="AF253" s="15"/>
      <c r="AG253" s="65"/>
      <c r="AH253" s="15"/>
      <c r="AI253" s="15"/>
      <c r="AJ253" s="15"/>
      <c r="AK253" s="15"/>
      <c r="AL253" s="15"/>
      <c r="AM253" s="15"/>
      <c r="AN253" s="15"/>
      <c r="AO253" s="98"/>
      <c r="AP253" s="15"/>
      <c r="AQ253" s="15"/>
      <c r="AR253" s="15"/>
      <c r="AS253" s="70"/>
      <c r="AT253" s="70"/>
      <c r="AU253" s="70"/>
      <c r="AV253" s="70"/>
      <c r="AW253" s="15"/>
      <c r="AX253" s="15"/>
      <c r="AY253" s="12"/>
      <c r="AZ253" s="12"/>
      <c r="BA253" s="64"/>
      <c r="BB253" s="64"/>
      <c r="BC253" s="64"/>
      <c r="BD253" s="15"/>
      <c r="BE253" s="15"/>
      <c r="BF253" s="15"/>
      <c r="BG253" s="15"/>
      <c r="BH253" s="15"/>
      <c r="BI253" s="15"/>
      <c r="BJ253" s="70"/>
      <c r="BK253" s="70"/>
      <c r="BL253" s="70"/>
      <c r="BM253" s="70"/>
      <c r="BN253" s="15"/>
      <c r="BO253" s="15"/>
      <c r="BP253" s="12"/>
      <c r="BQ253" s="13"/>
      <c r="BR253" s="12"/>
      <c r="BS253" s="12"/>
      <c r="BT253" s="12"/>
      <c r="BU253" s="15"/>
      <c r="BV253" s="6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70"/>
      <c r="CI253" s="70"/>
      <c r="CJ253" s="70"/>
      <c r="CK253" s="70"/>
      <c r="CL253" s="15"/>
      <c r="CM253" s="15"/>
      <c r="CN253" s="12"/>
      <c r="CO253" s="12"/>
      <c r="CP253" s="64"/>
      <c r="CQ253" s="64"/>
      <c r="CR253" s="64"/>
      <c r="CS253" s="15"/>
      <c r="CT253" s="15"/>
      <c r="CU253" s="15"/>
      <c r="CV253" s="15"/>
      <c r="CW253" s="15"/>
      <c r="CX253" s="15"/>
      <c r="CY253" s="70"/>
      <c r="CZ253" s="70"/>
      <c r="DA253" s="70"/>
      <c r="DB253" s="70"/>
      <c r="DC253" s="15"/>
      <c r="DD253" s="15"/>
      <c r="DE253" s="12"/>
      <c r="DF253" s="13"/>
      <c r="DG253" s="12"/>
      <c r="DH253" s="12"/>
      <c r="DI253" s="12"/>
      <c r="DJ253" s="15"/>
      <c r="DK253" s="65"/>
      <c r="DL253" s="15"/>
      <c r="DM253" s="15"/>
      <c r="DN253" s="15"/>
      <c r="DO253" s="15"/>
      <c r="DP253" s="15"/>
      <c r="DQ253" s="15"/>
      <c r="DR253" s="98"/>
      <c r="DS253" s="15"/>
      <c r="DT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</row>
    <row r="254" spans="1:243" ht="18" customHeight="1" x14ac:dyDescent="0.3">
      <c r="A254" s="15"/>
      <c r="B254" s="73"/>
      <c r="C254" s="15"/>
      <c r="D254" s="56"/>
      <c r="E254" s="92"/>
      <c r="F254" s="92"/>
      <c r="G254" s="53"/>
      <c r="H254" s="53"/>
      <c r="I254" s="53"/>
      <c r="J254" s="15"/>
      <c r="K254" s="73"/>
      <c r="L254" s="15"/>
      <c r="M254" s="56"/>
      <c r="N254" s="56"/>
      <c r="O254" s="56"/>
      <c r="P254" s="56"/>
      <c r="Q254" s="56"/>
      <c r="R254" s="53"/>
      <c r="S254" s="15"/>
      <c r="T254" s="15"/>
      <c r="U254" s="15"/>
      <c r="V254" s="72"/>
      <c r="W254" s="56"/>
      <c r="X254" s="92"/>
      <c r="Y254" s="92"/>
      <c r="Z254" s="92"/>
      <c r="AA254" s="92"/>
      <c r="AB254" s="53"/>
      <c r="AC254" s="15"/>
      <c r="AD254" s="15"/>
      <c r="AE254" s="135"/>
      <c r="AF254" s="56"/>
      <c r="AG254" s="56"/>
      <c r="AH254" s="56"/>
      <c r="AI254" s="56"/>
      <c r="AJ254" s="56"/>
      <c r="AK254" s="56"/>
      <c r="AL254" s="15"/>
      <c r="AM254" s="15"/>
      <c r="AN254" s="52"/>
      <c r="AO254" s="98"/>
      <c r="AP254" s="15"/>
      <c r="AQ254" s="73"/>
      <c r="AR254" s="15"/>
      <c r="AS254" s="56"/>
      <c r="AT254" s="92"/>
      <c r="AU254" s="92"/>
      <c r="AV254" s="53"/>
      <c r="AW254" s="53"/>
      <c r="AX254" s="53"/>
      <c r="AY254" s="15"/>
      <c r="AZ254" s="73"/>
      <c r="BA254" s="15"/>
      <c r="BB254" s="56"/>
      <c r="BC254" s="56"/>
      <c r="BD254" s="56"/>
      <c r="BE254" s="56"/>
      <c r="BF254" s="56"/>
      <c r="BG254" s="53"/>
      <c r="BH254" s="15"/>
      <c r="BI254" s="15"/>
      <c r="BJ254" s="15"/>
      <c r="BK254" s="72"/>
      <c r="BL254" s="56"/>
      <c r="BM254" s="92"/>
      <c r="BN254" s="92"/>
      <c r="BO254" s="92"/>
      <c r="BP254" s="92"/>
      <c r="BQ254" s="53"/>
      <c r="BR254" s="15"/>
      <c r="BS254" s="15"/>
      <c r="BT254" s="135"/>
      <c r="BU254" s="56"/>
      <c r="BV254" s="56"/>
      <c r="BW254" s="56"/>
      <c r="BX254" s="56"/>
      <c r="BY254" s="56"/>
      <c r="BZ254" s="56"/>
      <c r="CA254" s="15"/>
      <c r="CB254" s="15"/>
      <c r="CC254" s="52"/>
      <c r="CD254" s="15"/>
      <c r="CE254" s="15"/>
      <c r="CF254" s="73"/>
      <c r="CG254" s="15"/>
      <c r="CH254" s="56"/>
      <c r="CI254" s="92"/>
      <c r="CJ254" s="92"/>
      <c r="CK254" s="53"/>
      <c r="CL254" s="53"/>
      <c r="CM254" s="53"/>
      <c r="CN254" s="15"/>
      <c r="CO254" s="15"/>
      <c r="CP254" s="135"/>
      <c r="CQ254" s="56"/>
      <c r="CR254" s="56"/>
      <c r="CS254" s="56"/>
      <c r="CT254" s="56"/>
      <c r="CU254" s="56"/>
      <c r="CV254" s="53"/>
      <c r="CW254" s="15"/>
      <c r="CX254" s="15"/>
      <c r="CY254" s="15"/>
      <c r="CZ254" s="15"/>
      <c r="DA254" s="72"/>
      <c r="DB254" s="56"/>
      <c r="DC254" s="92"/>
      <c r="DD254" s="92"/>
      <c r="DE254" s="92"/>
      <c r="DF254" s="92"/>
      <c r="DG254" s="53"/>
      <c r="DH254" s="15"/>
      <c r="DI254" s="72"/>
      <c r="DJ254" s="56"/>
      <c r="DK254" s="56"/>
      <c r="DL254" s="56"/>
      <c r="DM254" s="56"/>
      <c r="DN254" s="56"/>
      <c r="DO254" s="56"/>
      <c r="DP254" s="15"/>
      <c r="DQ254" s="15"/>
      <c r="DR254" s="98"/>
      <c r="DS254" s="15"/>
      <c r="DT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</row>
    <row r="255" spans="1:243" ht="18" customHeight="1" x14ac:dyDescent="0.3">
      <c r="A255" s="15"/>
      <c r="B255" s="69"/>
      <c r="C255" s="15"/>
      <c r="D255" s="15"/>
      <c r="E255" s="15"/>
      <c r="F255" s="15"/>
      <c r="G255" s="15"/>
      <c r="H255" s="15"/>
      <c r="I255" s="15"/>
      <c r="J255" s="15"/>
      <c r="K255" s="12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52"/>
      <c r="AO255" s="98"/>
      <c r="AP255" s="15"/>
      <c r="AQ255" s="69"/>
      <c r="AR255" s="15"/>
      <c r="AS255" s="15"/>
      <c r="AT255" s="15"/>
      <c r="AU255" s="15"/>
      <c r="AV255" s="15"/>
      <c r="AW255" s="15"/>
      <c r="AX255" s="15"/>
      <c r="AY255" s="15"/>
      <c r="AZ255" s="12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52"/>
      <c r="CD255" s="15"/>
      <c r="CE255" s="15"/>
      <c r="CF255" s="69"/>
      <c r="CG255" s="15"/>
      <c r="CH255" s="15"/>
      <c r="CI255" s="15"/>
      <c r="CJ255" s="15"/>
      <c r="CK255" s="15"/>
      <c r="CL255" s="15"/>
      <c r="CM255" s="15"/>
      <c r="CN255" s="15"/>
      <c r="CO255" s="12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98"/>
      <c r="DS255" s="15"/>
      <c r="DT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</row>
    <row r="256" spans="1:243" ht="18" customHeight="1" x14ac:dyDescent="0.3">
      <c r="A256" s="15"/>
      <c r="B256" s="73"/>
      <c r="C256" s="15"/>
      <c r="D256" s="74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73"/>
      <c r="V256" s="72"/>
      <c r="W256" s="74"/>
      <c r="X256" s="15"/>
      <c r="Y256" s="15"/>
      <c r="Z256" s="15"/>
      <c r="AA256" s="13"/>
      <c r="AB256" s="12"/>
      <c r="AC256" s="15"/>
      <c r="AD256" s="12"/>
      <c r="AE256" s="50"/>
      <c r="AF256" s="15"/>
      <c r="AG256" s="15"/>
      <c r="AH256" s="15"/>
      <c r="AI256" s="15"/>
      <c r="AJ256" s="15"/>
      <c r="AK256" s="15"/>
      <c r="AL256" s="15"/>
      <c r="AM256" s="15"/>
      <c r="AN256" s="15"/>
      <c r="AO256" s="98"/>
      <c r="AP256" s="15"/>
      <c r="AQ256" s="73"/>
      <c r="AR256" s="15"/>
      <c r="AS256" s="74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73"/>
      <c r="BK256" s="72"/>
      <c r="BL256" s="74"/>
      <c r="BM256" s="15"/>
      <c r="BN256" s="15"/>
      <c r="BO256" s="15"/>
      <c r="BP256" s="13"/>
      <c r="BQ256" s="12"/>
      <c r="BR256" s="15"/>
      <c r="BS256" s="12"/>
      <c r="BT256" s="50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73"/>
      <c r="CG256" s="15"/>
      <c r="CH256" s="74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73"/>
      <c r="CZ256" s="15"/>
      <c r="DA256" s="72"/>
      <c r="DB256" s="74"/>
      <c r="DC256" s="15"/>
      <c r="DD256" s="15"/>
      <c r="DE256" s="15"/>
      <c r="DF256" s="13"/>
      <c r="DG256" s="12"/>
      <c r="DH256" s="12"/>
      <c r="DI256" s="50"/>
      <c r="DJ256" s="15"/>
      <c r="DK256" s="15"/>
      <c r="DL256" s="15"/>
      <c r="DM256" s="15"/>
      <c r="DN256" s="15"/>
      <c r="DO256" s="15"/>
      <c r="DP256" s="15"/>
      <c r="DQ256" s="15"/>
      <c r="DR256" s="98"/>
      <c r="DS256" s="15"/>
      <c r="DT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</row>
    <row r="257" spans="1:243" ht="18" customHeight="1" x14ac:dyDescent="0.3">
      <c r="A257" s="15"/>
      <c r="B257" s="73"/>
      <c r="C257" s="15"/>
      <c r="D257" s="74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72"/>
      <c r="W257" s="74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98"/>
      <c r="AP257" s="15"/>
      <c r="AQ257" s="73"/>
      <c r="AR257" s="15"/>
      <c r="AS257" s="74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72"/>
      <c r="BL257" s="74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73"/>
      <c r="CG257" s="15"/>
      <c r="CH257" s="74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72"/>
      <c r="DB257" s="74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98"/>
      <c r="DS257" s="15"/>
      <c r="DT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</row>
    <row r="258" spans="1:243" ht="18" customHeight="1" x14ac:dyDescent="0.3">
      <c r="A258" s="15"/>
      <c r="B258" s="69"/>
      <c r="C258" s="15"/>
      <c r="D258" s="76"/>
      <c r="E258" s="15"/>
      <c r="F258" s="74"/>
      <c r="G258" s="74"/>
      <c r="H258" s="74"/>
      <c r="I258" s="48"/>
      <c r="J258" s="48"/>
      <c r="K258" s="48"/>
      <c r="L258" s="15"/>
      <c r="M258" s="15"/>
      <c r="N258" s="15"/>
      <c r="O258" s="15"/>
      <c r="P258" s="15"/>
      <c r="Q258" s="15"/>
      <c r="R258" s="15"/>
      <c r="S258" s="15"/>
      <c r="T258" s="15"/>
      <c r="U258" s="73"/>
      <c r="V258" s="75"/>
      <c r="W258" s="76"/>
      <c r="X258" s="74"/>
      <c r="Y258" s="48"/>
      <c r="Z258" s="48"/>
      <c r="AA258" s="48"/>
      <c r="AB258" s="48"/>
      <c r="AC258" s="15"/>
      <c r="AD258" s="48"/>
      <c r="AE258" s="48"/>
      <c r="AF258" s="48"/>
      <c r="AG258" s="52"/>
      <c r="AH258" s="15"/>
      <c r="AI258" s="15"/>
      <c r="AJ258" s="15"/>
      <c r="AK258" s="15"/>
      <c r="AL258" s="15"/>
      <c r="AM258" s="15"/>
      <c r="AN258" s="64"/>
      <c r="AO258" s="98"/>
      <c r="AP258" s="15"/>
      <c r="AQ258" s="69"/>
      <c r="AR258" s="15"/>
      <c r="AS258" s="76"/>
      <c r="AT258" s="15"/>
      <c r="AU258" s="74"/>
      <c r="AV258" s="74"/>
      <c r="AW258" s="74"/>
      <c r="AX258" s="48"/>
      <c r="AY258" s="48"/>
      <c r="AZ258" s="48"/>
      <c r="BA258" s="15"/>
      <c r="BB258" s="15"/>
      <c r="BC258" s="15"/>
      <c r="BD258" s="15"/>
      <c r="BE258" s="15"/>
      <c r="BF258" s="15"/>
      <c r="BG258" s="15"/>
      <c r="BH258" s="15"/>
      <c r="BI258" s="15"/>
      <c r="BJ258" s="73"/>
      <c r="BK258" s="75"/>
      <c r="BL258" s="76"/>
      <c r="BM258" s="74"/>
      <c r="BN258" s="48"/>
      <c r="BO258" s="48"/>
      <c r="BP258" s="48"/>
      <c r="BQ258" s="48"/>
      <c r="BR258" s="15"/>
      <c r="BS258" s="48"/>
      <c r="BT258" s="48"/>
      <c r="BU258" s="48"/>
      <c r="BV258" s="52"/>
      <c r="BW258" s="15"/>
      <c r="BX258" s="15"/>
      <c r="BY258" s="15"/>
      <c r="BZ258" s="15"/>
      <c r="CA258" s="15"/>
      <c r="CB258" s="15"/>
      <c r="CC258" s="64"/>
      <c r="CD258" s="52"/>
      <c r="CE258" s="15"/>
      <c r="CF258" s="69"/>
      <c r="CG258" s="15"/>
      <c r="CH258" s="76"/>
      <c r="CI258" s="15"/>
      <c r="CJ258" s="74"/>
      <c r="CK258" s="74"/>
      <c r="CL258" s="74"/>
      <c r="CM258" s="48"/>
      <c r="CN258" s="48"/>
      <c r="CO258" s="48"/>
      <c r="CP258" s="15"/>
      <c r="CQ258" s="15"/>
      <c r="CR258" s="15"/>
      <c r="CS258" s="15"/>
      <c r="CT258" s="15"/>
      <c r="CU258" s="15"/>
      <c r="CV258" s="15"/>
      <c r="CW258" s="15"/>
      <c r="CX258" s="15"/>
      <c r="CY258" s="73"/>
      <c r="CZ258" s="15"/>
      <c r="DA258" s="75"/>
      <c r="DB258" s="76"/>
      <c r="DC258" s="74"/>
      <c r="DD258" s="48"/>
      <c r="DE258" s="48"/>
      <c r="DF258" s="48"/>
      <c r="DG258" s="48"/>
      <c r="DH258" s="48"/>
      <c r="DI258" s="48"/>
      <c r="DJ258" s="48"/>
      <c r="DK258" s="52"/>
      <c r="DL258" s="15"/>
      <c r="DM258" s="15"/>
      <c r="DN258" s="15"/>
      <c r="DO258" s="15"/>
      <c r="DP258" s="15"/>
      <c r="DQ258" s="15"/>
      <c r="DR258" s="98"/>
      <c r="DS258" s="15"/>
      <c r="DT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</row>
    <row r="259" spans="1:243" ht="18" customHeight="1" x14ac:dyDescent="0.3">
      <c r="A259" s="15"/>
      <c r="B259" s="73"/>
      <c r="C259" s="15"/>
      <c r="D259" s="74"/>
      <c r="E259" s="15"/>
      <c r="F259" s="74"/>
      <c r="G259" s="74"/>
      <c r="H259" s="74"/>
      <c r="I259" s="52"/>
      <c r="J259" s="52"/>
      <c r="K259" s="52"/>
      <c r="L259" s="15"/>
      <c r="M259" s="15"/>
      <c r="N259" s="15"/>
      <c r="O259" s="15"/>
      <c r="P259" s="15"/>
      <c r="Q259" s="15"/>
      <c r="R259" s="15"/>
      <c r="S259" s="15"/>
      <c r="T259" s="15"/>
      <c r="U259" s="73"/>
      <c r="V259" s="72"/>
      <c r="W259" s="74"/>
      <c r="X259" s="74"/>
      <c r="Y259" s="52"/>
      <c r="Z259" s="52"/>
      <c r="AA259" s="52"/>
      <c r="AB259" s="52"/>
      <c r="AC259" s="15"/>
      <c r="AD259" s="52"/>
      <c r="AE259" s="52"/>
      <c r="AF259" s="52"/>
      <c r="AG259" s="52"/>
      <c r="AH259" s="15"/>
      <c r="AI259" s="15"/>
      <c r="AJ259" s="15"/>
      <c r="AK259" s="15"/>
      <c r="AL259" s="15"/>
      <c r="AM259" s="15"/>
      <c r="AN259" s="64"/>
      <c r="AO259" s="98"/>
      <c r="AP259" s="15"/>
      <c r="AQ259" s="73"/>
      <c r="AR259" s="15"/>
      <c r="AS259" s="74"/>
      <c r="AT259" s="15"/>
      <c r="AU259" s="74"/>
      <c r="AV259" s="74"/>
      <c r="AW259" s="74"/>
      <c r="AX259" s="52"/>
      <c r="AY259" s="52"/>
      <c r="AZ259" s="52"/>
      <c r="BA259" s="15"/>
      <c r="BB259" s="15"/>
      <c r="BC259" s="15"/>
      <c r="BD259" s="15"/>
      <c r="BE259" s="15"/>
      <c r="BF259" s="15"/>
      <c r="BG259" s="15"/>
      <c r="BH259" s="15"/>
      <c r="BI259" s="15"/>
      <c r="BJ259" s="73"/>
      <c r="BK259" s="72"/>
      <c r="BL259" s="74"/>
      <c r="BM259" s="74"/>
      <c r="BN259" s="52"/>
      <c r="BO259" s="52"/>
      <c r="BP259" s="52"/>
      <c r="BQ259" s="52"/>
      <c r="BR259" s="15"/>
      <c r="BS259" s="52"/>
      <c r="BT259" s="52"/>
      <c r="BU259" s="52"/>
      <c r="BV259" s="52"/>
      <c r="BW259" s="15"/>
      <c r="BX259" s="15"/>
      <c r="BY259" s="15"/>
      <c r="BZ259" s="15"/>
      <c r="CA259" s="15"/>
      <c r="CB259" s="15"/>
      <c r="CC259" s="64"/>
      <c r="CD259" s="52"/>
      <c r="CE259" s="15"/>
      <c r="CF259" s="73"/>
      <c r="CG259" s="15"/>
      <c r="CH259" s="74"/>
      <c r="CI259" s="15"/>
      <c r="CJ259" s="74"/>
      <c r="CK259" s="74"/>
      <c r="CL259" s="74"/>
      <c r="CM259" s="52"/>
      <c r="CN259" s="52"/>
      <c r="CO259" s="52"/>
      <c r="CP259" s="15"/>
      <c r="CQ259" s="15"/>
      <c r="CR259" s="15"/>
      <c r="CS259" s="15"/>
      <c r="CT259" s="15"/>
      <c r="CU259" s="15"/>
      <c r="CV259" s="15"/>
      <c r="CW259" s="15"/>
      <c r="CX259" s="15"/>
      <c r="CY259" s="73"/>
      <c r="CZ259" s="15"/>
      <c r="DA259" s="72"/>
      <c r="DB259" s="74"/>
      <c r="DC259" s="74"/>
      <c r="DD259" s="52"/>
      <c r="DE259" s="52"/>
      <c r="DF259" s="52"/>
      <c r="DG259" s="52"/>
      <c r="DH259" s="52"/>
      <c r="DI259" s="52"/>
      <c r="DJ259" s="52"/>
      <c r="DK259" s="52"/>
      <c r="DL259" s="15"/>
      <c r="DM259" s="15"/>
      <c r="DN259" s="15"/>
      <c r="DO259" s="15"/>
      <c r="DP259" s="15"/>
      <c r="DQ259" s="15"/>
      <c r="DR259" s="98"/>
      <c r="DS259" s="15"/>
      <c r="DT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</row>
    <row r="260" spans="1:243" ht="18" customHeight="1" x14ac:dyDescent="0.3">
      <c r="A260" s="15"/>
      <c r="B260" s="73"/>
      <c r="C260" s="15"/>
      <c r="D260" s="74"/>
      <c r="E260" s="15"/>
      <c r="F260" s="76"/>
      <c r="G260" s="76"/>
      <c r="H260" s="76"/>
      <c r="I260" s="70"/>
      <c r="J260" s="70"/>
      <c r="K260" s="70"/>
      <c r="L260" s="15"/>
      <c r="M260" s="15"/>
      <c r="N260" s="15"/>
      <c r="O260" s="15"/>
      <c r="P260" s="15"/>
      <c r="Q260" s="15"/>
      <c r="R260" s="15"/>
      <c r="S260" s="15"/>
      <c r="T260" s="15"/>
      <c r="U260" s="69"/>
      <c r="V260" s="72"/>
      <c r="W260" s="74"/>
      <c r="X260" s="76"/>
      <c r="Y260" s="70"/>
      <c r="Z260" s="70"/>
      <c r="AA260" s="70"/>
      <c r="AB260" s="70"/>
      <c r="AC260" s="15"/>
      <c r="AD260" s="70"/>
      <c r="AE260" s="70"/>
      <c r="AF260" s="70"/>
      <c r="AG260" s="70"/>
      <c r="AH260" s="15"/>
      <c r="AI260" s="15"/>
      <c r="AJ260" s="15"/>
      <c r="AK260" s="15"/>
      <c r="AL260" s="15"/>
      <c r="AM260" s="15"/>
      <c r="AN260" s="64"/>
      <c r="AO260" s="98"/>
      <c r="AP260" s="15"/>
      <c r="AQ260" s="73"/>
      <c r="AR260" s="15"/>
      <c r="AS260" s="74"/>
      <c r="AT260" s="15"/>
      <c r="AU260" s="76"/>
      <c r="AV260" s="76"/>
      <c r="AW260" s="76"/>
      <c r="AX260" s="70"/>
      <c r="AY260" s="70"/>
      <c r="AZ260" s="70"/>
      <c r="BA260" s="15"/>
      <c r="BB260" s="15"/>
      <c r="BC260" s="15"/>
      <c r="BD260" s="15"/>
      <c r="BE260" s="15"/>
      <c r="BF260" s="15"/>
      <c r="BG260" s="15"/>
      <c r="BH260" s="15"/>
      <c r="BI260" s="15"/>
      <c r="BJ260" s="69"/>
      <c r="BK260" s="72"/>
      <c r="BL260" s="74"/>
      <c r="BM260" s="76"/>
      <c r="BN260" s="70"/>
      <c r="BO260" s="70"/>
      <c r="BP260" s="70"/>
      <c r="BQ260" s="70"/>
      <c r="BR260" s="15"/>
      <c r="BS260" s="70"/>
      <c r="BT260" s="70"/>
      <c r="BU260" s="70"/>
      <c r="BV260" s="70"/>
      <c r="BW260" s="15"/>
      <c r="BX260" s="15"/>
      <c r="BY260" s="15"/>
      <c r="BZ260" s="15"/>
      <c r="CA260" s="15"/>
      <c r="CB260" s="15"/>
      <c r="CC260" s="64"/>
      <c r="CD260" s="15"/>
      <c r="CE260" s="15"/>
      <c r="CF260" s="73"/>
      <c r="CG260" s="15"/>
      <c r="CH260" s="74"/>
      <c r="CI260" s="15"/>
      <c r="CJ260" s="76"/>
      <c r="CK260" s="76"/>
      <c r="CL260" s="76"/>
      <c r="CM260" s="70"/>
      <c r="CN260" s="70"/>
      <c r="CO260" s="70"/>
      <c r="CP260" s="15"/>
      <c r="CQ260" s="15"/>
      <c r="CR260" s="15"/>
      <c r="CS260" s="15"/>
      <c r="CT260" s="15"/>
      <c r="CU260" s="15"/>
      <c r="CV260" s="15"/>
      <c r="CW260" s="15"/>
      <c r="CX260" s="15"/>
      <c r="CY260" s="69"/>
      <c r="CZ260" s="15"/>
      <c r="DA260" s="72"/>
      <c r="DB260" s="74"/>
      <c r="DC260" s="76"/>
      <c r="DD260" s="70"/>
      <c r="DE260" s="70"/>
      <c r="DF260" s="70"/>
      <c r="DG260" s="70"/>
      <c r="DH260" s="70"/>
      <c r="DI260" s="70"/>
      <c r="DJ260" s="70"/>
      <c r="DK260" s="70"/>
      <c r="DL260" s="15"/>
      <c r="DM260" s="15"/>
      <c r="DN260" s="15"/>
      <c r="DO260" s="15"/>
      <c r="DP260" s="15"/>
      <c r="DQ260" s="15"/>
      <c r="DR260" s="98"/>
      <c r="DS260" s="15"/>
      <c r="DT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</row>
    <row r="261" spans="1:243" ht="18" customHeight="1" x14ac:dyDescent="0.3">
      <c r="A261" s="15"/>
      <c r="B261" s="69"/>
      <c r="C261" s="15"/>
      <c r="D261" s="76"/>
      <c r="E261" s="15"/>
      <c r="F261" s="74"/>
      <c r="G261" s="74"/>
      <c r="H261" s="74"/>
      <c r="I261" s="52"/>
      <c r="J261" s="52"/>
      <c r="K261" s="52"/>
      <c r="L261" s="15"/>
      <c r="M261" s="15"/>
      <c r="N261" s="15"/>
      <c r="O261" s="15"/>
      <c r="P261" s="15"/>
      <c r="Q261" s="15"/>
      <c r="R261" s="15"/>
      <c r="S261" s="15"/>
      <c r="T261" s="15"/>
      <c r="U261" s="73"/>
      <c r="V261" s="75"/>
      <c r="W261" s="76"/>
      <c r="X261" s="74"/>
      <c r="Y261" s="52"/>
      <c r="Z261" s="52"/>
      <c r="AA261" s="52"/>
      <c r="AB261" s="52"/>
      <c r="AC261" s="15"/>
      <c r="AD261" s="52"/>
      <c r="AE261" s="52"/>
      <c r="AF261" s="52"/>
      <c r="AG261" s="52"/>
      <c r="AH261" s="15"/>
      <c r="AI261" s="15"/>
      <c r="AJ261" s="15"/>
      <c r="AK261" s="15"/>
      <c r="AL261" s="15"/>
      <c r="AM261" s="15"/>
      <c r="AN261" s="64"/>
      <c r="AO261" s="98"/>
      <c r="AP261" s="15"/>
      <c r="AQ261" s="69"/>
      <c r="AR261" s="15"/>
      <c r="AS261" s="76"/>
      <c r="AT261" s="15"/>
      <c r="AU261" s="74"/>
      <c r="AV261" s="74"/>
      <c r="AW261" s="74"/>
      <c r="AX261" s="52"/>
      <c r="AY261" s="52"/>
      <c r="AZ261" s="52"/>
      <c r="BA261" s="15"/>
      <c r="BB261" s="15"/>
      <c r="BC261" s="15"/>
      <c r="BD261" s="15"/>
      <c r="BE261" s="15"/>
      <c r="BF261" s="15"/>
      <c r="BG261" s="15"/>
      <c r="BH261" s="15"/>
      <c r="BI261" s="15"/>
      <c r="BJ261" s="73"/>
      <c r="BK261" s="75"/>
      <c r="BL261" s="76"/>
      <c r="BM261" s="74"/>
      <c r="BN261" s="52"/>
      <c r="BO261" s="52"/>
      <c r="BP261" s="52"/>
      <c r="BQ261" s="52"/>
      <c r="BR261" s="15"/>
      <c r="BS261" s="52"/>
      <c r="BT261" s="52"/>
      <c r="BU261" s="52"/>
      <c r="BV261" s="52"/>
      <c r="BW261" s="15"/>
      <c r="BX261" s="15"/>
      <c r="BY261" s="15"/>
      <c r="BZ261" s="15"/>
      <c r="CA261" s="15"/>
      <c r="CB261" s="15"/>
      <c r="CC261" s="64"/>
      <c r="CD261" s="15"/>
      <c r="CE261" s="15"/>
      <c r="CF261" s="69"/>
      <c r="CG261" s="15"/>
      <c r="CH261" s="76"/>
      <c r="CI261" s="15"/>
      <c r="CJ261" s="74"/>
      <c r="CK261" s="74"/>
      <c r="CL261" s="74"/>
      <c r="CM261" s="52"/>
      <c r="CN261" s="52"/>
      <c r="CO261" s="52"/>
      <c r="CP261" s="15"/>
      <c r="CQ261" s="15"/>
      <c r="CR261" s="15"/>
      <c r="CS261" s="15"/>
      <c r="CT261" s="15"/>
      <c r="CU261" s="15"/>
      <c r="CV261" s="15"/>
      <c r="CW261" s="15"/>
      <c r="CX261" s="15"/>
      <c r="CY261" s="73"/>
      <c r="CZ261" s="15"/>
      <c r="DA261" s="75"/>
      <c r="DB261" s="76"/>
      <c r="DC261" s="74"/>
      <c r="DD261" s="52"/>
      <c r="DE261" s="52"/>
      <c r="DF261" s="52"/>
      <c r="DG261" s="52"/>
      <c r="DH261" s="52"/>
      <c r="DI261" s="52"/>
      <c r="DJ261" s="52"/>
      <c r="DK261" s="52"/>
      <c r="DL261" s="15"/>
      <c r="DM261" s="15"/>
      <c r="DN261" s="15"/>
      <c r="DO261" s="15"/>
      <c r="DP261" s="15"/>
      <c r="DQ261" s="15"/>
      <c r="DR261" s="98"/>
      <c r="DS261" s="15"/>
      <c r="DT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</row>
    <row r="262" spans="1:243" ht="18" customHeight="1" x14ac:dyDescent="0.3">
      <c r="A262" s="15"/>
      <c r="B262" s="73"/>
      <c r="C262" s="15"/>
      <c r="D262" s="74"/>
      <c r="E262" s="15"/>
      <c r="F262" s="74"/>
      <c r="G262" s="74"/>
      <c r="H262" s="74"/>
      <c r="I262" s="52"/>
      <c r="J262" s="52"/>
      <c r="K262" s="52"/>
      <c r="L262" s="15"/>
      <c r="M262" s="15"/>
      <c r="N262" s="15"/>
      <c r="O262" s="15"/>
      <c r="P262" s="15"/>
      <c r="Q262" s="15"/>
      <c r="R262" s="15"/>
      <c r="S262" s="15"/>
      <c r="T262" s="15"/>
      <c r="U262" s="73"/>
      <c r="V262" s="72"/>
      <c r="W262" s="74"/>
      <c r="X262" s="74"/>
      <c r="Y262" s="52"/>
      <c r="Z262" s="52"/>
      <c r="AA262" s="52"/>
      <c r="AB262" s="52"/>
      <c r="AC262" s="15"/>
      <c r="AD262" s="52"/>
      <c r="AE262" s="52"/>
      <c r="AF262" s="52"/>
      <c r="AG262" s="52"/>
      <c r="AH262" s="15"/>
      <c r="AI262" s="15"/>
      <c r="AJ262" s="15"/>
      <c r="AK262" s="15"/>
      <c r="AL262" s="15"/>
      <c r="AM262" s="15"/>
      <c r="AN262" s="64"/>
      <c r="AO262" s="98"/>
      <c r="AP262" s="15"/>
      <c r="AQ262" s="73"/>
      <c r="AR262" s="15"/>
      <c r="AS262" s="74"/>
      <c r="AT262" s="15"/>
      <c r="AU262" s="74"/>
      <c r="AV262" s="74"/>
      <c r="AW262" s="74"/>
      <c r="AX262" s="52"/>
      <c r="AY262" s="52"/>
      <c r="AZ262" s="52"/>
      <c r="BA262" s="15"/>
      <c r="BB262" s="15"/>
      <c r="BC262" s="15"/>
      <c r="BD262" s="15"/>
      <c r="BE262" s="15"/>
      <c r="BF262" s="15"/>
      <c r="BG262" s="15"/>
      <c r="BH262" s="15"/>
      <c r="BI262" s="15"/>
      <c r="BJ262" s="73"/>
      <c r="BK262" s="72"/>
      <c r="BL262" s="74"/>
      <c r="BM262" s="74"/>
      <c r="BN262" s="52"/>
      <c r="BO262" s="52"/>
      <c r="BP262" s="52"/>
      <c r="BQ262" s="52"/>
      <c r="BR262" s="15"/>
      <c r="BS262" s="52"/>
      <c r="BT262" s="52"/>
      <c r="BU262" s="52"/>
      <c r="BV262" s="52"/>
      <c r="BW262" s="15"/>
      <c r="BX262" s="15"/>
      <c r="BY262" s="15"/>
      <c r="BZ262" s="15"/>
      <c r="CA262" s="15"/>
      <c r="CB262" s="15"/>
      <c r="CC262" s="64"/>
      <c r="CD262" s="64"/>
      <c r="CE262" s="15"/>
      <c r="CF262" s="73"/>
      <c r="CG262" s="15"/>
      <c r="CH262" s="74"/>
      <c r="CI262" s="15"/>
      <c r="CJ262" s="74"/>
      <c r="CK262" s="74"/>
      <c r="CL262" s="74"/>
      <c r="CM262" s="52"/>
      <c r="CN262" s="52"/>
      <c r="CO262" s="52"/>
      <c r="CP262" s="15"/>
      <c r="CQ262" s="15"/>
      <c r="CR262" s="15"/>
      <c r="CS262" s="15"/>
      <c r="CT262" s="15"/>
      <c r="CU262" s="15"/>
      <c r="CV262" s="15"/>
      <c r="CW262" s="15"/>
      <c r="CX262" s="15"/>
      <c r="CY262" s="73"/>
      <c r="CZ262" s="15"/>
      <c r="DA262" s="72"/>
      <c r="DB262" s="74"/>
      <c r="DC262" s="74"/>
      <c r="DD262" s="52"/>
      <c r="DE262" s="52"/>
      <c r="DF262" s="52"/>
      <c r="DG262" s="52"/>
      <c r="DH262" s="52"/>
      <c r="DI262" s="52"/>
      <c r="DJ262" s="52"/>
      <c r="DK262" s="52"/>
      <c r="DL262" s="15"/>
      <c r="DM262" s="15"/>
      <c r="DN262" s="15"/>
      <c r="DO262" s="15"/>
      <c r="DP262" s="15"/>
      <c r="DQ262" s="15"/>
      <c r="DR262" s="98"/>
      <c r="DS262" s="15"/>
      <c r="DT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</row>
    <row r="263" spans="1:243" ht="18" customHeight="1" x14ac:dyDescent="0.3">
      <c r="A263" s="15"/>
      <c r="B263" s="73"/>
      <c r="C263" s="15"/>
      <c r="D263" s="74"/>
      <c r="E263" s="15"/>
      <c r="F263" s="76"/>
      <c r="G263" s="76"/>
      <c r="H263" s="76"/>
      <c r="I263" s="70"/>
      <c r="J263" s="70"/>
      <c r="K263" s="70"/>
      <c r="L263" s="15"/>
      <c r="M263" s="15"/>
      <c r="N263" s="15"/>
      <c r="O263" s="15"/>
      <c r="P263" s="15"/>
      <c r="Q263" s="15"/>
      <c r="R263" s="15"/>
      <c r="S263" s="15"/>
      <c r="T263" s="15"/>
      <c r="U263" s="69"/>
      <c r="V263" s="72"/>
      <c r="W263" s="74"/>
      <c r="X263" s="76"/>
      <c r="Y263" s="70"/>
      <c r="Z263" s="70"/>
      <c r="AA263" s="70"/>
      <c r="AB263" s="70"/>
      <c r="AC263" s="15"/>
      <c r="AD263" s="70"/>
      <c r="AE263" s="70"/>
      <c r="AF263" s="70"/>
      <c r="AG263" s="70"/>
      <c r="AH263" s="15"/>
      <c r="AI263" s="15"/>
      <c r="AJ263" s="15"/>
      <c r="AK263" s="15"/>
      <c r="AL263" s="15"/>
      <c r="AM263" s="15"/>
      <c r="AN263" s="15"/>
      <c r="AO263" s="98"/>
      <c r="AP263" s="15"/>
      <c r="AQ263" s="73"/>
      <c r="AR263" s="15"/>
      <c r="AS263" s="74"/>
      <c r="AT263" s="15"/>
      <c r="AU263" s="76"/>
      <c r="AV263" s="76"/>
      <c r="AW263" s="76"/>
      <c r="AX263" s="70"/>
      <c r="AY263" s="70"/>
      <c r="AZ263" s="70"/>
      <c r="BA263" s="15"/>
      <c r="BB263" s="15"/>
      <c r="BC263" s="15"/>
      <c r="BD263" s="15"/>
      <c r="BE263" s="15"/>
      <c r="BF263" s="15"/>
      <c r="BG263" s="15"/>
      <c r="BH263" s="15"/>
      <c r="BI263" s="15"/>
      <c r="BJ263" s="69"/>
      <c r="BK263" s="72"/>
      <c r="BL263" s="74"/>
      <c r="BM263" s="76"/>
      <c r="BN263" s="70"/>
      <c r="BO263" s="70"/>
      <c r="BP263" s="70"/>
      <c r="BQ263" s="70"/>
      <c r="BR263" s="15"/>
      <c r="BS263" s="70"/>
      <c r="BT263" s="70"/>
      <c r="BU263" s="70"/>
      <c r="BV263" s="70"/>
      <c r="BW263" s="15"/>
      <c r="BX263" s="15"/>
      <c r="BY263" s="15"/>
      <c r="BZ263" s="15"/>
      <c r="CA263" s="15"/>
      <c r="CB263" s="15"/>
      <c r="CC263" s="15"/>
      <c r="CD263" s="64"/>
      <c r="CE263" s="15"/>
      <c r="CF263" s="73"/>
      <c r="CG263" s="15"/>
      <c r="CH263" s="74"/>
      <c r="CI263" s="15"/>
      <c r="CJ263" s="76"/>
      <c r="CK263" s="76"/>
      <c r="CL263" s="76"/>
      <c r="CM263" s="70"/>
      <c r="CN263" s="70"/>
      <c r="CO263" s="70"/>
      <c r="CP263" s="15"/>
      <c r="CQ263" s="15"/>
      <c r="CR263" s="15"/>
      <c r="CS263" s="15"/>
      <c r="CT263" s="15"/>
      <c r="CU263" s="15"/>
      <c r="CV263" s="15"/>
      <c r="CW263" s="15"/>
      <c r="CX263" s="15"/>
      <c r="CY263" s="69"/>
      <c r="CZ263" s="15"/>
      <c r="DA263" s="72"/>
      <c r="DB263" s="74"/>
      <c r="DC263" s="76"/>
      <c r="DD263" s="70"/>
      <c r="DE263" s="70"/>
      <c r="DF263" s="70"/>
      <c r="DG263" s="70"/>
      <c r="DH263" s="70"/>
      <c r="DI263" s="70"/>
      <c r="DJ263" s="70"/>
      <c r="DK263" s="70"/>
      <c r="DL263" s="15"/>
      <c r="DM263" s="15"/>
      <c r="DN263" s="15"/>
      <c r="DO263" s="15"/>
      <c r="DP263" s="15"/>
      <c r="DQ263" s="15"/>
      <c r="DR263" s="98"/>
      <c r="DS263" s="15"/>
      <c r="DT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</row>
    <row r="264" spans="1:243" ht="18" customHeight="1" x14ac:dyDescent="0.3">
      <c r="A264" s="15"/>
      <c r="B264" s="69"/>
      <c r="C264" s="15"/>
      <c r="D264" s="15"/>
      <c r="E264" s="15"/>
      <c r="F264" s="15"/>
      <c r="G264" s="73"/>
      <c r="H264" s="74"/>
      <c r="I264" s="74"/>
      <c r="J264" s="74"/>
      <c r="K264" s="74"/>
      <c r="L264" s="52"/>
      <c r="M264" s="52"/>
      <c r="N264" s="52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73"/>
      <c r="AE264" s="15"/>
      <c r="AF264" s="74"/>
      <c r="AG264" s="74"/>
      <c r="AH264" s="74"/>
      <c r="AI264" s="52"/>
      <c r="AJ264" s="52"/>
      <c r="AK264" s="52"/>
      <c r="AL264" s="52"/>
      <c r="AM264" s="52"/>
      <c r="AN264" s="15"/>
      <c r="AO264" s="98"/>
      <c r="AP264" s="15"/>
      <c r="AQ264" s="69"/>
      <c r="AR264" s="15"/>
      <c r="AS264" s="15"/>
      <c r="AT264" s="15"/>
      <c r="AU264" s="15"/>
      <c r="AV264" s="73"/>
      <c r="AW264" s="74"/>
      <c r="AX264" s="74"/>
      <c r="AY264" s="74"/>
      <c r="AZ264" s="74"/>
      <c r="BA264" s="52"/>
      <c r="BB264" s="52"/>
      <c r="BC264" s="52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73"/>
      <c r="BT264" s="15"/>
      <c r="BU264" s="74"/>
      <c r="BV264" s="74"/>
      <c r="BW264" s="74"/>
      <c r="BX264" s="52"/>
      <c r="BY264" s="52"/>
      <c r="BZ264" s="52"/>
      <c r="CA264" s="52"/>
      <c r="CB264" s="52"/>
      <c r="CC264" s="15"/>
      <c r="CD264" s="15"/>
      <c r="CE264" s="15"/>
      <c r="CF264" s="69"/>
      <c r="CG264" s="15"/>
      <c r="CH264" s="15"/>
      <c r="CI264" s="15"/>
      <c r="CJ264" s="15"/>
      <c r="CK264" s="73"/>
      <c r="CL264" s="74"/>
      <c r="CM264" s="74"/>
      <c r="CN264" s="74"/>
      <c r="CO264" s="74"/>
      <c r="CP264" s="52"/>
      <c r="CQ264" s="52"/>
      <c r="CR264" s="52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73"/>
      <c r="DI264" s="15"/>
      <c r="DJ264" s="74"/>
      <c r="DK264" s="74"/>
      <c r="DL264" s="74"/>
      <c r="DM264" s="52"/>
      <c r="DN264" s="52"/>
      <c r="DO264" s="52"/>
      <c r="DP264" s="52"/>
      <c r="DQ264" s="52"/>
      <c r="DR264" s="98"/>
      <c r="DS264" s="15"/>
      <c r="DT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</row>
    <row r="265" spans="1:243" ht="18" customHeight="1" x14ac:dyDescent="0.3">
      <c r="A265" s="15"/>
      <c r="B265" s="69"/>
      <c r="C265" s="15"/>
      <c r="D265" s="15"/>
      <c r="E265" s="49"/>
      <c r="F265" s="15"/>
      <c r="G265" s="15"/>
      <c r="H265" s="15"/>
      <c r="I265" s="15"/>
      <c r="J265" s="74"/>
      <c r="K265" s="74"/>
      <c r="L265" s="74"/>
      <c r="M265" s="52"/>
      <c r="N265" s="52"/>
      <c r="O265" s="15"/>
      <c r="P265" s="15"/>
      <c r="Q265" s="15"/>
      <c r="R265" s="15"/>
      <c r="S265" s="15"/>
      <c r="T265" s="15"/>
      <c r="U265" s="15"/>
      <c r="V265" s="15"/>
      <c r="W265" s="15"/>
      <c r="X265" s="49"/>
      <c r="Y265" s="15"/>
      <c r="Z265" s="15"/>
      <c r="AA265" s="15"/>
      <c r="AB265" s="15"/>
      <c r="AC265" s="15"/>
      <c r="AD265" s="73"/>
      <c r="AE265" s="15"/>
      <c r="AF265" s="74"/>
      <c r="AG265" s="74"/>
      <c r="AH265" s="74"/>
      <c r="AI265" s="52"/>
      <c r="AJ265" s="52"/>
      <c r="AK265" s="52"/>
      <c r="AL265" s="52"/>
      <c r="AM265" s="52"/>
      <c r="AN265" s="15"/>
      <c r="AO265" s="98"/>
      <c r="AP265" s="15"/>
      <c r="AQ265" s="69"/>
      <c r="AR265" s="15"/>
      <c r="AS265" s="15"/>
      <c r="AT265" s="49"/>
      <c r="AU265" s="15"/>
      <c r="AV265" s="15"/>
      <c r="AW265" s="15"/>
      <c r="AX265" s="15"/>
      <c r="AY265" s="74"/>
      <c r="AZ265" s="74"/>
      <c r="BA265" s="74"/>
      <c r="BB265" s="52"/>
      <c r="BC265" s="52"/>
      <c r="BD265" s="15"/>
      <c r="BE265" s="15"/>
      <c r="BF265" s="15"/>
      <c r="BG265" s="15"/>
      <c r="BH265" s="15"/>
      <c r="BI265" s="15"/>
      <c r="BJ265" s="15"/>
      <c r="BK265" s="15"/>
      <c r="BL265" s="15"/>
      <c r="BM265" s="49"/>
      <c r="BN265" s="15"/>
      <c r="BO265" s="15"/>
      <c r="BP265" s="15"/>
      <c r="BQ265" s="15"/>
      <c r="BR265" s="15"/>
      <c r="BS265" s="73"/>
      <c r="BT265" s="15"/>
      <c r="BU265" s="74"/>
      <c r="BV265" s="74"/>
      <c r="BW265" s="74"/>
      <c r="BX265" s="52"/>
      <c r="BY265" s="52"/>
      <c r="BZ265" s="52"/>
      <c r="CA265" s="52"/>
      <c r="CB265" s="52"/>
      <c r="CC265" s="15"/>
      <c r="CD265" s="15"/>
      <c r="CE265" s="15"/>
      <c r="CF265" s="69"/>
      <c r="CG265" s="15"/>
      <c r="CH265" s="15"/>
      <c r="CI265" s="49"/>
      <c r="CJ265" s="15"/>
      <c r="CK265" s="15"/>
      <c r="CL265" s="15"/>
      <c r="CM265" s="15"/>
      <c r="CN265" s="74"/>
      <c r="CO265" s="74"/>
      <c r="CP265" s="74"/>
      <c r="CQ265" s="52"/>
      <c r="CR265" s="52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49"/>
      <c r="DD265" s="15"/>
      <c r="DE265" s="15"/>
      <c r="DF265" s="15"/>
      <c r="DG265" s="15"/>
      <c r="DH265" s="73"/>
      <c r="DI265" s="15"/>
      <c r="DJ265" s="74"/>
      <c r="DK265" s="74"/>
      <c r="DL265" s="74"/>
      <c r="DM265" s="52"/>
      <c r="DN265" s="52"/>
      <c r="DO265" s="52"/>
      <c r="DP265" s="52"/>
      <c r="DQ265" s="52"/>
      <c r="DR265" s="98"/>
      <c r="DS265" s="15"/>
      <c r="DT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</row>
    <row r="266" spans="1:243" ht="18" customHeight="1" x14ac:dyDescent="0.3">
      <c r="A266" s="15"/>
      <c r="B266" s="69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52"/>
      <c r="AL266" s="15"/>
      <c r="AM266" s="15"/>
      <c r="AN266" s="15"/>
      <c r="AO266" s="98"/>
      <c r="AP266" s="15"/>
      <c r="AQ266" s="69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52"/>
      <c r="CA266" s="15"/>
      <c r="CB266" s="15"/>
      <c r="CC266" s="15"/>
      <c r="CD266" s="15"/>
      <c r="CE266" s="15"/>
      <c r="CF266" s="69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52"/>
      <c r="DP266" s="15"/>
      <c r="DQ266" s="15"/>
      <c r="DR266" s="98"/>
      <c r="DS266" s="15"/>
      <c r="DT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</row>
    <row r="267" spans="1:243" ht="18" customHeight="1" x14ac:dyDescent="0.3">
      <c r="A267" s="15"/>
      <c r="B267" s="69"/>
      <c r="C267" s="15"/>
      <c r="D267" s="15"/>
      <c r="E267" s="4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52"/>
      <c r="S267" s="15"/>
      <c r="T267" s="15"/>
      <c r="U267" s="15"/>
      <c r="V267" s="15"/>
      <c r="W267" s="15"/>
      <c r="X267" s="49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52"/>
      <c r="AL267" s="15"/>
      <c r="AM267" s="15"/>
      <c r="AN267" s="15"/>
      <c r="AO267" s="98"/>
      <c r="AP267" s="15"/>
      <c r="AQ267" s="69"/>
      <c r="AR267" s="15"/>
      <c r="AS267" s="15"/>
      <c r="AT267" s="49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52"/>
      <c r="BH267" s="15"/>
      <c r="BI267" s="15"/>
      <c r="BJ267" s="15"/>
      <c r="BK267" s="15"/>
      <c r="BL267" s="15"/>
      <c r="BM267" s="49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52"/>
      <c r="CA267" s="15"/>
      <c r="CB267" s="15"/>
      <c r="CC267" s="15"/>
      <c r="CD267" s="15"/>
      <c r="CE267" s="15"/>
      <c r="CF267" s="69"/>
      <c r="CG267" s="15"/>
      <c r="CH267" s="15"/>
      <c r="CI267" s="49"/>
      <c r="CJ267" s="15"/>
      <c r="CK267" s="15"/>
      <c r="CL267" s="15"/>
      <c r="CM267" s="15"/>
      <c r="CN267" s="15"/>
      <c r="CO267" s="15"/>
      <c r="CP267" s="49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49"/>
      <c r="DD267" s="15"/>
      <c r="DE267" s="15"/>
      <c r="DF267" s="15"/>
      <c r="DG267" s="15"/>
      <c r="DH267" s="15"/>
      <c r="DI267" s="15"/>
      <c r="DJ267" s="51"/>
      <c r="DK267" s="15"/>
      <c r="DL267" s="15"/>
      <c r="DM267" s="15"/>
      <c r="DN267" s="15"/>
      <c r="DO267" s="52"/>
      <c r="DP267" s="15"/>
      <c r="DQ267" s="15"/>
      <c r="DR267" s="98"/>
      <c r="DS267" s="15"/>
      <c r="DT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</row>
    <row r="268" spans="1:243" ht="18" customHeight="1" x14ac:dyDescent="0.3">
      <c r="A268" s="15"/>
      <c r="B268" s="69"/>
      <c r="C268" s="15"/>
      <c r="D268" s="15"/>
      <c r="E268" s="15"/>
      <c r="F268" s="15"/>
      <c r="G268" s="15"/>
      <c r="H268" s="15"/>
      <c r="I268" s="15"/>
      <c r="J268" s="64"/>
      <c r="K268" s="64"/>
      <c r="L268" s="64"/>
      <c r="M268" s="64"/>
      <c r="N268" s="64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64"/>
      <c r="AG268" s="64"/>
      <c r="AH268" s="64"/>
      <c r="AI268" s="64"/>
      <c r="AJ268" s="64"/>
      <c r="AK268" s="52"/>
      <c r="AL268" s="64"/>
      <c r="AM268" s="64"/>
      <c r="AN268" s="15"/>
      <c r="AO268" s="98"/>
      <c r="AP268" s="15"/>
      <c r="AQ268" s="69"/>
      <c r="AR268" s="15"/>
      <c r="AS268" s="15"/>
      <c r="AT268" s="15"/>
      <c r="AU268" s="15"/>
      <c r="AV268" s="15"/>
      <c r="AW268" s="15"/>
      <c r="AX268" s="15"/>
      <c r="AY268" s="64"/>
      <c r="AZ268" s="64"/>
      <c r="BA268" s="64"/>
      <c r="BB268" s="64"/>
      <c r="BC268" s="64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64"/>
      <c r="BV268" s="64"/>
      <c r="BW268" s="64"/>
      <c r="BX268" s="64"/>
      <c r="BY268" s="64"/>
      <c r="BZ268" s="52"/>
      <c r="CA268" s="64"/>
      <c r="CB268" s="64"/>
      <c r="CC268" s="15"/>
      <c r="CD268" s="15"/>
      <c r="CE268" s="15"/>
      <c r="CF268" s="69"/>
      <c r="CG268" s="15"/>
      <c r="CH268" s="15"/>
      <c r="CI268" s="15"/>
      <c r="CJ268" s="15"/>
      <c r="CK268" s="15"/>
      <c r="CL268" s="15"/>
      <c r="CM268" s="15"/>
      <c r="CN268" s="64"/>
      <c r="CO268" s="64"/>
      <c r="CP268" s="64"/>
      <c r="CQ268" s="64"/>
      <c r="CR268" s="64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64"/>
      <c r="DK268" s="64"/>
      <c r="DL268" s="64"/>
      <c r="DM268" s="64"/>
      <c r="DN268" s="64"/>
      <c r="DO268" s="52"/>
      <c r="DP268" s="64"/>
      <c r="DQ268" s="64"/>
      <c r="DR268" s="98"/>
      <c r="DS268" s="15"/>
      <c r="DT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</row>
    <row r="269" spans="1:243" ht="18" customHeight="1" x14ac:dyDescent="0.3">
      <c r="A269" s="15"/>
      <c r="B269" s="69"/>
      <c r="C269" s="15"/>
      <c r="D269" s="15"/>
      <c r="E269" s="49"/>
      <c r="F269" s="15"/>
      <c r="G269" s="15"/>
      <c r="H269" s="15"/>
      <c r="I269" s="15"/>
      <c r="J269" s="64"/>
      <c r="K269" s="64"/>
      <c r="L269" s="64"/>
      <c r="M269" s="64"/>
      <c r="N269" s="64"/>
      <c r="O269" s="15"/>
      <c r="P269" s="15"/>
      <c r="Q269" s="15"/>
      <c r="R269" s="15"/>
      <c r="S269" s="15"/>
      <c r="T269" s="15"/>
      <c r="U269" s="15"/>
      <c r="V269" s="15"/>
      <c r="W269" s="15"/>
      <c r="X269" s="49"/>
      <c r="Y269" s="15"/>
      <c r="Z269" s="15"/>
      <c r="AA269" s="15"/>
      <c r="AB269" s="15"/>
      <c r="AC269" s="15"/>
      <c r="AD269" s="69"/>
      <c r="AE269" s="15"/>
      <c r="AF269" s="64"/>
      <c r="AG269" s="64"/>
      <c r="AH269" s="64"/>
      <c r="AI269" s="64"/>
      <c r="AJ269" s="64"/>
      <c r="AK269" s="52"/>
      <c r="AL269" s="64"/>
      <c r="AM269" s="64"/>
      <c r="AN269" s="15"/>
      <c r="AO269" s="98"/>
      <c r="AP269" s="15"/>
      <c r="AQ269" s="69"/>
      <c r="AR269" s="15"/>
      <c r="AS269" s="15"/>
      <c r="AT269" s="49"/>
      <c r="AU269" s="15"/>
      <c r="AV269" s="15"/>
      <c r="AW269" s="15"/>
      <c r="AX269" s="15"/>
      <c r="AY269" s="64"/>
      <c r="AZ269" s="64"/>
      <c r="BA269" s="64"/>
      <c r="BB269" s="64"/>
      <c r="BC269" s="64"/>
      <c r="BD269" s="15"/>
      <c r="BE269" s="15"/>
      <c r="BF269" s="15"/>
      <c r="BG269" s="15"/>
      <c r="BH269" s="15"/>
      <c r="BI269" s="15"/>
      <c r="BJ269" s="15"/>
      <c r="BK269" s="15"/>
      <c r="BL269" s="15"/>
      <c r="BM269" s="49"/>
      <c r="BN269" s="15"/>
      <c r="BO269" s="15"/>
      <c r="BP269" s="15"/>
      <c r="BQ269" s="15"/>
      <c r="BR269" s="15"/>
      <c r="BS269" s="69"/>
      <c r="BT269" s="15"/>
      <c r="BU269" s="64"/>
      <c r="BV269" s="64"/>
      <c r="BW269" s="64"/>
      <c r="BX269" s="64"/>
      <c r="BY269" s="64"/>
      <c r="BZ269" s="52"/>
      <c r="CA269" s="64"/>
      <c r="CB269" s="64"/>
      <c r="CC269" s="15"/>
      <c r="CD269" s="15"/>
      <c r="CE269" s="15"/>
      <c r="CF269" s="69"/>
      <c r="CG269" s="15"/>
      <c r="CH269" s="15"/>
      <c r="CI269" s="49"/>
      <c r="CJ269" s="15"/>
      <c r="CK269" s="15"/>
      <c r="CL269" s="15"/>
      <c r="CM269" s="15"/>
      <c r="CN269" s="64"/>
      <c r="CO269" s="64"/>
      <c r="CP269" s="64"/>
      <c r="CQ269" s="64"/>
      <c r="CR269" s="64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49"/>
      <c r="DD269" s="15"/>
      <c r="DE269" s="15"/>
      <c r="DF269" s="15"/>
      <c r="DG269" s="15"/>
      <c r="DH269" s="69"/>
      <c r="DI269" s="15"/>
      <c r="DJ269" s="64"/>
      <c r="DK269" s="64"/>
      <c r="DL269" s="64"/>
      <c r="DM269" s="64"/>
      <c r="DN269" s="64"/>
      <c r="DO269" s="52"/>
      <c r="DP269" s="64"/>
      <c r="DQ269" s="64"/>
      <c r="DR269" s="98"/>
      <c r="DS269" s="15"/>
      <c r="DT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</row>
    <row r="270" spans="1:243" ht="10.15" customHeight="1" x14ac:dyDescent="0.3">
      <c r="A270" s="15"/>
      <c r="B270" s="69"/>
      <c r="C270" s="15"/>
      <c r="D270" s="15"/>
      <c r="E270" s="15"/>
      <c r="F270" s="64"/>
      <c r="G270" s="64"/>
      <c r="H270" s="64"/>
      <c r="I270" s="64"/>
      <c r="J270" s="64"/>
      <c r="K270" s="64"/>
      <c r="L270" s="64"/>
      <c r="M270" s="64"/>
      <c r="N270" s="64"/>
      <c r="O270" s="15"/>
      <c r="P270" s="15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52"/>
      <c r="AF270" s="52"/>
      <c r="AG270" s="64"/>
      <c r="AH270" s="15"/>
      <c r="AI270" s="15"/>
      <c r="AJ270" s="15"/>
      <c r="AK270" s="15"/>
      <c r="AL270" s="15"/>
      <c r="AM270" s="15"/>
      <c r="AN270" s="15"/>
      <c r="AO270" s="98"/>
      <c r="AP270" s="15"/>
      <c r="AQ270" s="69"/>
      <c r="AR270" s="15"/>
      <c r="AS270" s="15"/>
      <c r="AT270" s="15"/>
      <c r="AU270" s="64"/>
      <c r="AV270" s="64"/>
      <c r="AW270" s="64"/>
      <c r="AX270" s="64"/>
      <c r="AY270" s="64"/>
      <c r="AZ270" s="64"/>
      <c r="BA270" s="64"/>
      <c r="BB270" s="64"/>
      <c r="BC270" s="64"/>
      <c r="BD270" s="15"/>
      <c r="BE270" s="15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52"/>
      <c r="BU270" s="52"/>
      <c r="BV270" s="64"/>
      <c r="BW270" s="15"/>
      <c r="BX270" s="15"/>
      <c r="BY270" s="15"/>
      <c r="BZ270" s="15"/>
      <c r="CA270" s="15"/>
      <c r="CB270" s="15"/>
      <c r="CC270" s="15"/>
      <c r="CD270" s="15"/>
      <c r="CE270" s="15"/>
      <c r="CF270" s="69"/>
      <c r="CG270" s="15"/>
      <c r="CH270" s="15"/>
      <c r="CI270" s="15"/>
      <c r="CJ270" s="64"/>
      <c r="CK270" s="64"/>
      <c r="CL270" s="64"/>
      <c r="CM270" s="64"/>
      <c r="CN270" s="64"/>
      <c r="CO270" s="64"/>
      <c r="CP270" s="64"/>
      <c r="CQ270" s="64"/>
      <c r="CR270" s="64"/>
      <c r="CS270" s="15"/>
      <c r="CT270" s="15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52"/>
      <c r="DJ270" s="52"/>
      <c r="DK270" s="64"/>
      <c r="DL270" s="15"/>
      <c r="DM270" s="15"/>
      <c r="DN270" s="15"/>
      <c r="DO270" s="15"/>
      <c r="DP270" s="15"/>
      <c r="DQ270" s="15"/>
      <c r="DR270" s="98"/>
      <c r="DS270" s="15"/>
      <c r="DT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</row>
    <row r="271" spans="1:243" ht="6.6" customHeight="1" x14ac:dyDescent="0.3">
      <c r="A271" s="15"/>
      <c r="B271" s="69"/>
      <c r="C271" s="15"/>
      <c r="D271" s="50"/>
      <c r="E271" s="15"/>
      <c r="F271" s="64"/>
      <c r="G271" s="49"/>
      <c r="H271" s="64"/>
      <c r="I271" s="64"/>
      <c r="J271" s="64"/>
      <c r="K271" s="64"/>
      <c r="L271" s="64"/>
      <c r="M271" s="64"/>
      <c r="N271" s="64"/>
      <c r="O271" s="15"/>
      <c r="P271" s="15"/>
      <c r="Q271" s="64"/>
      <c r="R271" s="64"/>
      <c r="S271" s="64"/>
      <c r="T271" s="64"/>
      <c r="U271" s="64"/>
      <c r="V271" s="64"/>
      <c r="W271" s="64"/>
      <c r="X271" s="50"/>
      <c r="Y271" s="15"/>
      <c r="Z271" s="49"/>
      <c r="AA271" s="15"/>
      <c r="AB271" s="64"/>
      <c r="AC271" s="64"/>
      <c r="AD271" s="64"/>
      <c r="AE271" s="64"/>
      <c r="AF271" s="64"/>
      <c r="AG271" s="64"/>
      <c r="AH271" s="64"/>
      <c r="AI271" s="15"/>
      <c r="AJ271" s="15"/>
      <c r="AK271" s="15"/>
      <c r="AL271" s="15"/>
      <c r="AM271" s="15"/>
      <c r="AN271" s="15"/>
      <c r="AO271" s="98"/>
      <c r="AP271" s="15"/>
      <c r="AQ271" s="69"/>
      <c r="AR271" s="15"/>
      <c r="AS271" s="50"/>
      <c r="AT271" s="15"/>
      <c r="AU271" s="64"/>
      <c r="AV271" s="49"/>
      <c r="AW271" s="64"/>
      <c r="AX271" s="64"/>
      <c r="AY271" s="64"/>
      <c r="AZ271" s="64"/>
      <c r="BA271" s="64"/>
      <c r="BB271" s="64"/>
      <c r="BC271" s="64"/>
      <c r="BD271" s="15"/>
      <c r="BE271" s="15"/>
      <c r="BF271" s="64"/>
      <c r="BG271" s="64"/>
      <c r="BH271" s="64"/>
      <c r="BI271" s="64"/>
      <c r="BJ271" s="64"/>
      <c r="BK271" s="64"/>
      <c r="BL271" s="64"/>
      <c r="BM271" s="50"/>
      <c r="BN271" s="15"/>
      <c r="BO271" s="49"/>
      <c r="BP271" s="15"/>
      <c r="BQ271" s="64"/>
      <c r="BR271" s="64"/>
      <c r="BS271" s="64"/>
      <c r="BT271" s="64"/>
      <c r="BU271" s="64"/>
      <c r="BV271" s="64"/>
      <c r="BW271" s="64"/>
      <c r="BX271" s="15"/>
      <c r="BY271" s="15"/>
      <c r="BZ271" s="15"/>
      <c r="CA271" s="15"/>
      <c r="CB271" s="15"/>
      <c r="CC271" s="15"/>
      <c r="CD271" s="15"/>
      <c r="CE271" s="15"/>
      <c r="CF271" s="69"/>
      <c r="CG271" s="15"/>
      <c r="CH271" s="50"/>
      <c r="CI271" s="15"/>
      <c r="CJ271" s="64"/>
      <c r="CK271" s="49"/>
      <c r="CL271" s="64"/>
      <c r="CM271" s="64"/>
      <c r="CN271" s="64"/>
      <c r="CO271" s="64"/>
      <c r="CP271" s="64"/>
      <c r="CQ271" s="64"/>
      <c r="CR271" s="64"/>
      <c r="CS271" s="15"/>
      <c r="CT271" s="15"/>
      <c r="CU271" s="64"/>
      <c r="CV271" s="64"/>
      <c r="CW271" s="64"/>
      <c r="CX271" s="64"/>
      <c r="CY271" s="64"/>
      <c r="CZ271" s="64"/>
      <c r="DA271" s="64"/>
      <c r="DB271" s="50"/>
      <c r="DC271" s="15"/>
      <c r="DD271" s="49"/>
      <c r="DE271" s="15"/>
      <c r="DF271" s="64"/>
      <c r="DG271" s="64"/>
      <c r="DH271" s="64"/>
      <c r="DI271" s="64"/>
      <c r="DJ271" s="64"/>
      <c r="DK271" s="64"/>
      <c r="DL271" s="64"/>
      <c r="DM271" s="15"/>
      <c r="DN271" s="15"/>
      <c r="DO271" s="15"/>
      <c r="DP271" s="15"/>
      <c r="DQ271" s="15"/>
      <c r="DR271" s="98"/>
      <c r="DS271" s="15"/>
      <c r="DT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</row>
    <row r="272" spans="1:243" ht="18" customHeight="1" x14ac:dyDescent="0.3">
      <c r="A272" s="15"/>
      <c r="B272" s="15"/>
      <c r="C272" s="15"/>
      <c r="D272" s="15"/>
      <c r="E272" s="12"/>
      <c r="F272" s="127"/>
      <c r="G272" s="315"/>
      <c r="H272" s="15"/>
      <c r="I272" s="15"/>
      <c r="J272" s="12"/>
      <c r="K272" s="15"/>
      <c r="L272" s="12"/>
      <c r="M272" s="48"/>
      <c r="N272" s="15"/>
      <c r="O272" s="15"/>
      <c r="P272" s="15"/>
      <c r="Q272" s="15"/>
      <c r="R272" s="12"/>
      <c r="S272" s="315"/>
      <c r="T272" s="70"/>
      <c r="U272" s="15"/>
      <c r="V272" s="15"/>
      <c r="W272" s="15"/>
      <c r="X272" s="15"/>
      <c r="Y272" s="12"/>
      <c r="Z272" s="315"/>
      <c r="AA272" s="12"/>
      <c r="AB272" s="15"/>
      <c r="AC272" s="15"/>
      <c r="AD272" s="12"/>
      <c r="AE272" s="12"/>
      <c r="AF272" s="48"/>
      <c r="AG272" s="15"/>
      <c r="AH272" s="15"/>
      <c r="AI272" s="15"/>
      <c r="AJ272" s="15"/>
      <c r="AK272" s="12"/>
      <c r="AL272" s="315"/>
      <c r="AM272" s="15"/>
      <c r="AN272" s="15"/>
      <c r="AO272" s="98"/>
      <c r="AP272" s="15"/>
      <c r="AQ272" s="15"/>
      <c r="AR272" s="15"/>
      <c r="AS272" s="15"/>
      <c r="AT272" s="12"/>
      <c r="AU272" s="15"/>
      <c r="AV272" s="56"/>
      <c r="AW272" s="15"/>
      <c r="AX272" s="15"/>
      <c r="AY272" s="12"/>
      <c r="AZ272" s="15"/>
      <c r="BA272" s="12"/>
      <c r="BB272" s="48"/>
      <c r="BC272" s="15"/>
      <c r="BD272" s="15"/>
      <c r="BE272" s="12"/>
      <c r="BF272" s="255"/>
      <c r="BG272" s="15"/>
      <c r="BH272" s="15"/>
      <c r="BI272" s="70"/>
      <c r="BJ272" s="15"/>
      <c r="BK272" s="15"/>
      <c r="BL272" s="15"/>
      <c r="BM272" s="15"/>
      <c r="BN272" s="12"/>
      <c r="BO272" s="315"/>
      <c r="BP272" s="12"/>
      <c r="BQ272" s="15"/>
      <c r="BR272" s="15"/>
      <c r="BS272" s="12"/>
      <c r="BT272" s="12"/>
      <c r="BU272" s="48"/>
      <c r="BV272" s="15"/>
      <c r="BW272" s="15"/>
      <c r="BX272" s="12"/>
      <c r="BY272" s="56"/>
      <c r="BZ272" s="15"/>
      <c r="CA272" s="15"/>
      <c r="CB272" s="15"/>
      <c r="CC272" s="15"/>
      <c r="CD272" s="15"/>
      <c r="CE272" s="15"/>
      <c r="CF272" s="15"/>
      <c r="CG272" s="15"/>
      <c r="CH272" s="15"/>
      <c r="CI272" s="12"/>
      <c r="CJ272" s="315"/>
      <c r="CK272" s="15"/>
      <c r="CL272" s="15"/>
      <c r="CM272" s="15"/>
      <c r="CN272" s="12"/>
      <c r="CO272" s="15"/>
      <c r="CP272" s="12"/>
      <c r="CQ272" s="15"/>
      <c r="CR272" s="315"/>
      <c r="CS272" s="15"/>
      <c r="CT272" s="15"/>
      <c r="CU272" s="12"/>
      <c r="CV272" s="56"/>
      <c r="CW272" s="56"/>
      <c r="CX272" s="15"/>
      <c r="CY272" s="15"/>
      <c r="CZ272" s="70"/>
      <c r="DA272" s="15"/>
      <c r="DB272" s="15"/>
      <c r="DC272" s="15"/>
      <c r="DD272" s="12"/>
      <c r="DE272" s="71"/>
      <c r="DF272" s="15"/>
      <c r="DG272" s="15"/>
      <c r="DH272" s="12"/>
      <c r="DI272" s="12"/>
      <c r="DJ272" s="15"/>
      <c r="DK272" s="71"/>
      <c r="DL272" s="15"/>
      <c r="DM272" s="15"/>
      <c r="DN272" s="12"/>
      <c r="DO272" s="56"/>
      <c r="DP272" s="56"/>
      <c r="DQ272" s="15"/>
      <c r="DR272" s="98"/>
      <c r="DS272" s="15"/>
      <c r="DT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</row>
    <row r="273" spans="1:243" ht="18" customHeight="1" x14ac:dyDescent="0.3">
      <c r="A273" s="15"/>
      <c r="B273" s="15"/>
      <c r="C273" s="15"/>
      <c r="D273" s="70"/>
      <c r="E273" s="12"/>
      <c r="F273" s="70"/>
      <c r="G273" s="255"/>
      <c r="H273" s="70"/>
      <c r="I273" s="65"/>
      <c r="J273" s="65"/>
      <c r="K273" s="65"/>
      <c r="L273" s="64"/>
      <c r="M273" s="64"/>
      <c r="N273" s="15"/>
      <c r="O273" s="65"/>
      <c r="P273" s="12"/>
      <c r="Q273" s="188"/>
      <c r="R273" s="188"/>
      <c r="S273" s="15"/>
      <c r="T273" s="15"/>
      <c r="U273" s="15"/>
      <c r="V273" s="70"/>
      <c r="W273" s="70"/>
      <c r="X273" s="15"/>
      <c r="Y273" s="12"/>
      <c r="Z273" s="255"/>
      <c r="AA273" s="65"/>
      <c r="AB273" s="15"/>
      <c r="AC273" s="14"/>
      <c r="AD273" s="14"/>
      <c r="AE273" s="14"/>
      <c r="AF273" s="65"/>
      <c r="AG273" s="15"/>
      <c r="AH273" s="65"/>
      <c r="AI273" s="12"/>
      <c r="AJ273" s="188"/>
      <c r="AK273" s="188"/>
      <c r="AL273" s="15"/>
      <c r="AM273" s="15"/>
      <c r="AN273" s="15"/>
      <c r="AO273" s="98"/>
      <c r="AP273" s="15"/>
      <c r="AQ273" s="15"/>
      <c r="AR273" s="15"/>
      <c r="AS273" s="70"/>
      <c r="AT273" s="12"/>
      <c r="AU273" s="70"/>
      <c r="AV273" s="56"/>
      <c r="AW273" s="70"/>
      <c r="AX273" s="65"/>
      <c r="AY273" s="65"/>
      <c r="AZ273" s="65"/>
      <c r="BA273" s="64"/>
      <c r="BB273" s="64"/>
      <c r="BC273" s="15"/>
      <c r="BD273" s="65"/>
      <c r="BE273" s="12"/>
      <c r="BF273" s="188"/>
      <c r="BG273" s="188"/>
      <c r="BH273" s="15"/>
      <c r="BI273" s="15"/>
      <c r="BJ273" s="15"/>
      <c r="BK273" s="70"/>
      <c r="BL273" s="70"/>
      <c r="BM273" s="15"/>
      <c r="BN273" s="12"/>
      <c r="BO273" s="255"/>
      <c r="BP273" s="65"/>
      <c r="BQ273" s="15"/>
      <c r="BR273" s="14"/>
      <c r="BS273" s="14"/>
      <c r="BT273" s="14"/>
      <c r="BU273" s="65"/>
      <c r="BV273" s="15"/>
      <c r="BW273" s="65"/>
      <c r="BX273" s="12"/>
      <c r="BY273" s="188"/>
      <c r="BZ273" s="188"/>
      <c r="CA273" s="15"/>
      <c r="CB273" s="15"/>
      <c r="CC273" s="15"/>
      <c r="CD273" s="15"/>
      <c r="CE273" s="15"/>
      <c r="CF273" s="15"/>
      <c r="CG273" s="15"/>
      <c r="CH273" s="70"/>
      <c r="CI273" s="12"/>
      <c r="CJ273" s="315"/>
      <c r="CK273" s="15"/>
      <c r="CL273" s="70"/>
      <c r="CM273" s="65"/>
      <c r="CN273" s="65"/>
      <c r="CO273" s="65"/>
      <c r="CP273" s="64"/>
      <c r="CQ273" s="64"/>
      <c r="CR273" s="15"/>
      <c r="CS273" s="65"/>
      <c r="CT273" s="15"/>
      <c r="CU273" s="12"/>
      <c r="CV273" s="188"/>
      <c r="CW273" s="188"/>
      <c r="CX273" s="15"/>
      <c r="CY273" s="15"/>
      <c r="CZ273" s="70"/>
      <c r="DA273" s="70"/>
      <c r="DB273" s="15"/>
      <c r="DC273" s="70"/>
      <c r="DD273" s="12"/>
      <c r="DE273" s="315"/>
      <c r="DF273" s="15"/>
      <c r="DG273" s="14"/>
      <c r="DH273" s="14"/>
      <c r="DI273" s="14"/>
      <c r="DJ273" s="65"/>
      <c r="DK273" s="15"/>
      <c r="DL273" s="128"/>
      <c r="DM273" s="188"/>
      <c r="DN273" s="188"/>
      <c r="DO273" s="15"/>
      <c r="DP273" s="15"/>
      <c r="DQ273" s="15"/>
      <c r="DR273" s="98"/>
      <c r="DS273" s="15"/>
      <c r="DT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</row>
    <row r="274" spans="1:243" ht="18" customHeight="1" x14ac:dyDescent="0.3">
      <c r="A274" s="15"/>
      <c r="B274" s="15"/>
      <c r="C274" s="15"/>
      <c r="D274" s="70"/>
      <c r="E274" s="70"/>
      <c r="F274" s="70"/>
      <c r="G274" s="70"/>
      <c r="H274" s="15"/>
      <c r="I274" s="15"/>
      <c r="J274" s="12"/>
      <c r="K274" s="12"/>
      <c r="L274" s="64"/>
      <c r="M274" s="64"/>
      <c r="N274" s="64"/>
      <c r="O274" s="15"/>
      <c r="P274" s="15"/>
      <c r="Q274" s="15"/>
      <c r="R274" s="15"/>
      <c r="S274" s="15"/>
      <c r="T274" s="15"/>
      <c r="U274" s="70"/>
      <c r="V274" s="70"/>
      <c r="W274" s="70"/>
      <c r="X274" s="70"/>
      <c r="Y274" s="15"/>
      <c r="Z274" s="15"/>
      <c r="AA274" s="12"/>
      <c r="AB274" s="13"/>
      <c r="AC274" s="12"/>
      <c r="AD274" s="12"/>
      <c r="AE274" s="12"/>
      <c r="AF274" s="15"/>
      <c r="AG274" s="65"/>
      <c r="AH274" s="15"/>
      <c r="AI274" s="15"/>
      <c r="AJ274" s="15"/>
      <c r="AK274" s="15"/>
      <c r="AL274" s="15"/>
      <c r="AM274" s="15"/>
      <c r="AN274" s="15"/>
      <c r="AO274" s="98"/>
      <c r="AP274" s="15"/>
      <c r="AQ274" s="15"/>
      <c r="AR274" s="15"/>
      <c r="AS274" s="70"/>
      <c r="AT274" s="70"/>
      <c r="AU274" s="70"/>
      <c r="AV274" s="70"/>
      <c r="AW274" s="15"/>
      <c r="AX274" s="15"/>
      <c r="AY274" s="12"/>
      <c r="AZ274" s="12"/>
      <c r="BA274" s="64"/>
      <c r="BB274" s="64"/>
      <c r="BC274" s="64"/>
      <c r="BD274" s="15"/>
      <c r="BE274" s="15"/>
      <c r="BF274" s="15"/>
      <c r="BG274" s="15"/>
      <c r="BH274" s="15"/>
      <c r="BI274" s="15"/>
      <c r="BJ274" s="70"/>
      <c r="BK274" s="70"/>
      <c r="BL274" s="70"/>
      <c r="BM274" s="70"/>
      <c r="BN274" s="15"/>
      <c r="BO274" s="15"/>
      <c r="BP274" s="12"/>
      <c r="BQ274" s="13"/>
      <c r="BR274" s="12"/>
      <c r="BS274" s="12"/>
      <c r="BT274" s="12"/>
      <c r="BU274" s="15"/>
      <c r="BV274" s="6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70"/>
      <c r="CI274" s="70"/>
      <c r="CJ274" s="70"/>
      <c r="CK274" s="70"/>
      <c r="CL274" s="15"/>
      <c r="CM274" s="15"/>
      <c r="CN274" s="12"/>
      <c r="CO274" s="12"/>
      <c r="CP274" s="64"/>
      <c r="CQ274" s="64"/>
      <c r="CR274" s="64"/>
      <c r="CS274" s="15"/>
      <c r="CT274" s="15"/>
      <c r="CU274" s="15"/>
      <c r="CV274" s="15"/>
      <c r="CW274" s="15"/>
      <c r="CX274" s="15"/>
      <c r="CY274" s="70"/>
      <c r="CZ274" s="70"/>
      <c r="DA274" s="70"/>
      <c r="DB274" s="70"/>
      <c r="DC274" s="15"/>
      <c r="DD274" s="15"/>
      <c r="DE274" s="12"/>
      <c r="DF274" s="13"/>
      <c r="DG274" s="12"/>
      <c r="DH274" s="12"/>
      <c r="DI274" s="12"/>
      <c r="DJ274" s="15"/>
      <c r="DK274" s="65"/>
      <c r="DL274" s="15"/>
      <c r="DM274" s="15"/>
      <c r="DN274" s="15"/>
      <c r="DO274" s="15"/>
      <c r="DP274" s="15"/>
      <c r="DQ274" s="15"/>
      <c r="DR274" s="98"/>
      <c r="DS274" s="15"/>
      <c r="DT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</row>
    <row r="275" spans="1:243" ht="18" customHeight="1" x14ac:dyDescent="0.3">
      <c r="A275" s="15"/>
      <c r="B275" s="73"/>
      <c r="C275" s="15"/>
      <c r="D275" s="56"/>
      <c r="E275" s="92"/>
      <c r="F275" s="92"/>
      <c r="G275" s="53"/>
      <c r="H275" s="53"/>
      <c r="I275" s="53"/>
      <c r="J275" s="15"/>
      <c r="K275" s="73"/>
      <c r="L275" s="15"/>
      <c r="M275" s="56"/>
      <c r="N275" s="56"/>
      <c r="O275" s="56"/>
      <c r="P275" s="56"/>
      <c r="Q275" s="56"/>
      <c r="R275" s="53"/>
      <c r="S275" s="15"/>
      <c r="T275" s="15"/>
      <c r="U275" s="15"/>
      <c r="V275" s="72"/>
      <c r="W275" s="56"/>
      <c r="X275" s="92"/>
      <c r="Y275" s="92"/>
      <c r="Z275" s="92"/>
      <c r="AA275" s="92"/>
      <c r="AB275" s="53"/>
      <c r="AC275" s="15"/>
      <c r="AD275" s="15"/>
      <c r="AE275" s="135"/>
      <c r="AF275" s="56"/>
      <c r="AG275" s="56"/>
      <c r="AH275" s="56"/>
      <c r="AI275" s="56"/>
      <c r="AJ275" s="56"/>
      <c r="AK275" s="56"/>
      <c r="AL275" s="15"/>
      <c r="AM275" s="15"/>
      <c r="AN275" s="52"/>
      <c r="AO275" s="98"/>
      <c r="AP275" s="15"/>
      <c r="AQ275" s="73"/>
      <c r="AR275" s="15"/>
      <c r="AS275" s="56"/>
      <c r="AT275" s="92"/>
      <c r="AU275" s="92"/>
      <c r="AV275" s="53"/>
      <c r="AW275" s="53"/>
      <c r="AX275" s="53"/>
      <c r="AY275" s="15"/>
      <c r="AZ275" s="73"/>
      <c r="BA275" s="15"/>
      <c r="BB275" s="56"/>
      <c r="BC275" s="56"/>
      <c r="BD275" s="56"/>
      <c r="BE275" s="56"/>
      <c r="BF275" s="56"/>
      <c r="BG275" s="53"/>
      <c r="BH275" s="15"/>
      <c r="BI275" s="15"/>
      <c r="BJ275" s="15"/>
      <c r="BK275" s="72"/>
      <c r="BL275" s="56"/>
      <c r="BM275" s="92"/>
      <c r="BN275" s="92"/>
      <c r="BO275" s="92"/>
      <c r="BP275" s="92"/>
      <c r="BQ275" s="53"/>
      <c r="BR275" s="15"/>
      <c r="BS275" s="15"/>
      <c r="BT275" s="135"/>
      <c r="BU275" s="56"/>
      <c r="BV275" s="56"/>
      <c r="BW275" s="56"/>
      <c r="BX275" s="56"/>
      <c r="BY275" s="56"/>
      <c r="BZ275" s="56"/>
      <c r="CA275" s="15"/>
      <c r="CB275" s="15"/>
      <c r="CC275" s="52"/>
      <c r="CD275" s="15"/>
      <c r="CE275" s="15"/>
      <c r="CF275" s="73"/>
      <c r="CG275" s="15"/>
      <c r="CH275" s="56"/>
      <c r="CI275" s="92"/>
      <c r="CJ275" s="92"/>
      <c r="CK275" s="53"/>
      <c r="CL275" s="53"/>
      <c r="CM275" s="53"/>
      <c r="CN275" s="15"/>
      <c r="CO275" s="15"/>
      <c r="CP275" s="135"/>
      <c r="CQ275" s="56"/>
      <c r="CR275" s="56"/>
      <c r="CS275" s="56"/>
      <c r="CT275" s="56"/>
      <c r="CU275" s="56"/>
      <c r="CV275" s="53"/>
      <c r="CW275" s="15"/>
      <c r="CX275" s="15"/>
      <c r="CY275" s="15"/>
      <c r="CZ275" s="15"/>
      <c r="DA275" s="72"/>
      <c r="DB275" s="56"/>
      <c r="DC275" s="92"/>
      <c r="DD275" s="92"/>
      <c r="DE275" s="92"/>
      <c r="DF275" s="92"/>
      <c r="DG275" s="53"/>
      <c r="DH275" s="15"/>
      <c r="DI275" s="72"/>
      <c r="DJ275" s="56"/>
      <c r="DK275" s="56"/>
      <c r="DL275" s="56"/>
      <c r="DM275" s="56"/>
      <c r="DN275" s="56"/>
      <c r="DO275" s="56"/>
      <c r="DP275" s="15"/>
      <c r="DQ275" s="15"/>
      <c r="DR275" s="98"/>
      <c r="DS275" s="15"/>
      <c r="DT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</row>
    <row r="276" spans="1:243" ht="18" customHeight="1" x14ac:dyDescent="0.3">
      <c r="A276" s="15"/>
      <c r="B276" s="69"/>
      <c r="C276" s="15"/>
      <c r="D276" s="15"/>
      <c r="E276" s="15"/>
      <c r="F276" s="15"/>
      <c r="G276" s="15"/>
      <c r="H276" s="15"/>
      <c r="I276" s="15"/>
      <c r="J276" s="15"/>
      <c r="K276" s="12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52"/>
      <c r="AO276" s="98"/>
      <c r="AP276" s="15"/>
      <c r="AQ276" s="69"/>
      <c r="AR276" s="15"/>
      <c r="AS276" s="15"/>
      <c r="AT276" s="15"/>
      <c r="AU276" s="15"/>
      <c r="AV276" s="15"/>
      <c r="AW276" s="15"/>
      <c r="AX276" s="15"/>
      <c r="AY276" s="15"/>
      <c r="AZ276" s="12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52"/>
      <c r="CD276" s="15"/>
      <c r="CE276" s="15"/>
      <c r="CF276" s="69"/>
      <c r="CG276" s="15"/>
      <c r="CH276" s="15"/>
      <c r="CI276" s="15"/>
      <c r="CJ276" s="15"/>
      <c r="CK276" s="15"/>
      <c r="CL276" s="15"/>
      <c r="CM276" s="15"/>
      <c r="CN276" s="15"/>
      <c r="CO276" s="12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98"/>
      <c r="DS276" s="15"/>
      <c r="DT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</row>
    <row r="277" spans="1:243" ht="18" customHeight="1" x14ac:dyDescent="0.3">
      <c r="A277" s="15"/>
      <c r="B277" s="73"/>
      <c r="C277" s="15"/>
      <c r="D277" s="74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73"/>
      <c r="V277" s="72"/>
      <c r="W277" s="74"/>
      <c r="X277" s="15"/>
      <c r="Y277" s="15"/>
      <c r="Z277" s="15"/>
      <c r="AA277" s="13"/>
      <c r="AB277" s="12"/>
      <c r="AC277" s="15"/>
      <c r="AD277" s="12"/>
      <c r="AE277" s="50"/>
      <c r="AF277" s="15"/>
      <c r="AG277" s="15"/>
      <c r="AH277" s="15"/>
      <c r="AI277" s="15"/>
      <c r="AJ277" s="15"/>
      <c r="AK277" s="15"/>
      <c r="AL277" s="15"/>
      <c r="AM277" s="15"/>
      <c r="AN277" s="15"/>
      <c r="AO277" s="98"/>
      <c r="AP277" s="15"/>
      <c r="AQ277" s="73"/>
      <c r="AR277" s="15"/>
      <c r="AS277" s="74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73"/>
      <c r="BK277" s="72"/>
      <c r="BL277" s="74"/>
      <c r="BM277" s="15"/>
      <c r="BN277" s="15"/>
      <c r="BO277" s="15"/>
      <c r="BP277" s="13"/>
      <c r="BQ277" s="12"/>
      <c r="BR277" s="15"/>
      <c r="BS277" s="12"/>
      <c r="BT277" s="50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73"/>
      <c r="CG277" s="15"/>
      <c r="CH277" s="74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73"/>
      <c r="CZ277" s="15"/>
      <c r="DA277" s="72"/>
      <c r="DB277" s="74"/>
      <c r="DC277" s="15"/>
      <c r="DD277" s="15"/>
      <c r="DE277" s="15"/>
      <c r="DF277" s="13"/>
      <c r="DG277" s="12"/>
      <c r="DH277" s="12"/>
      <c r="DI277" s="50"/>
      <c r="DJ277" s="15"/>
      <c r="DK277" s="15"/>
      <c r="DL277" s="15"/>
      <c r="DM277" s="15"/>
      <c r="DN277" s="15"/>
      <c r="DO277" s="15"/>
      <c r="DP277" s="15"/>
      <c r="DQ277" s="15"/>
      <c r="DR277" s="98"/>
      <c r="DS277" s="15"/>
      <c r="DT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</row>
    <row r="278" spans="1:243" ht="18" customHeight="1" x14ac:dyDescent="0.3">
      <c r="A278" s="15"/>
      <c r="B278" s="73"/>
      <c r="C278" s="15"/>
      <c r="D278" s="74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72"/>
      <c r="W278" s="74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98"/>
      <c r="AP278" s="15"/>
      <c r="AQ278" s="73"/>
      <c r="AR278" s="15"/>
      <c r="AS278" s="74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72"/>
      <c r="BL278" s="74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73"/>
      <c r="CG278" s="15"/>
      <c r="CH278" s="74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72"/>
      <c r="DB278" s="74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98"/>
      <c r="DS278" s="15"/>
      <c r="DT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</row>
    <row r="279" spans="1:243" ht="18" customHeight="1" x14ac:dyDescent="0.3">
      <c r="A279" s="15"/>
      <c r="B279" s="69"/>
      <c r="C279" s="15"/>
      <c r="D279" s="76"/>
      <c r="E279" s="15"/>
      <c r="F279" s="74"/>
      <c r="G279" s="74"/>
      <c r="H279" s="74"/>
      <c r="I279" s="48"/>
      <c r="J279" s="48"/>
      <c r="K279" s="48"/>
      <c r="L279" s="15"/>
      <c r="M279" s="15"/>
      <c r="N279" s="15"/>
      <c r="O279" s="15"/>
      <c r="P279" s="15"/>
      <c r="Q279" s="15"/>
      <c r="R279" s="15"/>
      <c r="S279" s="15"/>
      <c r="T279" s="15"/>
      <c r="U279" s="73"/>
      <c r="V279" s="75"/>
      <c r="W279" s="76"/>
      <c r="X279" s="74"/>
      <c r="Y279" s="48"/>
      <c r="Z279" s="48"/>
      <c r="AA279" s="48"/>
      <c r="AB279" s="48"/>
      <c r="AC279" s="15"/>
      <c r="AD279" s="48"/>
      <c r="AE279" s="48"/>
      <c r="AF279" s="48"/>
      <c r="AG279" s="52"/>
      <c r="AH279" s="15"/>
      <c r="AI279" s="15"/>
      <c r="AJ279" s="15"/>
      <c r="AK279" s="15"/>
      <c r="AL279" s="15"/>
      <c r="AM279" s="15"/>
      <c r="AN279" s="64"/>
      <c r="AO279" s="98"/>
      <c r="AP279" s="15"/>
      <c r="AQ279" s="69"/>
      <c r="AR279" s="15"/>
      <c r="AS279" s="76"/>
      <c r="AT279" s="15"/>
      <c r="AU279" s="74"/>
      <c r="AV279" s="74"/>
      <c r="AW279" s="74"/>
      <c r="AX279" s="48"/>
      <c r="AY279" s="48"/>
      <c r="AZ279" s="48"/>
      <c r="BA279" s="15"/>
      <c r="BB279" s="15"/>
      <c r="BC279" s="15"/>
      <c r="BD279" s="15"/>
      <c r="BE279" s="15"/>
      <c r="BF279" s="15"/>
      <c r="BG279" s="15"/>
      <c r="BH279" s="15"/>
      <c r="BI279" s="15"/>
      <c r="BJ279" s="73"/>
      <c r="BK279" s="75"/>
      <c r="BL279" s="76"/>
      <c r="BM279" s="74"/>
      <c r="BN279" s="48"/>
      <c r="BO279" s="48"/>
      <c r="BP279" s="48"/>
      <c r="BQ279" s="48"/>
      <c r="BR279" s="15"/>
      <c r="BS279" s="48"/>
      <c r="BT279" s="48"/>
      <c r="BU279" s="48"/>
      <c r="BV279" s="52"/>
      <c r="BW279" s="15"/>
      <c r="BX279" s="15"/>
      <c r="BY279" s="15"/>
      <c r="BZ279" s="15"/>
      <c r="CA279" s="15"/>
      <c r="CB279" s="15"/>
      <c r="CC279" s="64"/>
      <c r="CD279" s="52"/>
      <c r="CE279" s="15"/>
      <c r="CF279" s="69"/>
      <c r="CG279" s="15"/>
      <c r="CH279" s="76"/>
      <c r="CI279" s="15"/>
      <c r="CJ279" s="74"/>
      <c r="CK279" s="74"/>
      <c r="CL279" s="74"/>
      <c r="CM279" s="48"/>
      <c r="CN279" s="48"/>
      <c r="CO279" s="48"/>
      <c r="CP279" s="15"/>
      <c r="CQ279" s="15"/>
      <c r="CR279" s="15"/>
      <c r="CS279" s="15"/>
      <c r="CT279" s="15"/>
      <c r="CU279" s="15"/>
      <c r="CV279" s="15"/>
      <c r="CW279" s="15"/>
      <c r="CX279" s="15"/>
      <c r="CY279" s="73"/>
      <c r="CZ279" s="15"/>
      <c r="DA279" s="75"/>
      <c r="DB279" s="76"/>
      <c r="DC279" s="74"/>
      <c r="DD279" s="48"/>
      <c r="DE279" s="48"/>
      <c r="DF279" s="48"/>
      <c r="DG279" s="48"/>
      <c r="DH279" s="48"/>
      <c r="DI279" s="48"/>
      <c r="DJ279" s="48"/>
      <c r="DK279" s="52"/>
      <c r="DL279" s="15"/>
      <c r="DM279" s="15"/>
      <c r="DN279" s="15"/>
      <c r="DO279" s="15"/>
      <c r="DP279" s="15"/>
      <c r="DQ279" s="15"/>
      <c r="DR279" s="98"/>
      <c r="DS279" s="15"/>
      <c r="DT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</row>
    <row r="280" spans="1:243" ht="18" customHeight="1" x14ac:dyDescent="0.3">
      <c r="A280" s="15"/>
      <c r="B280" s="73"/>
      <c r="C280" s="15"/>
      <c r="D280" s="74"/>
      <c r="E280" s="15"/>
      <c r="F280" s="74"/>
      <c r="G280" s="74"/>
      <c r="H280" s="74"/>
      <c r="I280" s="52"/>
      <c r="J280" s="52"/>
      <c r="K280" s="52"/>
      <c r="L280" s="15"/>
      <c r="M280" s="15"/>
      <c r="N280" s="15"/>
      <c r="O280" s="15"/>
      <c r="P280" s="15"/>
      <c r="Q280" s="15"/>
      <c r="R280" s="15"/>
      <c r="S280" s="15"/>
      <c r="T280" s="15"/>
      <c r="U280" s="73"/>
      <c r="V280" s="72"/>
      <c r="W280" s="74"/>
      <c r="X280" s="74"/>
      <c r="Y280" s="52"/>
      <c r="Z280" s="52"/>
      <c r="AA280" s="52"/>
      <c r="AB280" s="52"/>
      <c r="AC280" s="15"/>
      <c r="AD280" s="52"/>
      <c r="AE280" s="52"/>
      <c r="AF280" s="52"/>
      <c r="AG280" s="52"/>
      <c r="AH280" s="15"/>
      <c r="AI280" s="15"/>
      <c r="AJ280" s="15"/>
      <c r="AK280" s="15"/>
      <c r="AL280" s="15"/>
      <c r="AM280" s="15"/>
      <c r="AN280" s="64"/>
      <c r="AO280" s="98"/>
      <c r="AP280" s="15"/>
      <c r="AQ280" s="73"/>
      <c r="AR280" s="15"/>
      <c r="AS280" s="74"/>
      <c r="AT280" s="15"/>
      <c r="AU280" s="74"/>
      <c r="AV280" s="74"/>
      <c r="AW280" s="74"/>
      <c r="AX280" s="52"/>
      <c r="AY280" s="52"/>
      <c r="AZ280" s="52"/>
      <c r="BA280" s="15"/>
      <c r="BB280" s="15"/>
      <c r="BC280" s="15"/>
      <c r="BD280" s="15"/>
      <c r="BE280" s="15"/>
      <c r="BF280" s="15"/>
      <c r="BG280" s="15"/>
      <c r="BH280" s="15"/>
      <c r="BI280" s="15"/>
      <c r="BJ280" s="73"/>
      <c r="BK280" s="72"/>
      <c r="BL280" s="74"/>
      <c r="BM280" s="74"/>
      <c r="BN280" s="52"/>
      <c r="BO280" s="52"/>
      <c r="BP280" s="52"/>
      <c r="BQ280" s="52"/>
      <c r="BR280" s="15"/>
      <c r="BS280" s="52"/>
      <c r="BT280" s="52"/>
      <c r="BU280" s="52"/>
      <c r="BV280" s="52"/>
      <c r="BW280" s="15"/>
      <c r="BX280" s="15"/>
      <c r="BY280" s="15"/>
      <c r="BZ280" s="15"/>
      <c r="CA280" s="15"/>
      <c r="CB280" s="15"/>
      <c r="CC280" s="64"/>
      <c r="CD280" s="52"/>
      <c r="CE280" s="15"/>
      <c r="CF280" s="73"/>
      <c r="CG280" s="15"/>
      <c r="CH280" s="74"/>
      <c r="CI280" s="15"/>
      <c r="CJ280" s="74"/>
      <c r="CK280" s="74"/>
      <c r="CL280" s="74"/>
      <c r="CM280" s="52"/>
      <c r="CN280" s="52"/>
      <c r="CO280" s="52"/>
      <c r="CP280" s="15"/>
      <c r="CQ280" s="15"/>
      <c r="CR280" s="15"/>
      <c r="CS280" s="15"/>
      <c r="CT280" s="15"/>
      <c r="CU280" s="15"/>
      <c r="CV280" s="15"/>
      <c r="CW280" s="15"/>
      <c r="CX280" s="15"/>
      <c r="CY280" s="73"/>
      <c r="CZ280" s="15"/>
      <c r="DA280" s="72"/>
      <c r="DB280" s="74"/>
      <c r="DC280" s="74"/>
      <c r="DD280" s="52"/>
      <c r="DE280" s="52"/>
      <c r="DF280" s="52"/>
      <c r="DG280" s="52"/>
      <c r="DH280" s="52"/>
      <c r="DI280" s="52"/>
      <c r="DJ280" s="52"/>
      <c r="DK280" s="52"/>
      <c r="DL280" s="15"/>
      <c r="DM280" s="15"/>
      <c r="DN280" s="15"/>
      <c r="DO280" s="15"/>
      <c r="DP280" s="15"/>
      <c r="DQ280" s="15"/>
      <c r="DR280" s="98"/>
      <c r="DS280" s="15"/>
      <c r="DT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</row>
    <row r="281" spans="1:243" ht="18" customHeight="1" x14ac:dyDescent="0.3">
      <c r="A281" s="15"/>
      <c r="B281" s="73"/>
      <c r="C281" s="15"/>
      <c r="D281" s="74"/>
      <c r="E281" s="15"/>
      <c r="F281" s="76"/>
      <c r="G281" s="76"/>
      <c r="H281" s="76"/>
      <c r="I281" s="70"/>
      <c r="J281" s="70"/>
      <c r="K281" s="70"/>
      <c r="L281" s="15"/>
      <c r="M281" s="15"/>
      <c r="N281" s="15"/>
      <c r="O281" s="15"/>
      <c r="P281" s="15"/>
      <c r="Q281" s="15"/>
      <c r="R281" s="15"/>
      <c r="S281" s="15"/>
      <c r="T281" s="15"/>
      <c r="U281" s="69"/>
      <c r="V281" s="72"/>
      <c r="W281" s="74"/>
      <c r="X281" s="76"/>
      <c r="Y281" s="70"/>
      <c r="Z281" s="70"/>
      <c r="AA281" s="70"/>
      <c r="AB281" s="70"/>
      <c r="AC281" s="15"/>
      <c r="AD281" s="70"/>
      <c r="AE281" s="70"/>
      <c r="AF281" s="70"/>
      <c r="AG281" s="70"/>
      <c r="AH281" s="15"/>
      <c r="AI281" s="15"/>
      <c r="AJ281" s="15"/>
      <c r="AK281" s="15"/>
      <c r="AL281" s="15"/>
      <c r="AM281" s="15"/>
      <c r="AN281" s="64"/>
      <c r="AO281" s="98"/>
      <c r="AP281" s="15"/>
      <c r="AQ281" s="73"/>
      <c r="AR281" s="15"/>
      <c r="AS281" s="74"/>
      <c r="AT281" s="15"/>
      <c r="AU281" s="76"/>
      <c r="AV281" s="76"/>
      <c r="AW281" s="76"/>
      <c r="AX281" s="70"/>
      <c r="AY281" s="70"/>
      <c r="AZ281" s="70"/>
      <c r="BA281" s="15"/>
      <c r="BB281" s="15"/>
      <c r="BC281" s="15"/>
      <c r="BD281" s="15"/>
      <c r="BE281" s="15"/>
      <c r="BF281" s="15"/>
      <c r="BG281" s="15"/>
      <c r="BH281" s="15"/>
      <c r="BI281" s="15"/>
      <c r="BJ281" s="69"/>
      <c r="BK281" s="72"/>
      <c r="BL281" s="74"/>
      <c r="BM281" s="76"/>
      <c r="BN281" s="70"/>
      <c r="BO281" s="70"/>
      <c r="BP281" s="70"/>
      <c r="BQ281" s="70"/>
      <c r="BR281" s="15"/>
      <c r="BS281" s="70"/>
      <c r="BT281" s="70"/>
      <c r="BU281" s="70"/>
      <c r="BV281" s="70"/>
      <c r="BW281" s="15"/>
      <c r="BX281" s="15"/>
      <c r="BY281" s="15"/>
      <c r="BZ281" s="15"/>
      <c r="CA281" s="15"/>
      <c r="CB281" s="15"/>
      <c r="CC281" s="64"/>
      <c r="CD281" s="15"/>
      <c r="CE281" s="15"/>
      <c r="CF281" s="73"/>
      <c r="CG281" s="15"/>
      <c r="CH281" s="74"/>
      <c r="CI281" s="15"/>
      <c r="CJ281" s="76"/>
      <c r="CK281" s="76"/>
      <c r="CL281" s="76"/>
      <c r="CM281" s="70"/>
      <c r="CN281" s="70"/>
      <c r="CO281" s="70"/>
      <c r="CP281" s="15"/>
      <c r="CQ281" s="15"/>
      <c r="CR281" s="15"/>
      <c r="CS281" s="15"/>
      <c r="CT281" s="15"/>
      <c r="CU281" s="15"/>
      <c r="CV281" s="15"/>
      <c r="CW281" s="15"/>
      <c r="CX281" s="15"/>
      <c r="CY281" s="69"/>
      <c r="CZ281" s="15"/>
      <c r="DA281" s="72"/>
      <c r="DB281" s="74"/>
      <c r="DC281" s="76"/>
      <c r="DD281" s="70"/>
      <c r="DE281" s="70"/>
      <c r="DF281" s="70"/>
      <c r="DG281" s="70"/>
      <c r="DH281" s="70"/>
      <c r="DI281" s="70"/>
      <c r="DJ281" s="70"/>
      <c r="DK281" s="70"/>
      <c r="DL281" s="15"/>
      <c r="DM281" s="15"/>
      <c r="DN281" s="15"/>
      <c r="DO281" s="15"/>
      <c r="DP281" s="15"/>
      <c r="DQ281" s="15"/>
      <c r="DR281" s="98"/>
      <c r="DS281" s="15"/>
      <c r="DT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</row>
    <row r="282" spans="1:243" ht="18" customHeight="1" x14ac:dyDescent="0.3">
      <c r="A282" s="15"/>
      <c r="B282" s="69"/>
      <c r="C282" s="15"/>
      <c r="D282" s="76"/>
      <c r="E282" s="15"/>
      <c r="F282" s="74"/>
      <c r="G282" s="74"/>
      <c r="H282" s="74"/>
      <c r="I282" s="52"/>
      <c r="J282" s="52"/>
      <c r="K282" s="52"/>
      <c r="L282" s="15"/>
      <c r="M282" s="15"/>
      <c r="N282" s="15"/>
      <c r="O282" s="15"/>
      <c r="P282" s="15"/>
      <c r="Q282" s="15"/>
      <c r="R282" s="15"/>
      <c r="S282" s="15"/>
      <c r="T282" s="15"/>
      <c r="U282" s="73"/>
      <c r="V282" s="75"/>
      <c r="W282" s="76"/>
      <c r="X282" s="74"/>
      <c r="Y282" s="52"/>
      <c r="Z282" s="52"/>
      <c r="AA282" s="52"/>
      <c r="AB282" s="52"/>
      <c r="AC282" s="15"/>
      <c r="AD282" s="52"/>
      <c r="AE282" s="52"/>
      <c r="AF282" s="52"/>
      <c r="AG282" s="52"/>
      <c r="AH282" s="15"/>
      <c r="AI282" s="15"/>
      <c r="AJ282" s="15"/>
      <c r="AK282" s="15"/>
      <c r="AL282" s="15"/>
      <c r="AM282" s="15"/>
      <c r="AN282" s="64"/>
      <c r="AO282" s="98"/>
      <c r="AP282" s="15"/>
      <c r="AQ282" s="69"/>
      <c r="AR282" s="15"/>
      <c r="AS282" s="76"/>
      <c r="AT282" s="15"/>
      <c r="AU282" s="74"/>
      <c r="AV282" s="74"/>
      <c r="AW282" s="74"/>
      <c r="AX282" s="52"/>
      <c r="AY282" s="52"/>
      <c r="AZ282" s="52"/>
      <c r="BA282" s="15"/>
      <c r="BB282" s="15"/>
      <c r="BC282" s="15"/>
      <c r="BD282" s="15"/>
      <c r="BE282" s="15"/>
      <c r="BF282" s="15"/>
      <c r="BG282" s="15"/>
      <c r="BH282" s="15"/>
      <c r="BI282" s="15"/>
      <c r="BJ282" s="73"/>
      <c r="BK282" s="75"/>
      <c r="BL282" s="76"/>
      <c r="BM282" s="74"/>
      <c r="BN282" s="52"/>
      <c r="BO282" s="52"/>
      <c r="BP282" s="52"/>
      <c r="BQ282" s="52"/>
      <c r="BR282" s="15"/>
      <c r="BS282" s="52"/>
      <c r="BT282" s="52"/>
      <c r="BU282" s="52"/>
      <c r="BV282" s="52"/>
      <c r="BW282" s="15"/>
      <c r="BX282" s="15"/>
      <c r="BY282" s="15"/>
      <c r="BZ282" s="15"/>
      <c r="CA282" s="15"/>
      <c r="CB282" s="15"/>
      <c r="CC282" s="64"/>
      <c r="CD282" s="15"/>
      <c r="CE282" s="15"/>
      <c r="CF282" s="69"/>
      <c r="CG282" s="15"/>
      <c r="CH282" s="76"/>
      <c r="CI282" s="15"/>
      <c r="CJ282" s="74"/>
      <c r="CK282" s="74"/>
      <c r="CL282" s="74"/>
      <c r="CM282" s="52"/>
      <c r="CN282" s="52"/>
      <c r="CO282" s="52"/>
      <c r="CP282" s="15"/>
      <c r="CQ282" s="15"/>
      <c r="CR282" s="15"/>
      <c r="CS282" s="15"/>
      <c r="CT282" s="15"/>
      <c r="CU282" s="15"/>
      <c r="CV282" s="15"/>
      <c r="CW282" s="15"/>
      <c r="CX282" s="15"/>
      <c r="CY282" s="73"/>
      <c r="CZ282" s="15"/>
      <c r="DA282" s="75"/>
      <c r="DB282" s="76"/>
      <c r="DC282" s="74"/>
      <c r="DD282" s="52"/>
      <c r="DE282" s="52"/>
      <c r="DF282" s="52"/>
      <c r="DG282" s="52"/>
      <c r="DH282" s="52"/>
      <c r="DI282" s="52"/>
      <c r="DJ282" s="52"/>
      <c r="DK282" s="52"/>
      <c r="DL282" s="15"/>
      <c r="DM282" s="15"/>
      <c r="DN282" s="15"/>
      <c r="DO282" s="15"/>
      <c r="DP282" s="15"/>
      <c r="DQ282" s="15"/>
      <c r="DR282" s="98"/>
      <c r="DS282" s="15"/>
      <c r="DT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</row>
    <row r="283" spans="1:243" ht="18" customHeight="1" x14ac:dyDescent="0.3">
      <c r="A283" s="15"/>
      <c r="B283" s="73"/>
      <c r="C283" s="15"/>
      <c r="D283" s="74"/>
      <c r="E283" s="15"/>
      <c r="F283" s="74"/>
      <c r="G283" s="74"/>
      <c r="H283" s="74"/>
      <c r="I283" s="52"/>
      <c r="J283" s="52"/>
      <c r="K283" s="52"/>
      <c r="L283" s="15"/>
      <c r="M283" s="15"/>
      <c r="N283" s="15"/>
      <c r="O283" s="15"/>
      <c r="P283" s="15"/>
      <c r="Q283" s="15"/>
      <c r="R283" s="15"/>
      <c r="S283" s="15"/>
      <c r="T283" s="15"/>
      <c r="U283" s="73"/>
      <c r="V283" s="72"/>
      <c r="W283" s="74"/>
      <c r="X283" s="74"/>
      <c r="Y283" s="52"/>
      <c r="Z283" s="52"/>
      <c r="AA283" s="52"/>
      <c r="AB283" s="52"/>
      <c r="AC283" s="15"/>
      <c r="AD283" s="52"/>
      <c r="AE283" s="52"/>
      <c r="AF283" s="52"/>
      <c r="AG283" s="52"/>
      <c r="AH283" s="15"/>
      <c r="AI283" s="15"/>
      <c r="AJ283" s="15"/>
      <c r="AK283" s="15"/>
      <c r="AL283" s="15"/>
      <c r="AM283" s="15"/>
      <c r="AN283" s="64"/>
      <c r="AO283" s="98"/>
      <c r="AP283" s="15"/>
      <c r="AQ283" s="73"/>
      <c r="AR283" s="15"/>
      <c r="AS283" s="74"/>
      <c r="AT283" s="15"/>
      <c r="AU283" s="74"/>
      <c r="AV283" s="74"/>
      <c r="AW283" s="74"/>
      <c r="AX283" s="52"/>
      <c r="AY283" s="52"/>
      <c r="AZ283" s="52"/>
      <c r="BA283" s="15"/>
      <c r="BB283" s="15"/>
      <c r="BC283" s="15"/>
      <c r="BD283" s="15"/>
      <c r="BE283" s="15"/>
      <c r="BF283" s="15"/>
      <c r="BG283" s="15"/>
      <c r="BH283" s="15"/>
      <c r="BI283" s="15"/>
      <c r="BJ283" s="73"/>
      <c r="BK283" s="72"/>
      <c r="BL283" s="74"/>
      <c r="BM283" s="74"/>
      <c r="BN283" s="52"/>
      <c r="BO283" s="52"/>
      <c r="BP283" s="52"/>
      <c r="BQ283" s="52"/>
      <c r="BR283" s="15"/>
      <c r="BS283" s="52"/>
      <c r="BT283" s="52"/>
      <c r="BU283" s="52"/>
      <c r="BV283" s="52"/>
      <c r="BW283" s="15"/>
      <c r="BX283" s="15"/>
      <c r="BY283" s="15"/>
      <c r="BZ283" s="15"/>
      <c r="CA283" s="15"/>
      <c r="CB283" s="15"/>
      <c r="CC283" s="64"/>
      <c r="CD283" s="64"/>
      <c r="CE283" s="15"/>
      <c r="CF283" s="73"/>
      <c r="CG283" s="15"/>
      <c r="CH283" s="74"/>
      <c r="CI283" s="15"/>
      <c r="CJ283" s="74"/>
      <c r="CK283" s="74"/>
      <c r="CL283" s="74"/>
      <c r="CM283" s="52"/>
      <c r="CN283" s="52"/>
      <c r="CO283" s="52"/>
      <c r="CP283" s="15"/>
      <c r="CQ283" s="15"/>
      <c r="CR283" s="15"/>
      <c r="CS283" s="15"/>
      <c r="CT283" s="15"/>
      <c r="CU283" s="15"/>
      <c r="CV283" s="15"/>
      <c r="CW283" s="15"/>
      <c r="CX283" s="15"/>
      <c r="CY283" s="73"/>
      <c r="CZ283" s="15"/>
      <c r="DA283" s="72"/>
      <c r="DB283" s="74"/>
      <c r="DC283" s="74"/>
      <c r="DD283" s="52"/>
      <c r="DE283" s="52"/>
      <c r="DF283" s="52"/>
      <c r="DG283" s="52"/>
      <c r="DH283" s="52"/>
      <c r="DI283" s="52"/>
      <c r="DJ283" s="52"/>
      <c r="DK283" s="52"/>
      <c r="DL283" s="15"/>
      <c r="DM283" s="15"/>
      <c r="DN283" s="15"/>
      <c r="DO283" s="15"/>
      <c r="DP283" s="15"/>
      <c r="DQ283" s="15"/>
      <c r="DR283" s="98"/>
      <c r="DS283" s="15"/>
      <c r="DT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</row>
    <row r="284" spans="1:243" ht="18" customHeight="1" x14ac:dyDescent="0.3">
      <c r="A284" s="15"/>
      <c r="B284" s="73"/>
      <c r="C284" s="15"/>
      <c r="D284" s="74"/>
      <c r="E284" s="15"/>
      <c r="F284" s="76"/>
      <c r="G284" s="76"/>
      <c r="H284" s="76"/>
      <c r="I284" s="70"/>
      <c r="J284" s="70"/>
      <c r="K284" s="70"/>
      <c r="L284" s="15"/>
      <c r="M284" s="15"/>
      <c r="N284" s="15"/>
      <c r="O284" s="15"/>
      <c r="P284" s="15"/>
      <c r="Q284" s="15"/>
      <c r="R284" s="15"/>
      <c r="S284" s="15"/>
      <c r="T284" s="15"/>
      <c r="U284" s="69"/>
      <c r="V284" s="72"/>
      <c r="W284" s="74"/>
      <c r="X284" s="76"/>
      <c r="Y284" s="70"/>
      <c r="Z284" s="70"/>
      <c r="AA284" s="70"/>
      <c r="AB284" s="70"/>
      <c r="AC284" s="15"/>
      <c r="AD284" s="70"/>
      <c r="AE284" s="70"/>
      <c r="AF284" s="70"/>
      <c r="AG284" s="70"/>
      <c r="AH284" s="15"/>
      <c r="AI284" s="15"/>
      <c r="AJ284" s="15"/>
      <c r="AK284" s="15"/>
      <c r="AL284" s="15"/>
      <c r="AM284" s="15"/>
      <c r="AN284" s="15"/>
      <c r="AO284" s="98"/>
      <c r="AP284" s="15"/>
      <c r="AQ284" s="73"/>
      <c r="AR284" s="15"/>
      <c r="AS284" s="74"/>
      <c r="AT284" s="15"/>
      <c r="AU284" s="76"/>
      <c r="AV284" s="76"/>
      <c r="AW284" s="76"/>
      <c r="AX284" s="70"/>
      <c r="AY284" s="70"/>
      <c r="AZ284" s="70"/>
      <c r="BA284" s="15"/>
      <c r="BB284" s="15"/>
      <c r="BC284" s="15"/>
      <c r="BD284" s="15"/>
      <c r="BE284" s="15"/>
      <c r="BF284" s="15"/>
      <c r="BG284" s="15"/>
      <c r="BH284" s="15"/>
      <c r="BI284" s="15"/>
      <c r="BJ284" s="69"/>
      <c r="BK284" s="72"/>
      <c r="BL284" s="74"/>
      <c r="BM284" s="76"/>
      <c r="BN284" s="70"/>
      <c r="BO284" s="70"/>
      <c r="BP284" s="70"/>
      <c r="BQ284" s="70"/>
      <c r="BR284" s="15"/>
      <c r="BS284" s="70"/>
      <c r="BT284" s="70"/>
      <c r="BU284" s="70"/>
      <c r="BV284" s="70"/>
      <c r="BW284" s="15"/>
      <c r="BX284" s="15"/>
      <c r="BY284" s="15"/>
      <c r="BZ284" s="15"/>
      <c r="CA284" s="15"/>
      <c r="CB284" s="15"/>
      <c r="CC284" s="15"/>
      <c r="CD284" s="64"/>
      <c r="CE284" s="15"/>
      <c r="CF284" s="73"/>
      <c r="CG284" s="15"/>
      <c r="CH284" s="74"/>
      <c r="CI284" s="15"/>
      <c r="CJ284" s="76"/>
      <c r="CK284" s="76"/>
      <c r="CL284" s="76"/>
      <c r="CM284" s="70"/>
      <c r="CN284" s="70"/>
      <c r="CO284" s="70"/>
      <c r="CP284" s="15"/>
      <c r="CQ284" s="15"/>
      <c r="CR284" s="15"/>
      <c r="CS284" s="15"/>
      <c r="CT284" s="15"/>
      <c r="CU284" s="15"/>
      <c r="CV284" s="15"/>
      <c r="CW284" s="15"/>
      <c r="CX284" s="15"/>
      <c r="CY284" s="69"/>
      <c r="CZ284" s="15"/>
      <c r="DA284" s="72"/>
      <c r="DB284" s="74"/>
      <c r="DC284" s="76"/>
      <c r="DD284" s="70"/>
      <c r="DE284" s="70"/>
      <c r="DF284" s="70"/>
      <c r="DG284" s="70"/>
      <c r="DH284" s="70"/>
      <c r="DI284" s="70"/>
      <c r="DJ284" s="70"/>
      <c r="DK284" s="70"/>
      <c r="DL284" s="15"/>
      <c r="DM284" s="15"/>
      <c r="DN284" s="15"/>
      <c r="DO284" s="15"/>
      <c r="DP284" s="15"/>
      <c r="DQ284" s="15"/>
      <c r="DR284" s="98"/>
      <c r="DS284" s="15"/>
      <c r="DT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</row>
    <row r="285" spans="1:243" ht="18" customHeight="1" x14ac:dyDescent="0.3">
      <c r="A285" s="15"/>
      <c r="B285" s="69"/>
      <c r="C285" s="15"/>
      <c r="D285" s="15"/>
      <c r="E285" s="15"/>
      <c r="F285" s="15"/>
      <c r="G285" s="73"/>
      <c r="H285" s="74"/>
      <c r="I285" s="74"/>
      <c r="J285" s="74"/>
      <c r="K285" s="74"/>
      <c r="L285" s="52"/>
      <c r="M285" s="52"/>
      <c r="N285" s="52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73"/>
      <c r="AE285" s="15"/>
      <c r="AF285" s="74"/>
      <c r="AG285" s="74"/>
      <c r="AH285" s="74"/>
      <c r="AI285" s="52"/>
      <c r="AJ285" s="52"/>
      <c r="AK285" s="52"/>
      <c r="AL285" s="52"/>
      <c r="AM285" s="52"/>
      <c r="AN285" s="15"/>
      <c r="AO285" s="98"/>
      <c r="AP285" s="15"/>
      <c r="AQ285" s="69"/>
      <c r="AR285" s="15"/>
      <c r="AS285" s="15"/>
      <c r="AT285" s="15"/>
      <c r="AU285" s="15"/>
      <c r="AV285" s="73"/>
      <c r="AW285" s="74"/>
      <c r="AX285" s="74"/>
      <c r="AY285" s="74"/>
      <c r="AZ285" s="74"/>
      <c r="BA285" s="52"/>
      <c r="BB285" s="52"/>
      <c r="BC285" s="52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73"/>
      <c r="BT285" s="15"/>
      <c r="BU285" s="74"/>
      <c r="BV285" s="74"/>
      <c r="BW285" s="74"/>
      <c r="BX285" s="52"/>
      <c r="BY285" s="52"/>
      <c r="BZ285" s="52"/>
      <c r="CA285" s="52"/>
      <c r="CB285" s="52"/>
      <c r="CC285" s="15"/>
      <c r="CD285" s="15"/>
      <c r="CE285" s="15"/>
      <c r="CF285" s="69"/>
      <c r="CG285" s="15"/>
      <c r="CH285" s="15"/>
      <c r="CI285" s="15"/>
      <c r="CJ285" s="15"/>
      <c r="CK285" s="73"/>
      <c r="CL285" s="74"/>
      <c r="CM285" s="74"/>
      <c r="CN285" s="74"/>
      <c r="CO285" s="74"/>
      <c r="CP285" s="52"/>
      <c r="CQ285" s="52"/>
      <c r="CR285" s="52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73"/>
      <c r="DI285" s="15"/>
      <c r="DJ285" s="74"/>
      <c r="DK285" s="74"/>
      <c r="DL285" s="74"/>
      <c r="DM285" s="52"/>
      <c r="DN285" s="52"/>
      <c r="DO285" s="52"/>
      <c r="DP285" s="52"/>
      <c r="DQ285" s="52"/>
      <c r="DR285" s="98"/>
      <c r="DS285" s="15"/>
      <c r="DT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</row>
    <row r="286" spans="1:243" ht="18" customHeight="1" x14ac:dyDescent="0.3">
      <c r="A286" s="15"/>
      <c r="B286" s="69"/>
      <c r="C286" s="15"/>
      <c r="D286" s="15"/>
      <c r="E286" s="49"/>
      <c r="F286" s="15"/>
      <c r="G286" s="15"/>
      <c r="H286" s="15"/>
      <c r="I286" s="15"/>
      <c r="J286" s="74"/>
      <c r="K286" s="74"/>
      <c r="L286" s="74"/>
      <c r="M286" s="52"/>
      <c r="N286" s="52"/>
      <c r="O286" s="15"/>
      <c r="P286" s="15"/>
      <c r="Q286" s="15"/>
      <c r="R286" s="15"/>
      <c r="S286" s="15"/>
      <c r="T286" s="15"/>
      <c r="U286" s="15"/>
      <c r="V286" s="15"/>
      <c r="W286" s="15"/>
      <c r="X286" s="49"/>
      <c r="Y286" s="15"/>
      <c r="Z286" s="15"/>
      <c r="AA286" s="15"/>
      <c r="AB286" s="15"/>
      <c r="AC286" s="15"/>
      <c r="AD286" s="73"/>
      <c r="AE286" s="15"/>
      <c r="AF286" s="74"/>
      <c r="AG286" s="74"/>
      <c r="AH286" s="74"/>
      <c r="AI286" s="52"/>
      <c r="AJ286" s="52"/>
      <c r="AK286" s="52"/>
      <c r="AL286" s="52"/>
      <c r="AM286" s="52"/>
      <c r="AN286" s="15"/>
      <c r="AO286" s="98"/>
      <c r="AP286" s="15"/>
      <c r="AQ286" s="69"/>
      <c r="AR286" s="15"/>
      <c r="AS286" s="15"/>
      <c r="AT286" s="49"/>
      <c r="AU286" s="15"/>
      <c r="AV286" s="15"/>
      <c r="AW286" s="15"/>
      <c r="AX286" s="15"/>
      <c r="AY286" s="74"/>
      <c r="AZ286" s="74"/>
      <c r="BA286" s="74"/>
      <c r="BB286" s="52"/>
      <c r="BC286" s="52"/>
      <c r="BD286" s="15"/>
      <c r="BE286" s="15"/>
      <c r="BF286" s="15"/>
      <c r="BG286" s="15"/>
      <c r="BH286" s="15"/>
      <c r="BI286" s="15"/>
      <c r="BJ286" s="15"/>
      <c r="BK286" s="15"/>
      <c r="BL286" s="15"/>
      <c r="BM286" s="49"/>
      <c r="BN286" s="15"/>
      <c r="BO286" s="15"/>
      <c r="BP286" s="15"/>
      <c r="BQ286" s="15"/>
      <c r="BR286" s="15"/>
      <c r="BS286" s="73"/>
      <c r="BT286" s="15"/>
      <c r="BU286" s="74"/>
      <c r="BV286" s="74"/>
      <c r="BW286" s="74"/>
      <c r="BX286" s="52"/>
      <c r="BY286" s="52"/>
      <c r="BZ286" s="52"/>
      <c r="CA286" s="52"/>
      <c r="CB286" s="52"/>
      <c r="CC286" s="15"/>
      <c r="CD286" s="15"/>
      <c r="CE286" s="15"/>
      <c r="CF286" s="69"/>
      <c r="CG286" s="15"/>
      <c r="CH286" s="15"/>
      <c r="CI286" s="49"/>
      <c r="CJ286" s="15"/>
      <c r="CK286" s="15"/>
      <c r="CL286" s="15"/>
      <c r="CM286" s="15"/>
      <c r="CN286" s="74"/>
      <c r="CO286" s="74"/>
      <c r="CP286" s="74"/>
      <c r="CQ286" s="52"/>
      <c r="CR286" s="52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49"/>
      <c r="DD286" s="15"/>
      <c r="DE286" s="15"/>
      <c r="DF286" s="15"/>
      <c r="DG286" s="15"/>
      <c r="DH286" s="73"/>
      <c r="DI286" s="15"/>
      <c r="DJ286" s="74"/>
      <c r="DK286" s="74"/>
      <c r="DL286" s="74"/>
      <c r="DM286" s="52"/>
      <c r="DN286" s="52"/>
      <c r="DO286" s="52"/>
      <c r="DP286" s="52"/>
      <c r="DQ286" s="52"/>
      <c r="DR286" s="98"/>
      <c r="DS286" s="15"/>
      <c r="DT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</row>
    <row r="287" spans="1:243" ht="18" customHeight="1" x14ac:dyDescent="0.3">
      <c r="A287" s="15"/>
      <c r="B287" s="69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52"/>
      <c r="AL287" s="15"/>
      <c r="AM287" s="15"/>
      <c r="AN287" s="15"/>
      <c r="AO287" s="98"/>
      <c r="AP287" s="15"/>
      <c r="AQ287" s="69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52"/>
      <c r="CA287" s="15"/>
      <c r="CB287" s="15"/>
      <c r="CC287" s="15"/>
      <c r="CD287" s="15"/>
      <c r="CE287" s="15"/>
      <c r="CF287" s="69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52"/>
      <c r="DP287" s="15"/>
      <c r="DQ287" s="15"/>
      <c r="DR287" s="98"/>
      <c r="DS287" s="15"/>
      <c r="DT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</row>
    <row r="288" spans="1:243" ht="18" customHeight="1" x14ac:dyDescent="0.3">
      <c r="A288" s="15"/>
      <c r="B288" s="69"/>
      <c r="C288" s="15"/>
      <c r="D288" s="15"/>
      <c r="E288" s="4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52"/>
      <c r="S288" s="15"/>
      <c r="T288" s="15"/>
      <c r="U288" s="15"/>
      <c r="V288" s="15"/>
      <c r="W288" s="15"/>
      <c r="X288" s="49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52"/>
      <c r="AL288" s="15"/>
      <c r="AM288" s="15"/>
      <c r="AN288" s="15"/>
      <c r="AO288" s="98"/>
      <c r="AP288" s="15"/>
      <c r="AQ288" s="69"/>
      <c r="AR288" s="15"/>
      <c r="AS288" s="15"/>
      <c r="AT288" s="49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52"/>
      <c r="BH288" s="15"/>
      <c r="BI288" s="15"/>
      <c r="BJ288" s="15"/>
      <c r="BK288" s="15"/>
      <c r="BL288" s="15"/>
      <c r="BM288" s="49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52"/>
      <c r="CA288" s="15"/>
      <c r="CB288" s="15"/>
      <c r="CC288" s="15"/>
      <c r="CD288" s="15"/>
      <c r="CE288" s="15"/>
      <c r="CF288" s="69"/>
      <c r="CG288" s="15"/>
      <c r="CH288" s="15"/>
      <c r="CI288" s="49"/>
      <c r="CJ288" s="15"/>
      <c r="CK288" s="15"/>
      <c r="CL288" s="15"/>
      <c r="CM288" s="15"/>
      <c r="CN288" s="15"/>
      <c r="CO288" s="15"/>
      <c r="CP288" s="49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49"/>
      <c r="DD288" s="15"/>
      <c r="DE288" s="15"/>
      <c r="DF288" s="15"/>
      <c r="DG288" s="15"/>
      <c r="DH288" s="15"/>
      <c r="DI288" s="15"/>
      <c r="DJ288" s="51"/>
      <c r="DK288" s="15"/>
      <c r="DL288" s="15"/>
      <c r="DM288" s="15"/>
      <c r="DN288" s="15"/>
      <c r="DO288" s="52"/>
      <c r="DP288" s="15"/>
      <c r="DQ288" s="15"/>
      <c r="DR288" s="98"/>
      <c r="DS288" s="15"/>
      <c r="DT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</row>
    <row r="289" spans="1:243" ht="18" customHeight="1" x14ac:dyDescent="0.3">
      <c r="A289" s="15"/>
      <c r="B289" s="69"/>
      <c r="C289" s="15"/>
      <c r="D289" s="15"/>
      <c r="E289" s="15"/>
      <c r="F289" s="15"/>
      <c r="G289" s="15"/>
      <c r="H289" s="15"/>
      <c r="I289" s="15"/>
      <c r="J289" s="64"/>
      <c r="K289" s="64"/>
      <c r="L289" s="64"/>
      <c r="M289" s="64"/>
      <c r="N289" s="64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64"/>
      <c r="AG289" s="64"/>
      <c r="AH289" s="64"/>
      <c r="AI289" s="64"/>
      <c r="AJ289" s="64"/>
      <c r="AK289" s="52"/>
      <c r="AL289" s="64"/>
      <c r="AM289" s="64"/>
      <c r="AN289" s="15"/>
      <c r="AO289" s="98"/>
      <c r="AP289" s="15"/>
      <c r="AQ289" s="69"/>
      <c r="AR289" s="15"/>
      <c r="AS289" s="15"/>
      <c r="AT289" s="15"/>
      <c r="AU289" s="15"/>
      <c r="AV289" s="15"/>
      <c r="AW289" s="15"/>
      <c r="AX289" s="15"/>
      <c r="AY289" s="64"/>
      <c r="AZ289" s="64"/>
      <c r="BA289" s="64"/>
      <c r="BB289" s="64"/>
      <c r="BC289" s="64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64"/>
      <c r="BV289" s="64"/>
      <c r="BW289" s="64"/>
      <c r="BX289" s="64"/>
      <c r="BY289" s="64"/>
      <c r="BZ289" s="52"/>
      <c r="CA289" s="64"/>
      <c r="CB289" s="64"/>
      <c r="CC289" s="15"/>
      <c r="CD289" s="15"/>
      <c r="CE289" s="15"/>
      <c r="CF289" s="69"/>
      <c r="CG289" s="15"/>
      <c r="CH289" s="15"/>
      <c r="CI289" s="15"/>
      <c r="CJ289" s="15"/>
      <c r="CK289" s="15"/>
      <c r="CL289" s="15"/>
      <c r="CM289" s="15"/>
      <c r="CN289" s="64"/>
      <c r="CO289" s="64"/>
      <c r="CP289" s="64"/>
      <c r="CQ289" s="64"/>
      <c r="CR289" s="64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64"/>
      <c r="DK289" s="64"/>
      <c r="DL289" s="64"/>
      <c r="DM289" s="64"/>
      <c r="DN289" s="64"/>
      <c r="DO289" s="52"/>
      <c r="DP289" s="64"/>
      <c r="DQ289" s="64"/>
      <c r="DR289" s="98"/>
      <c r="DS289" s="15"/>
      <c r="DT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</row>
    <row r="290" spans="1:243" ht="18" customHeight="1" x14ac:dyDescent="0.3">
      <c r="A290" s="15"/>
      <c r="B290" s="69"/>
      <c r="C290" s="15"/>
      <c r="D290" s="15"/>
      <c r="E290" s="49"/>
      <c r="F290" s="15"/>
      <c r="G290" s="15"/>
      <c r="H290" s="15"/>
      <c r="I290" s="15"/>
      <c r="J290" s="64"/>
      <c r="K290" s="64"/>
      <c r="L290" s="64"/>
      <c r="M290" s="64"/>
      <c r="N290" s="64"/>
      <c r="O290" s="15"/>
      <c r="P290" s="15"/>
      <c r="Q290" s="15"/>
      <c r="R290" s="15"/>
      <c r="S290" s="15"/>
      <c r="T290" s="15"/>
      <c r="U290" s="15"/>
      <c r="V290" s="15"/>
      <c r="W290" s="15"/>
      <c r="X290" s="49"/>
      <c r="Y290" s="15"/>
      <c r="Z290" s="15"/>
      <c r="AA290" s="15"/>
      <c r="AB290" s="15"/>
      <c r="AC290" s="15"/>
      <c r="AD290" s="69"/>
      <c r="AE290" s="15"/>
      <c r="AF290" s="64"/>
      <c r="AG290" s="64"/>
      <c r="AH290" s="64"/>
      <c r="AI290" s="64"/>
      <c r="AJ290" s="64"/>
      <c r="AK290" s="52"/>
      <c r="AL290" s="64"/>
      <c r="AM290" s="64"/>
      <c r="AN290" s="15"/>
      <c r="AO290" s="98"/>
      <c r="AP290" s="15"/>
      <c r="AQ290" s="69"/>
      <c r="AR290" s="15"/>
      <c r="AS290" s="15"/>
      <c r="AT290" s="49"/>
      <c r="AU290" s="15"/>
      <c r="AV290" s="15"/>
      <c r="AW290" s="15"/>
      <c r="AX290" s="15"/>
      <c r="AY290" s="64"/>
      <c r="AZ290" s="64"/>
      <c r="BA290" s="64"/>
      <c r="BB290" s="64"/>
      <c r="BC290" s="64"/>
      <c r="BD290" s="15"/>
      <c r="BE290" s="15"/>
      <c r="BF290" s="15"/>
      <c r="BG290" s="15"/>
      <c r="BH290" s="15"/>
      <c r="BI290" s="15"/>
      <c r="BJ290" s="15"/>
      <c r="BK290" s="15"/>
      <c r="BL290" s="15"/>
      <c r="BM290" s="49"/>
      <c r="BN290" s="15"/>
      <c r="BO290" s="15"/>
      <c r="BP290" s="15"/>
      <c r="BQ290" s="15"/>
      <c r="BR290" s="15"/>
      <c r="BS290" s="69"/>
      <c r="BT290" s="15"/>
      <c r="BU290" s="64"/>
      <c r="BV290" s="64"/>
      <c r="BW290" s="64"/>
      <c r="BX290" s="64"/>
      <c r="BY290" s="64"/>
      <c r="BZ290" s="52"/>
      <c r="CA290" s="64"/>
      <c r="CB290" s="64"/>
      <c r="CC290" s="15"/>
      <c r="CD290" s="15"/>
      <c r="CE290" s="15"/>
      <c r="CF290" s="69"/>
      <c r="CG290" s="15"/>
      <c r="CH290" s="15"/>
      <c r="CI290" s="49"/>
      <c r="CJ290" s="15"/>
      <c r="CK290" s="15"/>
      <c r="CL290" s="15"/>
      <c r="CM290" s="15"/>
      <c r="CN290" s="64"/>
      <c r="CO290" s="64"/>
      <c r="CP290" s="64"/>
      <c r="CQ290" s="64"/>
      <c r="CR290" s="64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49"/>
      <c r="DD290" s="15"/>
      <c r="DE290" s="15"/>
      <c r="DF290" s="15"/>
      <c r="DG290" s="15"/>
      <c r="DH290" s="69"/>
      <c r="DI290" s="15"/>
      <c r="DJ290" s="64"/>
      <c r="DK290" s="64"/>
      <c r="DL290" s="64"/>
      <c r="DM290" s="64"/>
      <c r="DN290" s="64"/>
      <c r="DO290" s="52"/>
      <c r="DP290" s="64"/>
      <c r="DQ290" s="64"/>
      <c r="DR290" s="98"/>
      <c r="DS290" s="15"/>
      <c r="DT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</row>
    <row r="291" spans="1:243" ht="18" customHeight="1" x14ac:dyDescent="0.3">
      <c r="A291" s="15"/>
      <c r="B291" s="69"/>
      <c r="C291" s="15"/>
      <c r="D291" s="15"/>
      <c r="E291" s="15"/>
      <c r="F291" s="64"/>
      <c r="G291" s="64"/>
      <c r="H291" s="64"/>
      <c r="I291" s="64"/>
      <c r="J291" s="64"/>
      <c r="K291" s="64"/>
      <c r="L291" s="64"/>
      <c r="M291" s="64"/>
      <c r="N291" s="64"/>
      <c r="O291" s="15"/>
      <c r="P291" s="15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52"/>
      <c r="AF291" s="52"/>
      <c r="AG291" s="64"/>
      <c r="AH291" s="15"/>
      <c r="AI291" s="15"/>
      <c r="AJ291" s="15"/>
      <c r="AK291" s="15"/>
      <c r="AL291" s="15"/>
      <c r="AM291" s="15"/>
      <c r="AN291" s="15"/>
      <c r="AO291" s="98"/>
      <c r="AP291" s="15"/>
      <c r="AQ291" s="69"/>
      <c r="AR291" s="15"/>
      <c r="AS291" s="15"/>
      <c r="AT291" s="15"/>
      <c r="AU291" s="64"/>
      <c r="AV291" s="64"/>
      <c r="AW291" s="64"/>
      <c r="AX291" s="64"/>
      <c r="AY291" s="64"/>
      <c r="AZ291" s="64"/>
      <c r="BA291" s="64"/>
      <c r="BB291" s="64"/>
      <c r="BC291" s="64"/>
      <c r="BD291" s="15"/>
      <c r="BE291" s="15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52"/>
      <c r="BU291" s="52"/>
      <c r="BV291" s="64"/>
      <c r="BW291" s="15"/>
      <c r="BX291" s="15"/>
      <c r="BY291" s="15"/>
      <c r="BZ291" s="15"/>
      <c r="CA291" s="15"/>
      <c r="CB291" s="15"/>
      <c r="CC291" s="15"/>
      <c r="CD291" s="15"/>
      <c r="CE291" s="15"/>
      <c r="CF291" s="69"/>
      <c r="CG291" s="15"/>
      <c r="CH291" s="15"/>
      <c r="CI291" s="15"/>
      <c r="CJ291" s="64"/>
      <c r="CK291" s="64"/>
      <c r="CL291" s="64"/>
      <c r="CM291" s="64"/>
      <c r="CN291" s="64"/>
      <c r="CO291" s="64"/>
      <c r="CP291" s="64"/>
      <c r="CQ291" s="64"/>
      <c r="CR291" s="64"/>
      <c r="CS291" s="15"/>
      <c r="CT291" s="15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52"/>
      <c r="DJ291" s="52"/>
      <c r="DK291" s="64"/>
      <c r="DL291" s="15"/>
      <c r="DM291" s="15"/>
      <c r="DN291" s="15"/>
      <c r="DO291" s="15"/>
      <c r="DP291" s="15"/>
      <c r="DQ291" s="15"/>
      <c r="DR291" s="98"/>
      <c r="DS291" s="15"/>
      <c r="DT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</row>
    <row r="292" spans="1:243" ht="18" customHeight="1" x14ac:dyDescent="0.3">
      <c r="A292" s="15"/>
      <c r="B292" s="69"/>
      <c r="C292" s="15"/>
      <c r="D292" s="50"/>
      <c r="E292" s="15"/>
      <c r="F292" s="64"/>
      <c r="G292" s="49"/>
      <c r="H292" s="64"/>
      <c r="I292" s="64"/>
      <c r="J292" s="64"/>
      <c r="K292" s="64"/>
      <c r="L292" s="64"/>
      <c r="M292" s="64"/>
      <c r="N292" s="64"/>
      <c r="O292" s="15"/>
      <c r="P292" s="15"/>
      <c r="Q292" s="64"/>
      <c r="R292" s="64"/>
      <c r="S292" s="64"/>
      <c r="T292" s="64"/>
      <c r="U292" s="64"/>
      <c r="V292" s="64"/>
      <c r="W292" s="64"/>
      <c r="X292" s="50"/>
      <c r="Y292" s="15"/>
      <c r="Z292" s="49"/>
      <c r="AA292" s="15"/>
      <c r="AB292" s="64"/>
      <c r="AC292" s="64"/>
      <c r="AD292" s="64"/>
      <c r="AE292" s="64"/>
      <c r="AF292" s="64"/>
      <c r="AG292" s="64"/>
      <c r="AH292" s="64"/>
      <c r="AI292" s="15"/>
      <c r="AJ292" s="15"/>
      <c r="AK292" s="15"/>
      <c r="AL292" s="15"/>
      <c r="AM292" s="15"/>
      <c r="AN292" s="15"/>
      <c r="AO292" s="98"/>
      <c r="AP292" s="15"/>
      <c r="AQ292" s="69"/>
      <c r="AR292" s="15"/>
      <c r="AS292" s="50"/>
      <c r="AT292" s="15"/>
      <c r="AU292" s="64"/>
      <c r="AV292" s="49"/>
      <c r="AW292" s="64"/>
      <c r="AX292" s="64"/>
      <c r="AY292" s="64"/>
      <c r="AZ292" s="64"/>
      <c r="BA292" s="64"/>
      <c r="BB292" s="64"/>
      <c r="BC292" s="64"/>
      <c r="BD292" s="15"/>
      <c r="BE292" s="15"/>
      <c r="BF292" s="64"/>
      <c r="BG292" s="64"/>
      <c r="BH292" s="64"/>
      <c r="BI292" s="64"/>
      <c r="BJ292" s="64"/>
      <c r="BK292" s="64"/>
      <c r="BL292" s="64"/>
      <c r="BM292" s="50"/>
      <c r="BN292" s="15"/>
      <c r="BO292" s="49"/>
      <c r="BP292" s="15"/>
      <c r="BQ292" s="64"/>
      <c r="BR292" s="64"/>
      <c r="BS292" s="64"/>
      <c r="BT292" s="64"/>
      <c r="BU292" s="64"/>
      <c r="BV292" s="64"/>
      <c r="BW292" s="64"/>
      <c r="BX292" s="15"/>
      <c r="BY292" s="15"/>
      <c r="BZ292" s="15"/>
      <c r="CA292" s="15"/>
      <c r="CB292" s="15"/>
      <c r="CC292" s="15"/>
      <c r="CD292" s="15"/>
      <c r="CE292" s="15"/>
      <c r="CF292" s="69"/>
      <c r="CG292" s="15"/>
      <c r="CH292" s="50"/>
      <c r="CI292" s="15"/>
      <c r="CJ292" s="64"/>
      <c r="CK292" s="49"/>
      <c r="CL292" s="64"/>
      <c r="CM292" s="64"/>
      <c r="CN292" s="64"/>
      <c r="CO292" s="64"/>
      <c r="CP292" s="64"/>
      <c r="CQ292" s="64"/>
      <c r="CR292" s="64"/>
      <c r="CS292" s="15"/>
      <c r="CT292" s="15"/>
      <c r="CU292" s="64"/>
      <c r="CV292" s="64"/>
      <c r="CW292" s="64"/>
      <c r="CX292" s="64"/>
      <c r="CY292" s="64"/>
      <c r="CZ292" s="64"/>
      <c r="DA292" s="64"/>
      <c r="DB292" s="50"/>
      <c r="DC292" s="15"/>
      <c r="DD292" s="49"/>
      <c r="DE292" s="15"/>
      <c r="DF292" s="64"/>
      <c r="DG292" s="64"/>
      <c r="DH292" s="64"/>
      <c r="DI292" s="64"/>
      <c r="DJ292" s="64"/>
      <c r="DK292" s="64"/>
      <c r="DL292" s="64"/>
      <c r="DM292" s="15"/>
      <c r="DN292" s="15"/>
      <c r="DO292" s="15"/>
      <c r="DP292" s="15"/>
      <c r="DQ292" s="15"/>
      <c r="DR292" s="98"/>
      <c r="DS292" s="15"/>
      <c r="DT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</row>
    <row r="293" spans="1:243" ht="18" customHeight="1" x14ac:dyDescent="0.3">
      <c r="A293" s="15"/>
      <c r="B293" s="15"/>
      <c r="C293" s="15"/>
      <c r="D293" s="15"/>
      <c r="E293" s="12"/>
      <c r="F293" s="127"/>
      <c r="G293" s="315"/>
      <c r="H293" s="15"/>
      <c r="I293" s="15"/>
      <c r="J293" s="12"/>
      <c r="K293" s="15"/>
      <c r="L293" s="12"/>
      <c r="M293" s="48"/>
      <c r="N293" s="15"/>
      <c r="O293" s="15"/>
      <c r="P293" s="15"/>
      <c r="Q293" s="15"/>
      <c r="R293" s="12"/>
      <c r="S293" s="315"/>
      <c r="T293" s="70"/>
      <c r="U293" s="15"/>
      <c r="V293" s="15"/>
      <c r="W293" s="15"/>
      <c r="X293" s="15"/>
      <c r="Y293" s="12"/>
      <c r="Z293" s="315"/>
      <c r="AA293" s="12"/>
      <c r="AB293" s="15"/>
      <c r="AC293" s="15"/>
      <c r="AD293" s="12"/>
      <c r="AE293" s="12"/>
      <c r="AF293" s="48"/>
      <c r="AG293" s="15"/>
      <c r="AH293" s="15"/>
      <c r="AI293" s="15"/>
      <c r="AJ293" s="15"/>
      <c r="AK293" s="12"/>
      <c r="AL293" s="315"/>
      <c r="AM293" s="15"/>
      <c r="AN293" s="15"/>
      <c r="AO293" s="98"/>
      <c r="AP293" s="15"/>
      <c r="AQ293" s="15"/>
      <c r="AR293" s="15"/>
      <c r="AS293" s="15"/>
      <c r="AT293" s="12"/>
      <c r="AU293" s="15"/>
      <c r="AV293" s="56"/>
      <c r="AW293" s="15"/>
      <c r="AX293" s="15"/>
      <c r="AY293" s="12"/>
      <c r="AZ293" s="15"/>
      <c r="BA293" s="12"/>
      <c r="BB293" s="48"/>
      <c r="BC293" s="15"/>
      <c r="BD293" s="15"/>
      <c r="BE293" s="12"/>
      <c r="BF293" s="255"/>
      <c r="BG293" s="15"/>
      <c r="BH293" s="15"/>
      <c r="BI293" s="70"/>
      <c r="BJ293" s="15"/>
      <c r="BK293" s="15"/>
      <c r="BL293" s="15"/>
      <c r="BM293" s="15"/>
      <c r="BN293" s="12"/>
      <c r="BO293" s="315"/>
      <c r="BP293" s="12"/>
      <c r="BQ293" s="15"/>
      <c r="BR293" s="15"/>
      <c r="BS293" s="12"/>
      <c r="BT293" s="12"/>
      <c r="BU293" s="48"/>
      <c r="BV293" s="15"/>
      <c r="BW293" s="15"/>
      <c r="BX293" s="12"/>
      <c r="BY293" s="56"/>
      <c r="BZ293" s="15"/>
      <c r="CA293" s="15"/>
      <c r="CB293" s="15"/>
      <c r="CC293" s="15"/>
      <c r="CD293" s="15"/>
      <c r="CE293" s="15"/>
      <c r="CF293" s="15"/>
      <c r="CG293" s="15"/>
      <c r="CH293" s="15"/>
      <c r="CI293" s="12"/>
      <c r="CJ293" s="315"/>
      <c r="CK293" s="15"/>
      <c r="CL293" s="15"/>
      <c r="CM293" s="15"/>
      <c r="CN293" s="12"/>
      <c r="CO293" s="15"/>
      <c r="CP293" s="12"/>
      <c r="CQ293" s="15"/>
      <c r="CR293" s="315"/>
      <c r="CS293" s="15"/>
      <c r="CT293" s="15"/>
      <c r="CU293" s="12"/>
      <c r="CV293" s="56"/>
      <c r="CW293" s="56"/>
      <c r="CX293" s="15"/>
      <c r="CY293" s="15"/>
      <c r="CZ293" s="70"/>
      <c r="DA293" s="15"/>
      <c r="DB293" s="15"/>
      <c r="DC293" s="15"/>
      <c r="DD293" s="12"/>
      <c r="DE293" s="71"/>
      <c r="DF293" s="15"/>
      <c r="DG293" s="15"/>
      <c r="DH293" s="12"/>
      <c r="DI293" s="12"/>
      <c r="DJ293" s="15"/>
      <c r="DK293" s="71"/>
      <c r="DL293" s="15"/>
      <c r="DM293" s="15"/>
      <c r="DN293" s="12"/>
      <c r="DO293" s="56"/>
      <c r="DP293" s="56"/>
      <c r="DQ293" s="15"/>
      <c r="DR293" s="98"/>
      <c r="DS293" s="15"/>
      <c r="DT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</row>
    <row r="294" spans="1:243" ht="18" customHeight="1" x14ac:dyDescent="0.3">
      <c r="A294" s="15"/>
      <c r="B294" s="15"/>
      <c r="C294" s="15"/>
      <c r="D294" s="70"/>
      <c r="E294" s="12"/>
      <c r="F294" s="70"/>
      <c r="G294" s="255"/>
      <c r="H294" s="70"/>
      <c r="I294" s="65"/>
      <c r="J294" s="65"/>
      <c r="K294" s="65"/>
      <c r="L294" s="64"/>
      <c r="M294" s="64"/>
      <c r="N294" s="15"/>
      <c r="O294" s="65"/>
      <c r="P294" s="12"/>
      <c r="Q294" s="188"/>
      <c r="R294" s="188"/>
      <c r="S294" s="15"/>
      <c r="T294" s="15"/>
      <c r="U294" s="15"/>
      <c r="V294" s="70"/>
      <c r="W294" s="70"/>
      <c r="X294" s="15"/>
      <c r="Y294" s="12"/>
      <c r="Z294" s="255"/>
      <c r="AA294" s="65"/>
      <c r="AB294" s="15"/>
      <c r="AC294" s="14"/>
      <c r="AD294" s="14"/>
      <c r="AE294" s="14"/>
      <c r="AF294" s="65"/>
      <c r="AG294" s="15"/>
      <c r="AH294" s="65"/>
      <c r="AI294" s="12"/>
      <c r="AJ294" s="188"/>
      <c r="AK294" s="188"/>
      <c r="AL294" s="15"/>
      <c r="AM294" s="15"/>
      <c r="AN294" s="15"/>
      <c r="AO294" s="98"/>
      <c r="AP294" s="15"/>
      <c r="AQ294" s="15"/>
      <c r="AR294" s="15"/>
      <c r="AS294" s="70"/>
      <c r="AT294" s="12"/>
      <c r="AU294" s="70"/>
      <c r="AV294" s="56"/>
      <c r="AW294" s="70"/>
      <c r="AX294" s="65"/>
      <c r="AY294" s="65"/>
      <c r="AZ294" s="65"/>
      <c r="BA294" s="64"/>
      <c r="BB294" s="64"/>
      <c r="BC294" s="15"/>
      <c r="BD294" s="65"/>
      <c r="BE294" s="12"/>
      <c r="BF294" s="188"/>
      <c r="BG294" s="188"/>
      <c r="BH294" s="15"/>
      <c r="BI294" s="15"/>
      <c r="BJ294" s="15"/>
      <c r="BK294" s="70"/>
      <c r="BL294" s="70"/>
      <c r="BM294" s="15"/>
      <c r="BN294" s="12"/>
      <c r="BO294" s="255"/>
      <c r="BP294" s="65"/>
      <c r="BQ294" s="15"/>
      <c r="BR294" s="14"/>
      <c r="BS294" s="14"/>
      <c r="BT294" s="14"/>
      <c r="BU294" s="65"/>
      <c r="BV294" s="15"/>
      <c r="BW294" s="65"/>
      <c r="BX294" s="12"/>
      <c r="BY294" s="188"/>
      <c r="BZ294" s="188"/>
      <c r="CA294" s="15"/>
      <c r="CB294" s="15"/>
      <c r="CC294" s="15"/>
      <c r="CD294" s="15"/>
      <c r="CE294" s="15"/>
      <c r="CF294" s="15"/>
      <c r="CG294" s="15"/>
      <c r="CH294" s="70"/>
      <c r="CI294" s="12"/>
      <c r="CJ294" s="315"/>
      <c r="CK294" s="15"/>
      <c r="CL294" s="70"/>
      <c r="CM294" s="65"/>
      <c r="CN294" s="65"/>
      <c r="CO294" s="65"/>
      <c r="CP294" s="64"/>
      <c r="CQ294" s="64"/>
      <c r="CR294" s="15"/>
      <c r="CS294" s="65"/>
      <c r="CT294" s="15"/>
      <c r="CU294" s="12"/>
      <c r="CV294" s="188"/>
      <c r="CW294" s="188"/>
      <c r="CX294" s="15"/>
      <c r="CY294" s="15"/>
      <c r="CZ294" s="70"/>
      <c r="DA294" s="70"/>
      <c r="DB294" s="15"/>
      <c r="DC294" s="70"/>
      <c r="DD294" s="12"/>
      <c r="DE294" s="315"/>
      <c r="DF294" s="15"/>
      <c r="DG294" s="14"/>
      <c r="DH294" s="14"/>
      <c r="DI294" s="14"/>
      <c r="DJ294" s="65"/>
      <c r="DK294" s="15"/>
      <c r="DL294" s="128"/>
      <c r="DM294" s="188"/>
      <c r="DN294" s="188"/>
      <c r="DO294" s="15"/>
      <c r="DP294" s="15"/>
      <c r="DQ294" s="15"/>
      <c r="DR294" s="98"/>
      <c r="DS294" s="15"/>
      <c r="DT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</row>
    <row r="295" spans="1:243" ht="18" customHeight="1" x14ac:dyDescent="0.3">
      <c r="A295" s="15"/>
      <c r="B295" s="15"/>
      <c r="C295" s="15"/>
      <c r="D295" s="70"/>
      <c r="E295" s="70"/>
      <c r="F295" s="70"/>
      <c r="G295" s="70"/>
      <c r="H295" s="15"/>
      <c r="I295" s="15"/>
      <c r="J295" s="12"/>
      <c r="K295" s="12"/>
      <c r="L295" s="64"/>
      <c r="M295" s="64"/>
      <c r="N295" s="64"/>
      <c r="O295" s="15"/>
      <c r="P295" s="15"/>
      <c r="Q295" s="15"/>
      <c r="R295" s="15"/>
      <c r="S295" s="15"/>
      <c r="T295" s="15"/>
      <c r="U295" s="70"/>
      <c r="V295" s="70"/>
      <c r="W295" s="70"/>
      <c r="X295" s="70"/>
      <c r="Y295" s="15"/>
      <c r="Z295" s="15"/>
      <c r="AA295" s="12"/>
      <c r="AB295" s="13"/>
      <c r="AC295" s="12"/>
      <c r="AD295" s="12"/>
      <c r="AE295" s="12"/>
      <c r="AF295" s="15"/>
      <c r="AG295" s="65"/>
      <c r="AH295" s="15"/>
      <c r="AI295" s="15"/>
      <c r="AJ295" s="15"/>
      <c r="AK295" s="15"/>
      <c r="AL295" s="15"/>
      <c r="AM295" s="15"/>
      <c r="AN295" s="15"/>
      <c r="AO295" s="98"/>
      <c r="AP295" s="15"/>
      <c r="AQ295" s="15"/>
      <c r="AR295" s="15"/>
      <c r="AS295" s="70"/>
      <c r="AT295" s="70"/>
      <c r="AU295" s="70"/>
      <c r="AV295" s="70"/>
      <c r="AW295" s="15"/>
      <c r="AX295" s="15"/>
      <c r="AY295" s="12"/>
      <c r="AZ295" s="12"/>
      <c r="BA295" s="64"/>
      <c r="BB295" s="64"/>
      <c r="BC295" s="64"/>
      <c r="BD295" s="15"/>
      <c r="BE295" s="15"/>
      <c r="BF295" s="15"/>
      <c r="BG295" s="15"/>
      <c r="BH295" s="15"/>
      <c r="BI295" s="15"/>
      <c r="BJ295" s="70"/>
      <c r="BK295" s="70"/>
      <c r="BL295" s="70"/>
      <c r="BM295" s="70"/>
      <c r="BN295" s="15"/>
      <c r="BO295" s="15"/>
      <c r="BP295" s="12"/>
      <c r="BQ295" s="13"/>
      <c r="BR295" s="12"/>
      <c r="BS295" s="12"/>
      <c r="BT295" s="12"/>
      <c r="BU295" s="15"/>
      <c r="BV295" s="6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70"/>
      <c r="CI295" s="70"/>
      <c r="CJ295" s="70"/>
      <c r="CK295" s="70"/>
      <c r="CL295" s="15"/>
      <c r="CM295" s="15"/>
      <c r="CN295" s="12"/>
      <c r="CO295" s="12"/>
      <c r="CP295" s="64"/>
      <c r="CQ295" s="64"/>
      <c r="CR295" s="64"/>
      <c r="CS295" s="15"/>
      <c r="CT295" s="15"/>
      <c r="CU295" s="15"/>
      <c r="CV295" s="15"/>
      <c r="CW295" s="15"/>
      <c r="CX295" s="15"/>
      <c r="CY295" s="70"/>
      <c r="CZ295" s="70"/>
      <c r="DA295" s="70"/>
      <c r="DB295" s="70"/>
      <c r="DC295" s="15"/>
      <c r="DD295" s="15"/>
      <c r="DE295" s="12"/>
      <c r="DF295" s="13"/>
      <c r="DG295" s="12"/>
      <c r="DH295" s="12"/>
      <c r="DI295" s="12"/>
      <c r="DJ295" s="15"/>
      <c r="DK295" s="65"/>
      <c r="DL295" s="15"/>
      <c r="DM295" s="15"/>
      <c r="DN295" s="15"/>
      <c r="DO295" s="15"/>
      <c r="DP295" s="15"/>
      <c r="DQ295" s="15"/>
      <c r="DR295" s="98"/>
      <c r="DS295" s="15"/>
      <c r="DT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</row>
    <row r="296" spans="1:243" ht="18" customHeight="1" x14ac:dyDescent="0.3">
      <c r="A296" s="15"/>
      <c r="B296" s="73"/>
      <c r="C296" s="15"/>
      <c r="D296" s="56"/>
      <c r="E296" s="92"/>
      <c r="F296" s="92"/>
      <c r="G296" s="53"/>
      <c r="H296" s="53"/>
      <c r="I296" s="53"/>
      <c r="J296" s="15"/>
      <c r="K296" s="73"/>
      <c r="L296" s="15"/>
      <c r="M296" s="56"/>
      <c r="N296" s="56"/>
      <c r="O296" s="56"/>
      <c r="P296" s="56"/>
      <c r="Q296" s="56"/>
      <c r="R296" s="53"/>
      <c r="S296" s="15"/>
      <c r="T296" s="15"/>
      <c r="U296" s="15"/>
      <c r="V296" s="72"/>
      <c r="W296" s="56"/>
      <c r="X296" s="92"/>
      <c r="Y296" s="92"/>
      <c r="Z296" s="92"/>
      <c r="AA296" s="92"/>
      <c r="AB296" s="53"/>
      <c r="AC296" s="15"/>
      <c r="AD296" s="15"/>
      <c r="AE296" s="135"/>
      <c r="AF296" s="56"/>
      <c r="AG296" s="56"/>
      <c r="AH296" s="56"/>
      <c r="AI296" s="56"/>
      <c r="AJ296" s="56"/>
      <c r="AK296" s="56"/>
      <c r="AL296" s="15"/>
      <c r="AM296" s="15"/>
      <c r="AN296" s="52"/>
      <c r="AO296" s="98"/>
      <c r="AP296" s="15"/>
      <c r="AQ296" s="73"/>
      <c r="AR296" s="15"/>
      <c r="AS296" s="56"/>
      <c r="AT296" s="92"/>
      <c r="AU296" s="92"/>
      <c r="AV296" s="53"/>
      <c r="AW296" s="53"/>
      <c r="AX296" s="53"/>
      <c r="AY296" s="15"/>
      <c r="AZ296" s="73"/>
      <c r="BA296" s="15"/>
      <c r="BB296" s="56"/>
      <c r="BC296" s="56"/>
      <c r="BD296" s="56"/>
      <c r="BE296" s="56"/>
      <c r="BF296" s="56"/>
      <c r="BG296" s="53"/>
      <c r="BH296" s="15"/>
      <c r="BI296" s="15"/>
      <c r="BJ296" s="15"/>
      <c r="BK296" s="72"/>
      <c r="BL296" s="56"/>
      <c r="BM296" s="92"/>
      <c r="BN296" s="92"/>
      <c r="BO296" s="92"/>
      <c r="BP296" s="92"/>
      <c r="BQ296" s="53"/>
      <c r="BR296" s="15"/>
      <c r="BS296" s="15"/>
      <c r="BT296" s="135"/>
      <c r="BU296" s="56"/>
      <c r="BV296" s="56"/>
      <c r="BW296" s="56"/>
      <c r="BX296" s="56"/>
      <c r="BY296" s="56"/>
      <c r="BZ296" s="56"/>
      <c r="CA296" s="15"/>
      <c r="CB296" s="15"/>
      <c r="CC296" s="52"/>
      <c r="CD296" s="15"/>
      <c r="CE296" s="15"/>
      <c r="CF296" s="73"/>
      <c r="CG296" s="15"/>
      <c r="CH296" s="56"/>
      <c r="CI296" s="92"/>
      <c r="CJ296" s="92"/>
      <c r="CK296" s="53"/>
      <c r="CL296" s="53"/>
      <c r="CM296" s="53"/>
      <c r="CN296" s="15"/>
      <c r="CO296" s="15"/>
      <c r="CP296" s="135"/>
      <c r="CQ296" s="56"/>
      <c r="CR296" s="56"/>
      <c r="CS296" s="56"/>
      <c r="CT296" s="56"/>
      <c r="CU296" s="56"/>
      <c r="CV296" s="53"/>
      <c r="CW296" s="15"/>
      <c r="CX296" s="15"/>
      <c r="CY296" s="15"/>
      <c r="CZ296" s="15"/>
      <c r="DA296" s="72"/>
      <c r="DB296" s="56"/>
      <c r="DC296" s="92"/>
      <c r="DD296" s="92"/>
      <c r="DE296" s="92"/>
      <c r="DF296" s="92"/>
      <c r="DG296" s="53"/>
      <c r="DH296" s="15"/>
      <c r="DI296" s="72"/>
      <c r="DJ296" s="56"/>
      <c r="DK296" s="56"/>
      <c r="DL296" s="56"/>
      <c r="DM296" s="56"/>
      <c r="DN296" s="56"/>
      <c r="DO296" s="56"/>
      <c r="DP296" s="15"/>
      <c r="DQ296" s="15"/>
      <c r="DR296" s="98"/>
      <c r="DS296" s="15"/>
      <c r="DT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</row>
    <row r="297" spans="1:243" ht="18" customHeight="1" x14ac:dyDescent="0.3">
      <c r="A297" s="15"/>
      <c r="B297" s="69"/>
      <c r="C297" s="15"/>
      <c r="D297" s="15"/>
      <c r="E297" s="15"/>
      <c r="F297" s="15"/>
      <c r="G297" s="15"/>
      <c r="H297" s="15"/>
      <c r="I297" s="15"/>
      <c r="J297" s="15"/>
      <c r="K297" s="12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52"/>
      <c r="AO297" s="98"/>
      <c r="AP297" s="15"/>
      <c r="AQ297" s="69"/>
      <c r="AR297" s="15"/>
      <c r="AS297" s="15"/>
      <c r="AT297" s="15"/>
      <c r="AU297" s="15"/>
      <c r="AV297" s="15"/>
      <c r="AW297" s="15"/>
      <c r="AX297" s="15"/>
      <c r="AY297" s="15"/>
      <c r="AZ297" s="12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52"/>
      <c r="CD297" s="15"/>
      <c r="CE297" s="15"/>
      <c r="CF297" s="69"/>
      <c r="CG297" s="15"/>
      <c r="CH297" s="15"/>
      <c r="CI297" s="15"/>
      <c r="CJ297" s="15"/>
      <c r="CK297" s="15"/>
      <c r="CL297" s="15"/>
      <c r="CM297" s="15"/>
      <c r="CN297" s="15"/>
      <c r="CO297" s="12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98"/>
      <c r="DS297" s="15"/>
      <c r="DT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</row>
    <row r="298" spans="1:243" ht="18" customHeight="1" x14ac:dyDescent="0.3">
      <c r="A298" s="15"/>
      <c r="B298" s="73"/>
      <c r="C298" s="15"/>
      <c r="D298" s="74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73"/>
      <c r="V298" s="72"/>
      <c r="W298" s="74"/>
      <c r="X298" s="15"/>
      <c r="Y298" s="15"/>
      <c r="Z298" s="15"/>
      <c r="AA298" s="13"/>
      <c r="AB298" s="12"/>
      <c r="AC298" s="15"/>
      <c r="AD298" s="12"/>
      <c r="AE298" s="50"/>
      <c r="AF298" s="15"/>
      <c r="AG298" s="15"/>
      <c r="AH298" s="15"/>
      <c r="AI298" s="15"/>
      <c r="AJ298" s="15"/>
      <c r="AK298" s="15"/>
      <c r="AL298" s="15"/>
      <c r="AM298" s="15"/>
      <c r="AN298" s="15"/>
      <c r="AO298" s="98"/>
      <c r="AP298" s="15"/>
      <c r="AQ298" s="73"/>
      <c r="AR298" s="15"/>
      <c r="AS298" s="74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73"/>
      <c r="BK298" s="72"/>
      <c r="BL298" s="74"/>
      <c r="BM298" s="15"/>
      <c r="BN298" s="15"/>
      <c r="BO298" s="15"/>
      <c r="BP298" s="13"/>
      <c r="BQ298" s="12"/>
      <c r="BR298" s="15"/>
      <c r="BS298" s="12"/>
      <c r="BT298" s="50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73"/>
      <c r="CG298" s="15"/>
      <c r="CH298" s="74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73"/>
      <c r="CZ298" s="15"/>
      <c r="DA298" s="72"/>
      <c r="DB298" s="74"/>
      <c r="DC298" s="15"/>
      <c r="DD298" s="15"/>
      <c r="DE298" s="15"/>
      <c r="DF298" s="13"/>
      <c r="DG298" s="12"/>
      <c r="DH298" s="12"/>
      <c r="DI298" s="50"/>
      <c r="DJ298" s="15"/>
      <c r="DK298" s="15"/>
      <c r="DL298" s="15"/>
      <c r="DM298" s="15"/>
      <c r="DN298" s="15"/>
      <c r="DO298" s="15"/>
      <c r="DP298" s="15"/>
      <c r="DQ298" s="15"/>
      <c r="DR298" s="98"/>
      <c r="DS298" s="15"/>
      <c r="DT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</row>
    <row r="299" spans="1:243" ht="18" customHeight="1" x14ac:dyDescent="0.3">
      <c r="A299" s="15"/>
      <c r="B299" s="73"/>
      <c r="C299" s="15"/>
      <c r="D299" s="74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72"/>
      <c r="W299" s="74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98"/>
      <c r="AP299" s="15"/>
      <c r="AQ299" s="73"/>
      <c r="AR299" s="15"/>
      <c r="AS299" s="74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72"/>
      <c r="BL299" s="74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73"/>
      <c r="CG299" s="15"/>
      <c r="CH299" s="74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72"/>
      <c r="DB299" s="74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98"/>
      <c r="DS299" s="15"/>
      <c r="DT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</row>
    <row r="300" spans="1:243" ht="18" customHeight="1" x14ac:dyDescent="0.3">
      <c r="A300" s="15"/>
      <c r="B300" s="69"/>
      <c r="C300" s="15"/>
      <c r="D300" s="76"/>
      <c r="E300" s="15"/>
      <c r="F300" s="74"/>
      <c r="G300" s="74"/>
      <c r="H300" s="74"/>
      <c r="I300" s="48"/>
      <c r="J300" s="48"/>
      <c r="K300" s="48"/>
      <c r="L300" s="15"/>
      <c r="M300" s="15"/>
      <c r="N300" s="15"/>
      <c r="O300" s="15"/>
      <c r="P300" s="15"/>
      <c r="Q300" s="15"/>
      <c r="R300" s="15"/>
      <c r="S300" s="15"/>
      <c r="T300" s="15"/>
      <c r="U300" s="73"/>
      <c r="V300" s="75"/>
      <c r="W300" s="76"/>
      <c r="X300" s="74"/>
      <c r="Y300" s="48"/>
      <c r="Z300" s="48"/>
      <c r="AA300" s="48"/>
      <c r="AB300" s="48"/>
      <c r="AC300" s="15"/>
      <c r="AD300" s="48"/>
      <c r="AE300" s="48"/>
      <c r="AF300" s="48"/>
      <c r="AG300" s="52"/>
      <c r="AH300" s="15"/>
      <c r="AI300" s="15"/>
      <c r="AJ300" s="15"/>
      <c r="AK300" s="15"/>
      <c r="AL300" s="15"/>
      <c r="AM300" s="15"/>
      <c r="AN300" s="64"/>
      <c r="AO300" s="98"/>
      <c r="AP300" s="15"/>
      <c r="AQ300" s="69"/>
      <c r="AR300" s="15"/>
      <c r="AS300" s="76"/>
      <c r="AT300" s="15"/>
      <c r="AU300" s="74"/>
      <c r="AV300" s="74"/>
      <c r="AW300" s="74"/>
      <c r="AX300" s="48"/>
      <c r="AY300" s="48"/>
      <c r="AZ300" s="48"/>
      <c r="BA300" s="15"/>
      <c r="BB300" s="15"/>
      <c r="BC300" s="15"/>
      <c r="BD300" s="15"/>
      <c r="BE300" s="15"/>
      <c r="BF300" s="15"/>
      <c r="BG300" s="15"/>
      <c r="BH300" s="15"/>
      <c r="BI300" s="15"/>
      <c r="BJ300" s="73"/>
      <c r="BK300" s="75"/>
      <c r="BL300" s="76"/>
      <c r="BM300" s="74"/>
      <c r="BN300" s="48"/>
      <c r="BO300" s="48"/>
      <c r="BP300" s="48"/>
      <c r="BQ300" s="48"/>
      <c r="BR300" s="15"/>
      <c r="BS300" s="48"/>
      <c r="BT300" s="48"/>
      <c r="BU300" s="48"/>
      <c r="BV300" s="52"/>
      <c r="BW300" s="15"/>
      <c r="BX300" s="15"/>
      <c r="BY300" s="15"/>
      <c r="BZ300" s="15"/>
      <c r="CA300" s="15"/>
      <c r="CB300" s="15"/>
      <c r="CC300" s="64"/>
      <c r="CD300" s="52"/>
      <c r="CE300" s="15"/>
      <c r="CF300" s="69"/>
      <c r="CG300" s="15"/>
      <c r="CH300" s="76"/>
      <c r="CI300" s="15"/>
      <c r="CJ300" s="74"/>
      <c r="CK300" s="74"/>
      <c r="CL300" s="74"/>
      <c r="CM300" s="48"/>
      <c r="CN300" s="48"/>
      <c r="CO300" s="48"/>
      <c r="CP300" s="15"/>
      <c r="CQ300" s="15"/>
      <c r="CR300" s="15"/>
      <c r="CS300" s="15"/>
      <c r="CT300" s="15"/>
      <c r="CU300" s="15"/>
      <c r="CV300" s="15"/>
      <c r="CW300" s="15"/>
      <c r="CX300" s="15"/>
      <c r="CY300" s="73"/>
      <c r="CZ300" s="15"/>
      <c r="DA300" s="75"/>
      <c r="DB300" s="76"/>
      <c r="DC300" s="74"/>
      <c r="DD300" s="48"/>
      <c r="DE300" s="48"/>
      <c r="DF300" s="48"/>
      <c r="DG300" s="48"/>
      <c r="DH300" s="48"/>
      <c r="DI300" s="48"/>
      <c r="DJ300" s="48"/>
      <c r="DK300" s="52"/>
      <c r="DL300" s="15"/>
      <c r="DM300" s="15"/>
      <c r="DN300" s="15"/>
      <c r="DO300" s="15"/>
      <c r="DP300" s="15"/>
      <c r="DQ300" s="15"/>
      <c r="DR300" s="98"/>
      <c r="DS300" s="15"/>
      <c r="DT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</row>
    <row r="301" spans="1:243" ht="18" customHeight="1" x14ac:dyDescent="0.3">
      <c r="A301" s="15"/>
      <c r="B301" s="73"/>
      <c r="C301" s="15"/>
      <c r="D301" s="74"/>
      <c r="E301" s="15"/>
      <c r="F301" s="74"/>
      <c r="G301" s="74"/>
      <c r="H301" s="74"/>
      <c r="I301" s="52"/>
      <c r="J301" s="52"/>
      <c r="K301" s="52"/>
      <c r="L301" s="15"/>
      <c r="M301" s="15"/>
      <c r="N301" s="15"/>
      <c r="O301" s="15"/>
      <c r="P301" s="15"/>
      <c r="Q301" s="15"/>
      <c r="R301" s="15"/>
      <c r="S301" s="15"/>
      <c r="T301" s="15"/>
      <c r="U301" s="73"/>
      <c r="V301" s="72"/>
      <c r="W301" s="74"/>
      <c r="X301" s="74"/>
      <c r="Y301" s="52"/>
      <c r="Z301" s="52"/>
      <c r="AA301" s="52"/>
      <c r="AB301" s="52"/>
      <c r="AC301" s="15"/>
      <c r="AD301" s="52"/>
      <c r="AE301" s="52"/>
      <c r="AF301" s="52"/>
      <c r="AG301" s="52"/>
      <c r="AH301" s="15"/>
      <c r="AI301" s="15"/>
      <c r="AJ301" s="15"/>
      <c r="AK301" s="15"/>
      <c r="AL301" s="15"/>
      <c r="AM301" s="15"/>
      <c r="AN301" s="64"/>
      <c r="AO301" s="98"/>
      <c r="AP301" s="15"/>
      <c r="AQ301" s="73"/>
      <c r="AR301" s="15"/>
      <c r="AS301" s="74"/>
      <c r="AT301" s="15"/>
      <c r="AU301" s="74"/>
      <c r="AV301" s="74"/>
      <c r="AW301" s="74"/>
      <c r="AX301" s="52"/>
      <c r="AY301" s="52"/>
      <c r="AZ301" s="52"/>
      <c r="BA301" s="15"/>
      <c r="BB301" s="15"/>
      <c r="BC301" s="15"/>
      <c r="BD301" s="15"/>
      <c r="BE301" s="15"/>
      <c r="BF301" s="15"/>
      <c r="BG301" s="15"/>
      <c r="BH301" s="15"/>
      <c r="BI301" s="15"/>
      <c r="BJ301" s="73"/>
      <c r="BK301" s="72"/>
      <c r="BL301" s="74"/>
      <c r="BM301" s="74"/>
      <c r="BN301" s="52"/>
      <c r="BO301" s="52"/>
      <c r="BP301" s="52"/>
      <c r="BQ301" s="52"/>
      <c r="BR301" s="15"/>
      <c r="BS301" s="52"/>
      <c r="BT301" s="52"/>
      <c r="BU301" s="52"/>
      <c r="BV301" s="52"/>
      <c r="BW301" s="15"/>
      <c r="BX301" s="15"/>
      <c r="BY301" s="15"/>
      <c r="BZ301" s="15"/>
      <c r="CA301" s="15"/>
      <c r="CB301" s="15"/>
      <c r="CC301" s="64"/>
      <c r="CD301" s="52"/>
      <c r="CE301" s="15"/>
      <c r="CF301" s="73"/>
      <c r="CG301" s="15"/>
      <c r="CH301" s="74"/>
      <c r="CI301" s="15"/>
      <c r="CJ301" s="74"/>
      <c r="CK301" s="74"/>
      <c r="CL301" s="74"/>
      <c r="CM301" s="52"/>
      <c r="CN301" s="52"/>
      <c r="CO301" s="52"/>
      <c r="CP301" s="15"/>
      <c r="CQ301" s="15"/>
      <c r="CR301" s="15"/>
      <c r="CS301" s="15"/>
      <c r="CT301" s="15"/>
      <c r="CU301" s="15"/>
      <c r="CV301" s="15"/>
      <c r="CW301" s="15"/>
      <c r="CX301" s="15"/>
      <c r="CY301" s="73"/>
      <c r="CZ301" s="15"/>
      <c r="DA301" s="72"/>
      <c r="DB301" s="74"/>
      <c r="DC301" s="74"/>
      <c r="DD301" s="52"/>
      <c r="DE301" s="52"/>
      <c r="DF301" s="52"/>
      <c r="DG301" s="52"/>
      <c r="DH301" s="52"/>
      <c r="DI301" s="52"/>
      <c r="DJ301" s="52"/>
      <c r="DK301" s="52"/>
      <c r="DL301" s="15"/>
      <c r="DM301" s="15"/>
      <c r="DN301" s="15"/>
      <c r="DO301" s="15"/>
      <c r="DP301" s="15"/>
      <c r="DQ301" s="15"/>
      <c r="DR301" s="98"/>
      <c r="DS301" s="15"/>
      <c r="DT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</row>
    <row r="302" spans="1:243" ht="18" customHeight="1" x14ac:dyDescent="0.3">
      <c r="A302" s="15"/>
      <c r="B302" s="73"/>
      <c r="C302" s="15"/>
      <c r="D302" s="74"/>
      <c r="E302" s="15"/>
      <c r="F302" s="76"/>
      <c r="G302" s="76"/>
      <c r="H302" s="76"/>
      <c r="I302" s="70"/>
      <c r="J302" s="70"/>
      <c r="K302" s="70"/>
      <c r="L302" s="15"/>
      <c r="M302" s="15"/>
      <c r="N302" s="15"/>
      <c r="O302" s="15"/>
      <c r="P302" s="15"/>
      <c r="Q302" s="15"/>
      <c r="R302" s="15"/>
      <c r="S302" s="15"/>
      <c r="T302" s="15"/>
      <c r="U302" s="69"/>
      <c r="V302" s="72"/>
      <c r="W302" s="74"/>
      <c r="X302" s="76"/>
      <c r="Y302" s="70"/>
      <c r="Z302" s="70"/>
      <c r="AA302" s="70"/>
      <c r="AB302" s="70"/>
      <c r="AC302" s="15"/>
      <c r="AD302" s="70"/>
      <c r="AE302" s="70"/>
      <c r="AF302" s="70"/>
      <c r="AG302" s="70"/>
      <c r="AH302" s="15"/>
      <c r="AI302" s="15"/>
      <c r="AJ302" s="15"/>
      <c r="AK302" s="15"/>
      <c r="AL302" s="15"/>
      <c r="AM302" s="15"/>
      <c r="AN302" s="64"/>
      <c r="AO302" s="98"/>
      <c r="AP302" s="15"/>
      <c r="AQ302" s="73"/>
      <c r="AR302" s="15"/>
      <c r="AS302" s="74"/>
      <c r="AT302" s="15"/>
      <c r="AU302" s="76"/>
      <c r="AV302" s="76"/>
      <c r="AW302" s="76"/>
      <c r="AX302" s="70"/>
      <c r="AY302" s="70"/>
      <c r="AZ302" s="70"/>
      <c r="BA302" s="15"/>
      <c r="BB302" s="15"/>
      <c r="BC302" s="15"/>
      <c r="BD302" s="15"/>
      <c r="BE302" s="15"/>
      <c r="BF302" s="15"/>
      <c r="BG302" s="15"/>
      <c r="BH302" s="15"/>
      <c r="BI302" s="15"/>
      <c r="BJ302" s="69"/>
      <c r="BK302" s="72"/>
      <c r="BL302" s="74"/>
      <c r="BM302" s="76"/>
      <c r="BN302" s="70"/>
      <c r="BO302" s="70"/>
      <c r="BP302" s="70"/>
      <c r="BQ302" s="70"/>
      <c r="BR302" s="15"/>
      <c r="BS302" s="70"/>
      <c r="BT302" s="70"/>
      <c r="BU302" s="70"/>
      <c r="BV302" s="70"/>
      <c r="BW302" s="15"/>
      <c r="BX302" s="15"/>
      <c r="BY302" s="15"/>
      <c r="BZ302" s="15"/>
      <c r="CA302" s="15"/>
      <c r="CB302" s="15"/>
      <c r="CC302" s="64"/>
      <c r="CD302" s="15"/>
      <c r="CE302" s="15"/>
      <c r="CF302" s="73"/>
      <c r="CG302" s="15"/>
      <c r="CH302" s="74"/>
      <c r="CI302" s="15"/>
      <c r="CJ302" s="76"/>
      <c r="CK302" s="76"/>
      <c r="CL302" s="76"/>
      <c r="CM302" s="70"/>
      <c r="CN302" s="70"/>
      <c r="CO302" s="70"/>
      <c r="CP302" s="15"/>
      <c r="CQ302" s="15"/>
      <c r="CR302" s="15"/>
      <c r="CS302" s="15"/>
      <c r="CT302" s="15"/>
      <c r="CU302" s="15"/>
      <c r="CV302" s="15"/>
      <c r="CW302" s="15"/>
      <c r="CX302" s="15"/>
      <c r="CY302" s="69"/>
      <c r="CZ302" s="15"/>
      <c r="DA302" s="72"/>
      <c r="DB302" s="74"/>
      <c r="DC302" s="76"/>
      <c r="DD302" s="70"/>
      <c r="DE302" s="70"/>
      <c r="DF302" s="70"/>
      <c r="DG302" s="70"/>
      <c r="DH302" s="70"/>
      <c r="DI302" s="70"/>
      <c r="DJ302" s="70"/>
      <c r="DK302" s="70"/>
      <c r="DL302" s="15"/>
      <c r="DM302" s="15"/>
      <c r="DN302" s="15"/>
      <c r="DO302" s="15"/>
      <c r="DP302" s="15"/>
      <c r="DQ302" s="15"/>
      <c r="DR302" s="98"/>
      <c r="DS302" s="15"/>
      <c r="DT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</row>
    <row r="303" spans="1:243" ht="18" customHeight="1" x14ac:dyDescent="0.3">
      <c r="A303" s="15"/>
      <c r="B303" s="69"/>
      <c r="C303" s="15"/>
      <c r="D303" s="76"/>
      <c r="E303" s="15"/>
      <c r="F303" s="74"/>
      <c r="G303" s="74"/>
      <c r="H303" s="74"/>
      <c r="I303" s="52"/>
      <c r="J303" s="52"/>
      <c r="K303" s="52"/>
      <c r="L303" s="15"/>
      <c r="M303" s="15"/>
      <c r="N303" s="15"/>
      <c r="O303" s="15"/>
      <c r="P303" s="15"/>
      <c r="Q303" s="15"/>
      <c r="R303" s="15"/>
      <c r="S303" s="15"/>
      <c r="T303" s="15"/>
      <c r="U303" s="73"/>
      <c r="V303" s="75"/>
      <c r="W303" s="76"/>
      <c r="X303" s="74"/>
      <c r="Y303" s="52"/>
      <c r="Z303" s="52"/>
      <c r="AA303" s="52"/>
      <c r="AB303" s="52"/>
      <c r="AC303" s="15"/>
      <c r="AD303" s="52"/>
      <c r="AE303" s="52"/>
      <c r="AF303" s="52"/>
      <c r="AG303" s="52"/>
      <c r="AH303" s="15"/>
      <c r="AI303" s="15"/>
      <c r="AJ303" s="15"/>
      <c r="AK303" s="15"/>
      <c r="AL303" s="15"/>
      <c r="AM303" s="15"/>
      <c r="AN303" s="64"/>
      <c r="AO303" s="98"/>
      <c r="AP303" s="15"/>
      <c r="AQ303" s="69"/>
      <c r="AR303" s="15"/>
      <c r="AS303" s="76"/>
      <c r="AT303" s="15"/>
      <c r="AU303" s="74"/>
      <c r="AV303" s="74"/>
      <c r="AW303" s="74"/>
      <c r="AX303" s="52"/>
      <c r="AY303" s="52"/>
      <c r="AZ303" s="52"/>
      <c r="BA303" s="15"/>
      <c r="BB303" s="15"/>
      <c r="BC303" s="15"/>
      <c r="BD303" s="15"/>
      <c r="BE303" s="15"/>
      <c r="BF303" s="15"/>
      <c r="BG303" s="15"/>
      <c r="BH303" s="15"/>
      <c r="BI303" s="15"/>
      <c r="BJ303" s="73"/>
      <c r="BK303" s="75"/>
      <c r="BL303" s="76"/>
      <c r="BM303" s="74"/>
      <c r="BN303" s="52"/>
      <c r="BO303" s="52"/>
      <c r="BP303" s="52"/>
      <c r="BQ303" s="52"/>
      <c r="BR303" s="15"/>
      <c r="BS303" s="52"/>
      <c r="BT303" s="52"/>
      <c r="BU303" s="52"/>
      <c r="BV303" s="52"/>
      <c r="BW303" s="15"/>
      <c r="BX303" s="15"/>
      <c r="BY303" s="15"/>
      <c r="BZ303" s="15"/>
      <c r="CA303" s="15"/>
      <c r="CB303" s="15"/>
      <c r="CC303" s="64"/>
      <c r="CD303" s="15"/>
      <c r="CE303" s="15"/>
      <c r="CF303" s="69"/>
      <c r="CG303" s="15"/>
      <c r="CH303" s="76"/>
      <c r="CI303" s="15"/>
      <c r="CJ303" s="74"/>
      <c r="CK303" s="74"/>
      <c r="CL303" s="74"/>
      <c r="CM303" s="52"/>
      <c r="CN303" s="52"/>
      <c r="CO303" s="52"/>
      <c r="CP303" s="15"/>
      <c r="CQ303" s="15"/>
      <c r="CR303" s="15"/>
      <c r="CS303" s="15"/>
      <c r="CT303" s="15"/>
      <c r="CU303" s="15"/>
      <c r="CV303" s="15"/>
      <c r="CW303" s="15"/>
      <c r="CX303" s="15"/>
      <c r="CY303" s="73"/>
      <c r="CZ303" s="15"/>
      <c r="DA303" s="75"/>
      <c r="DB303" s="76"/>
      <c r="DC303" s="74"/>
      <c r="DD303" s="52"/>
      <c r="DE303" s="52"/>
      <c r="DF303" s="52"/>
      <c r="DG303" s="52"/>
      <c r="DH303" s="52"/>
      <c r="DI303" s="52"/>
      <c r="DJ303" s="52"/>
      <c r="DK303" s="52"/>
      <c r="DL303" s="15"/>
      <c r="DM303" s="15"/>
      <c r="DN303" s="15"/>
      <c r="DO303" s="15"/>
      <c r="DP303" s="15"/>
      <c r="DQ303" s="15"/>
      <c r="DR303" s="98"/>
      <c r="DS303" s="15"/>
      <c r="DT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</row>
    <row r="304" spans="1:243" ht="18" customHeight="1" x14ac:dyDescent="0.3">
      <c r="A304" s="15"/>
      <c r="B304" s="73"/>
      <c r="C304" s="15"/>
      <c r="D304" s="74"/>
      <c r="E304" s="15"/>
      <c r="F304" s="74"/>
      <c r="G304" s="74"/>
      <c r="H304" s="74"/>
      <c r="I304" s="52"/>
      <c r="J304" s="52"/>
      <c r="K304" s="52"/>
      <c r="L304" s="15"/>
      <c r="M304" s="15"/>
      <c r="N304" s="15"/>
      <c r="O304" s="15"/>
      <c r="P304" s="15"/>
      <c r="Q304" s="15"/>
      <c r="R304" s="15"/>
      <c r="S304" s="15"/>
      <c r="T304" s="15"/>
      <c r="U304" s="73"/>
      <c r="V304" s="72"/>
      <c r="W304" s="74"/>
      <c r="X304" s="74"/>
      <c r="Y304" s="52"/>
      <c r="Z304" s="52"/>
      <c r="AA304" s="52"/>
      <c r="AB304" s="52"/>
      <c r="AC304" s="15"/>
      <c r="AD304" s="52"/>
      <c r="AE304" s="52"/>
      <c r="AF304" s="52"/>
      <c r="AG304" s="52"/>
      <c r="AH304" s="15"/>
      <c r="AI304" s="15"/>
      <c r="AJ304" s="15"/>
      <c r="AK304" s="15"/>
      <c r="AL304" s="15"/>
      <c r="AM304" s="15"/>
      <c r="AN304" s="64"/>
      <c r="AO304" s="98"/>
      <c r="AP304" s="15"/>
      <c r="AQ304" s="73"/>
      <c r="AR304" s="15"/>
      <c r="AS304" s="74"/>
      <c r="AT304" s="15"/>
      <c r="AU304" s="74"/>
      <c r="AV304" s="74"/>
      <c r="AW304" s="74"/>
      <c r="AX304" s="52"/>
      <c r="AY304" s="52"/>
      <c r="AZ304" s="52"/>
      <c r="BA304" s="15"/>
      <c r="BB304" s="15"/>
      <c r="BC304" s="15"/>
      <c r="BD304" s="15"/>
      <c r="BE304" s="15"/>
      <c r="BF304" s="15"/>
      <c r="BG304" s="15"/>
      <c r="BH304" s="15"/>
      <c r="BI304" s="15"/>
      <c r="BJ304" s="73"/>
      <c r="BK304" s="72"/>
      <c r="BL304" s="74"/>
      <c r="BM304" s="74"/>
      <c r="BN304" s="52"/>
      <c r="BO304" s="52"/>
      <c r="BP304" s="52"/>
      <c r="BQ304" s="52"/>
      <c r="BR304" s="15"/>
      <c r="BS304" s="52"/>
      <c r="BT304" s="52"/>
      <c r="BU304" s="52"/>
      <c r="BV304" s="52"/>
      <c r="BW304" s="15"/>
      <c r="BX304" s="15"/>
      <c r="BY304" s="15"/>
      <c r="BZ304" s="15"/>
      <c r="CA304" s="15"/>
      <c r="CB304" s="15"/>
      <c r="CC304" s="64"/>
      <c r="CD304" s="64"/>
      <c r="CE304" s="15"/>
      <c r="CF304" s="73"/>
      <c r="CG304" s="15"/>
      <c r="CH304" s="74"/>
      <c r="CI304" s="15"/>
      <c r="CJ304" s="74"/>
      <c r="CK304" s="74"/>
      <c r="CL304" s="74"/>
      <c r="CM304" s="52"/>
      <c r="CN304" s="52"/>
      <c r="CO304" s="52"/>
      <c r="CP304" s="15"/>
      <c r="CQ304" s="15"/>
      <c r="CR304" s="15"/>
      <c r="CS304" s="15"/>
      <c r="CT304" s="15"/>
      <c r="CU304" s="15"/>
      <c r="CV304" s="15"/>
      <c r="CW304" s="15"/>
      <c r="CX304" s="15"/>
      <c r="CY304" s="73"/>
      <c r="CZ304" s="15"/>
      <c r="DA304" s="72"/>
      <c r="DB304" s="74"/>
      <c r="DC304" s="74"/>
      <c r="DD304" s="52"/>
      <c r="DE304" s="52"/>
      <c r="DF304" s="52"/>
      <c r="DG304" s="52"/>
      <c r="DH304" s="52"/>
      <c r="DI304" s="52"/>
      <c r="DJ304" s="52"/>
      <c r="DK304" s="52"/>
      <c r="DL304" s="15"/>
      <c r="DM304" s="15"/>
      <c r="DN304" s="15"/>
      <c r="DO304" s="15"/>
      <c r="DP304" s="15"/>
      <c r="DQ304" s="15"/>
      <c r="DR304" s="98"/>
      <c r="DS304" s="15"/>
      <c r="DT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</row>
    <row r="305" spans="1:232" ht="18" customHeight="1" x14ac:dyDescent="0.3">
      <c r="A305" s="15"/>
      <c r="B305" s="73"/>
      <c r="C305" s="15"/>
      <c r="D305" s="74"/>
      <c r="E305" s="15"/>
      <c r="F305" s="76"/>
      <c r="G305" s="76"/>
      <c r="H305" s="76"/>
      <c r="I305" s="70"/>
      <c r="J305" s="70"/>
      <c r="K305" s="70"/>
      <c r="L305" s="15"/>
      <c r="M305" s="15"/>
      <c r="N305" s="15"/>
      <c r="O305" s="15"/>
      <c r="P305" s="15"/>
      <c r="Q305" s="15"/>
      <c r="R305" s="15"/>
      <c r="S305" s="15"/>
      <c r="T305" s="15"/>
      <c r="U305" s="69"/>
      <c r="V305" s="72"/>
      <c r="W305" s="74"/>
      <c r="X305" s="76"/>
      <c r="Y305" s="70"/>
      <c r="Z305" s="70"/>
      <c r="AA305" s="70"/>
      <c r="AB305" s="70"/>
      <c r="AC305" s="15"/>
      <c r="AD305" s="70"/>
      <c r="AE305" s="70"/>
      <c r="AF305" s="70"/>
      <c r="AG305" s="70"/>
      <c r="AH305" s="15"/>
      <c r="AI305" s="15"/>
      <c r="AJ305" s="15"/>
      <c r="AK305" s="15"/>
      <c r="AL305" s="15"/>
      <c r="AM305" s="15"/>
      <c r="AN305" s="15"/>
      <c r="AO305" s="98"/>
      <c r="AP305" s="15"/>
      <c r="AQ305" s="73"/>
      <c r="AR305" s="15"/>
      <c r="AS305" s="74"/>
      <c r="AT305" s="15"/>
      <c r="AU305" s="76"/>
      <c r="AV305" s="76"/>
      <c r="AW305" s="76"/>
      <c r="AX305" s="70"/>
      <c r="AY305" s="70"/>
      <c r="AZ305" s="70"/>
      <c r="BA305" s="15"/>
      <c r="BB305" s="15"/>
      <c r="BC305" s="15"/>
      <c r="BD305" s="15"/>
      <c r="BE305" s="15"/>
      <c r="BF305" s="15"/>
      <c r="BG305" s="15"/>
      <c r="BH305" s="15"/>
      <c r="BI305" s="15"/>
      <c r="BJ305" s="69"/>
      <c r="BK305" s="72"/>
      <c r="BL305" s="74"/>
      <c r="BM305" s="76"/>
      <c r="BN305" s="70"/>
      <c r="BO305" s="70"/>
      <c r="BP305" s="70"/>
      <c r="BQ305" s="70"/>
      <c r="BR305" s="15"/>
      <c r="BS305" s="70"/>
      <c r="BT305" s="70"/>
      <c r="BU305" s="70"/>
      <c r="BV305" s="70"/>
      <c r="BW305" s="15"/>
      <c r="BX305" s="15"/>
      <c r="BY305" s="15"/>
      <c r="BZ305" s="15"/>
      <c r="CA305" s="15"/>
      <c r="CB305" s="15"/>
      <c r="CC305" s="15"/>
      <c r="CD305" s="64"/>
      <c r="CE305" s="15"/>
      <c r="CF305" s="73"/>
      <c r="CG305" s="15"/>
      <c r="CH305" s="74"/>
      <c r="CI305" s="15"/>
      <c r="CJ305" s="76"/>
      <c r="CK305" s="76"/>
      <c r="CL305" s="76"/>
      <c r="CM305" s="70"/>
      <c r="CN305" s="70"/>
      <c r="CO305" s="70"/>
      <c r="CP305" s="15"/>
      <c r="CQ305" s="15"/>
      <c r="CR305" s="15"/>
      <c r="CS305" s="15"/>
      <c r="CT305" s="15"/>
      <c r="CU305" s="15"/>
      <c r="CV305" s="15"/>
      <c r="CW305" s="15"/>
      <c r="CX305" s="15"/>
      <c r="CY305" s="69"/>
      <c r="CZ305" s="15"/>
      <c r="DA305" s="72"/>
      <c r="DB305" s="74"/>
      <c r="DC305" s="76"/>
      <c r="DD305" s="70"/>
      <c r="DE305" s="70"/>
      <c r="DF305" s="70"/>
      <c r="DG305" s="70"/>
      <c r="DH305" s="70"/>
      <c r="DI305" s="70"/>
      <c r="DJ305" s="70"/>
      <c r="DK305" s="70"/>
      <c r="DL305" s="15"/>
      <c r="DM305" s="15"/>
      <c r="DN305" s="15"/>
      <c r="DO305" s="15"/>
      <c r="DP305" s="15"/>
      <c r="DQ305" s="15"/>
      <c r="DR305" s="98"/>
      <c r="DS305" s="15"/>
      <c r="DT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</row>
    <row r="306" spans="1:232" ht="18" customHeight="1" x14ac:dyDescent="0.3">
      <c r="A306" s="15"/>
      <c r="B306" s="69"/>
      <c r="C306" s="15"/>
      <c r="D306" s="15"/>
      <c r="E306" s="15"/>
      <c r="F306" s="15"/>
      <c r="G306" s="73"/>
      <c r="H306" s="74"/>
      <c r="I306" s="74"/>
      <c r="J306" s="74"/>
      <c r="K306" s="74"/>
      <c r="L306" s="52"/>
      <c r="M306" s="52"/>
      <c r="N306" s="52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73"/>
      <c r="AE306" s="15"/>
      <c r="AF306" s="74"/>
      <c r="AG306" s="74"/>
      <c r="AH306" s="74"/>
      <c r="AI306" s="52"/>
      <c r="AJ306" s="52"/>
      <c r="AK306" s="52"/>
      <c r="AL306" s="52"/>
      <c r="AM306" s="52"/>
      <c r="AN306" s="15"/>
      <c r="AO306" s="98"/>
      <c r="AP306" s="15"/>
      <c r="AQ306" s="69"/>
      <c r="AR306" s="15"/>
      <c r="AS306" s="15"/>
      <c r="AT306" s="15"/>
      <c r="AU306" s="15"/>
      <c r="AV306" s="73"/>
      <c r="AW306" s="74"/>
      <c r="AX306" s="74"/>
      <c r="AY306" s="74"/>
      <c r="AZ306" s="74"/>
      <c r="BA306" s="52"/>
      <c r="BB306" s="52"/>
      <c r="BC306" s="52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73"/>
      <c r="BT306" s="15"/>
      <c r="BU306" s="74"/>
      <c r="BV306" s="74"/>
      <c r="BW306" s="74"/>
      <c r="BX306" s="52"/>
      <c r="BY306" s="52"/>
      <c r="BZ306" s="52"/>
      <c r="CA306" s="52"/>
      <c r="CB306" s="52"/>
      <c r="CC306" s="15"/>
      <c r="CD306" s="15"/>
      <c r="CE306" s="15"/>
      <c r="CF306" s="69"/>
      <c r="CG306" s="15"/>
      <c r="CH306" s="15"/>
      <c r="CI306" s="15"/>
      <c r="CJ306" s="15"/>
      <c r="CK306" s="73"/>
      <c r="CL306" s="74"/>
      <c r="CM306" s="74"/>
      <c r="CN306" s="74"/>
      <c r="CO306" s="74"/>
      <c r="CP306" s="52"/>
      <c r="CQ306" s="52"/>
      <c r="CR306" s="52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73"/>
      <c r="DI306" s="15"/>
      <c r="DJ306" s="74"/>
      <c r="DK306" s="74"/>
      <c r="DL306" s="74"/>
      <c r="DM306" s="52"/>
      <c r="DN306" s="52"/>
      <c r="DO306" s="52"/>
      <c r="DP306" s="52"/>
      <c r="DQ306" s="52"/>
      <c r="DR306" s="98"/>
      <c r="DS306" s="15"/>
      <c r="DT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</row>
    <row r="307" spans="1:232" ht="18" customHeight="1" x14ac:dyDescent="0.3">
      <c r="A307" s="15"/>
      <c r="B307" s="69"/>
      <c r="C307" s="15"/>
      <c r="D307" s="15"/>
      <c r="E307" s="49"/>
      <c r="F307" s="15"/>
      <c r="G307" s="15"/>
      <c r="H307" s="15"/>
      <c r="I307" s="15"/>
      <c r="J307" s="74"/>
      <c r="K307" s="74"/>
      <c r="L307" s="74"/>
      <c r="M307" s="52"/>
      <c r="N307" s="52"/>
      <c r="O307" s="15"/>
      <c r="P307" s="15"/>
      <c r="Q307" s="15"/>
      <c r="R307" s="15"/>
      <c r="S307" s="15"/>
      <c r="T307" s="15"/>
      <c r="U307" s="15"/>
      <c r="V307" s="15"/>
      <c r="W307" s="15"/>
      <c r="X307" s="49"/>
      <c r="Y307" s="15"/>
      <c r="Z307" s="15"/>
      <c r="AA307" s="15"/>
      <c r="AB307" s="15"/>
      <c r="AC307" s="15"/>
      <c r="AD307" s="73"/>
      <c r="AE307" s="15"/>
      <c r="AF307" s="74"/>
      <c r="AG307" s="74"/>
      <c r="AH307" s="74"/>
      <c r="AI307" s="52"/>
      <c r="AJ307" s="52"/>
      <c r="AK307" s="52"/>
      <c r="AL307" s="52"/>
      <c r="AM307" s="52"/>
      <c r="AN307" s="15"/>
      <c r="AO307" s="98"/>
      <c r="AP307" s="15"/>
      <c r="AQ307" s="69"/>
      <c r="AR307" s="15"/>
      <c r="AS307" s="15"/>
      <c r="AT307" s="49"/>
      <c r="AU307" s="15"/>
      <c r="AV307" s="15"/>
      <c r="AW307" s="15"/>
      <c r="AX307" s="15"/>
      <c r="AY307" s="74"/>
      <c r="AZ307" s="74"/>
      <c r="BA307" s="74"/>
      <c r="BB307" s="52"/>
      <c r="BC307" s="52"/>
      <c r="BD307" s="15"/>
      <c r="BE307" s="15"/>
      <c r="BF307" s="15"/>
      <c r="BG307" s="15"/>
      <c r="BH307" s="15"/>
      <c r="BI307" s="15"/>
      <c r="BJ307" s="15"/>
      <c r="BK307" s="15"/>
      <c r="BL307" s="15"/>
      <c r="BM307" s="49"/>
      <c r="BN307" s="15"/>
      <c r="BO307" s="15"/>
      <c r="BP307" s="15"/>
      <c r="BQ307" s="15"/>
      <c r="BR307" s="15"/>
      <c r="BS307" s="73"/>
      <c r="BT307" s="15"/>
      <c r="BU307" s="74"/>
      <c r="BV307" s="74"/>
      <c r="BW307" s="74"/>
      <c r="BX307" s="52"/>
      <c r="BY307" s="52"/>
      <c r="BZ307" s="52"/>
      <c r="CA307" s="52"/>
      <c r="CB307" s="52"/>
      <c r="CC307" s="15"/>
      <c r="CD307" s="15"/>
      <c r="CE307" s="15"/>
      <c r="CF307" s="69"/>
      <c r="CG307" s="15"/>
      <c r="CH307" s="15"/>
      <c r="CI307" s="49"/>
      <c r="CJ307" s="15"/>
      <c r="CK307" s="15"/>
      <c r="CL307" s="15"/>
      <c r="CM307" s="15"/>
      <c r="CN307" s="74"/>
      <c r="CO307" s="74"/>
      <c r="CP307" s="74"/>
      <c r="CQ307" s="52"/>
      <c r="CR307" s="52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49"/>
      <c r="DD307" s="15"/>
      <c r="DE307" s="15"/>
      <c r="DF307" s="15"/>
      <c r="DG307" s="15"/>
      <c r="DH307" s="73"/>
      <c r="DI307" s="15"/>
      <c r="DJ307" s="74"/>
      <c r="DK307" s="74"/>
      <c r="DL307" s="74"/>
      <c r="DM307" s="52"/>
      <c r="DN307" s="52"/>
      <c r="DO307" s="52"/>
      <c r="DP307" s="52"/>
      <c r="DQ307" s="52"/>
      <c r="DR307" s="98"/>
      <c r="DS307" s="15"/>
      <c r="DT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</row>
    <row r="308" spans="1:232" ht="18" customHeight="1" x14ac:dyDescent="0.3">
      <c r="A308" s="15"/>
      <c r="B308" s="69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52"/>
      <c r="AL308" s="15"/>
      <c r="AM308" s="15"/>
      <c r="AN308" s="15"/>
      <c r="AO308" s="98"/>
      <c r="AP308" s="15"/>
      <c r="AQ308" s="69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52"/>
      <c r="CA308" s="15"/>
      <c r="CB308" s="15"/>
      <c r="CC308" s="15"/>
      <c r="CD308" s="15"/>
      <c r="CE308" s="15"/>
      <c r="CF308" s="69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52"/>
      <c r="DP308" s="15"/>
      <c r="DQ308" s="15"/>
      <c r="DR308" s="98"/>
      <c r="DS308" s="15"/>
      <c r="DT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</row>
    <row r="309" spans="1:232" ht="18" customHeight="1" x14ac:dyDescent="0.3">
      <c r="A309" s="15"/>
      <c r="B309" s="69"/>
      <c r="C309" s="15"/>
      <c r="D309" s="15"/>
      <c r="E309" s="4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52"/>
      <c r="S309" s="15"/>
      <c r="T309" s="15"/>
      <c r="U309" s="15"/>
      <c r="V309" s="15"/>
      <c r="W309" s="15"/>
      <c r="X309" s="49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52"/>
      <c r="AL309" s="15"/>
      <c r="AM309" s="15"/>
      <c r="AN309" s="15"/>
      <c r="AO309" s="98"/>
      <c r="AP309" s="15"/>
      <c r="AQ309" s="69"/>
      <c r="AR309" s="15"/>
      <c r="AS309" s="15"/>
      <c r="AT309" s="49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52"/>
      <c r="BH309" s="15"/>
      <c r="BI309" s="15"/>
      <c r="BJ309" s="15"/>
      <c r="BK309" s="15"/>
      <c r="BL309" s="15"/>
      <c r="BM309" s="49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52"/>
      <c r="CA309" s="15"/>
      <c r="CB309" s="15"/>
      <c r="CC309" s="15"/>
      <c r="CD309" s="15"/>
      <c r="CE309" s="15"/>
      <c r="CF309" s="69"/>
      <c r="CG309" s="15"/>
      <c r="CH309" s="15"/>
      <c r="CI309" s="49"/>
      <c r="CJ309" s="15"/>
      <c r="CK309" s="15"/>
      <c r="CL309" s="15"/>
      <c r="CM309" s="15"/>
      <c r="CN309" s="15"/>
      <c r="CO309" s="15"/>
      <c r="CP309" s="49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49"/>
      <c r="DD309" s="15"/>
      <c r="DE309" s="15"/>
      <c r="DF309" s="15"/>
      <c r="DG309" s="15"/>
      <c r="DH309" s="15"/>
      <c r="DI309" s="15"/>
      <c r="DJ309" s="51"/>
      <c r="DK309" s="15"/>
      <c r="DL309" s="15"/>
      <c r="DM309" s="15"/>
      <c r="DN309" s="15"/>
      <c r="DO309" s="52"/>
      <c r="DP309" s="15"/>
      <c r="DQ309" s="15"/>
      <c r="DR309" s="98"/>
      <c r="DS309" s="15"/>
      <c r="DT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</row>
    <row r="310" spans="1:232" ht="18" customHeight="1" x14ac:dyDescent="0.3">
      <c r="A310" s="15"/>
      <c r="B310" s="69"/>
      <c r="C310" s="15"/>
      <c r="D310" s="15"/>
      <c r="E310" s="15"/>
      <c r="F310" s="15"/>
      <c r="G310" s="15"/>
      <c r="H310" s="15"/>
      <c r="I310" s="15"/>
      <c r="J310" s="64"/>
      <c r="K310" s="64"/>
      <c r="L310" s="64"/>
      <c r="M310" s="64"/>
      <c r="N310" s="64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64"/>
      <c r="AG310" s="64"/>
      <c r="AH310" s="64"/>
      <c r="AI310" s="64"/>
      <c r="AJ310" s="64"/>
      <c r="AK310" s="52"/>
      <c r="AL310" s="64"/>
      <c r="AM310" s="64"/>
      <c r="AN310" s="15"/>
      <c r="AO310" s="98"/>
      <c r="AP310" s="15"/>
      <c r="AQ310" s="69"/>
      <c r="AR310" s="15"/>
      <c r="AS310" s="15"/>
      <c r="AT310" s="15"/>
      <c r="AU310" s="15"/>
      <c r="AV310" s="15"/>
      <c r="AW310" s="15"/>
      <c r="AX310" s="15"/>
      <c r="AY310" s="64"/>
      <c r="AZ310" s="64"/>
      <c r="BA310" s="64"/>
      <c r="BB310" s="64"/>
      <c r="BC310" s="64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64"/>
      <c r="BV310" s="64"/>
      <c r="BW310" s="64"/>
      <c r="BX310" s="64"/>
      <c r="BY310" s="64"/>
      <c r="BZ310" s="52"/>
      <c r="CA310" s="64"/>
      <c r="CB310" s="64"/>
      <c r="CC310" s="15"/>
      <c r="CD310" s="15"/>
      <c r="CE310" s="15"/>
      <c r="CF310" s="69"/>
      <c r="CG310" s="15"/>
      <c r="CH310" s="15"/>
      <c r="CI310" s="15"/>
      <c r="CJ310" s="15"/>
      <c r="CK310" s="15"/>
      <c r="CL310" s="15"/>
      <c r="CM310" s="15"/>
      <c r="CN310" s="64"/>
      <c r="CO310" s="64"/>
      <c r="CP310" s="64"/>
      <c r="CQ310" s="64"/>
      <c r="CR310" s="64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64"/>
      <c r="DK310" s="64"/>
      <c r="DL310" s="64"/>
      <c r="DM310" s="64"/>
      <c r="DN310" s="64"/>
      <c r="DO310" s="52"/>
      <c r="DP310" s="64"/>
      <c r="DQ310" s="64"/>
      <c r="DR310" s="98"/>
      <c r="DS310" s="15"/>
      <c r="DT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</row>
    <row r="311" spans="1:232" ht="18" customHeight="1" x14ac:dyDescent="0.3">
      <c r="A311" s="15"/>
      <c r="B311" s="69"/>
      <c r="C311" s="15"/>
      <c r="D311" s="15"/>
      <c r="E311" s="49"/>
      <c r="F311" s="15"/>
      <c r="G311" s="15"/>
      <c r="H311" s="15"/>
      <c r="I311" s="15"/>
      <c r="J311" s="64"/>
      <c r="K311" s="64"/>
      <c r="L311" s="64"/>
      <c r="M311" s="64"/>
      <c r="N311" s="64"/>
      <c r="O311" s="15"/>
      <c r="P311" s="15"/>
      <c r="Q311" s="15"/>
      <c r="R311" s="15"/>
      <c r="S311" s="15"/>
      <c r="T311" s="15"/>
      <c r="U311" s="15"/>
      <c r="V311" s="15"/>
      <c r="W311" s="15"/>
      <c r="X311" s="49"/>
      <c r="Y311" s="15"/>
      <c r="Z311" s="15"/>
      <c r="AA311" s="15"/>
      <c r="AB311" s="15"/>
      <c r="AC311" s="15"/>
      <c r="AD311" s="69"/>
      <c r="AE311" s="15"/>
      <c r="AF311" s="64"/>
      <c r="AG311" s="64"/>
      <c r="AH311" s="64"/>
      <c r="AI311" s="64"/>
      <c r="AJ311" s="64"/>
      <c r="AK311" s="52"/>
      <c r="AL311" s="64"/>
      <c r="AM311" s="64"/>
      <c r="AN311" s="15"/>
      <c r="AO311" s="98"/>
      <c r="AP311" s="15"/>
      <c r="AQ311" s="69"/>
      <c r="AR311" s="15"/>
      <c r="AS311" s="15"/>
      <c r="AT311" s="49"/>
      <c r="AU311" s="15"/>
      <c r="AV311" s="15"/>
      <c r="AW311" s="15"/>
      <c r="AX311" s="15"/>
      <c r="AY311" s="64"/>
      <c r="AZ311" s="64"/>
      <c r="BA311" s="64"/>
      <c r="BB311" s="64"/>
      <c r="BC311" s="64"/>
      <c r="BD311" s="15"/>
      <c r="BE311" s="15"/>
      <c r="BF311" s="15"/>
      <c r="BG311" s="15"/>
      <c r="BH311" s="15"/>
      <c r="BI311" s="15"/>
      <c r="BJ311" s="15"/>
      <c r="BK311" s="15"/>
      <c r="BL311" s="15"/>
      <c r="BM311" s="49"/>
      <c r="BN311" s="15"/>
      <c r="BO311" s="15"/>
      <c r="BP311" s="15"/>
      <c r="BQ311" s="15"/>
      <c r="BR311" s="15"/>
      <c r="BS311" s="69"/>
      <c r="BT311" s="15"/>
      <c r="BU311" s="64"/>
      <c r="BV311" s="64"/>
      <c r="BW311" s="64"/>
      <c r="BX311" s="64"/>
      <c r="BY311" s="64"/>
      <c r="BZ311" s="52"/>
      <c r="CA311" s="64"/>
      <c r="CB311" s="64"/>
      <c r="CC311" s="15"/>
      <c r="CD311" s="15"/>
      <c r="CE311" s="15"/>
      <c r="CF311" s="69"/>
      <c r="CG311" s="15"/>
      <c r="CH311" s="15"/>
      <c r="CI311" s="49"/>
      <c r="CJ311" s="15"/>
      <c r="CK311" s="15"/>
      <c r="CL311" s="15"/>
      <c r="CM311" s="15"/>
      <c r="CN311" s="64"/>
      <c r="CO311" s="64"/>
      <c r="CP311" s="64"/>
      <c r="CQ311" s="64"/>
      <c r="CR311" s="64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49"/>
      <c r="DD311" s="15"/>
      <c r="DE311" s="15"/>
      <c r="DF311" s="15"/>
      <c r="DG311" s="15"/>
      <c r="DH311" s="69"/>
      <c r="DI311" s="15"/>
      <c r="DJ311" s="64"/>
      <c r="DK311" s="64"/>
      <c r="DL311" s="64"/>
      <c r="DM311" s="64"/>
      <c r="DN311" s="64"/>
      <c r="DO311" s="52"/>
      <c r="DP311" s="64"/>
      <c r="DQ311" s="64"/>
      <c r="DR311" s="98"/>
      <c r="DS311" s="15"/>
      <c r="DT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</row>
    <row r="312" spans="1:232" ht="13.15" customHeight="1" x14ac:dyDescent="0.3">
      <c r="A312" s="15"/>
      <c r="B312" s="69"/>
      <c r="C312" s="15"/>
      <c r="D312" s="15"/>
      <c r="E312" s="15"/>
      <c r="F312" s="64"/>
      <c r="G312" s="64"/>
      <c r="H312" s="64"/>
      <c r="I312" s="64"/>
      <c r="J312" s="64"/>
      <c r="K312" s="64"/>
      <c r="L312" s="64"/>
      <c r="M312" s="64"/>
      <c r="N312" s="64"/>
      <c r="O312" s="15"/>
      <c r="P312" s="15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52"/>
      <c r="AF312" s="52"/>
      <c r="AG312" s="64"/>
      <c r="AH312" s="15"/>
      <c r="AI312" s="15"/>
      <c r="AJ312" s="15"/>
      <c r="AK312" s="15"/>
      <c r="AL312" s="15"/>
      <c r="AM312" s="15"/>
      <c r="AN312" s="15"/>
      <c r="AO312" s="98"/>
      <c r="AP312" s="15"/>
      <c r="AQ312" s="69"/>
      <c r="AR312" s="15"/>
      <c r="AS312" s="15"/>
      <c r="AT312" s="15"/>
      <c r="AU312" s="64"/>
      <c r="AV312" s="64"/>
      <c r="AW312" s="64"/>
      <c r="AX312" s="64"/>
      <c r="AY312" s="64"/>
      <c r="AZ312" s="64"/>
      <c r="BA312" s="64"/>
      <c r="BB312" s="64"/>
      <c r="BC312" s="64"/>
      <c r="BD312" s="15"/>
      <c r="BE312" s="15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52"/>
      <c r="BU312" s="52"/>
      <c r="BV312" s="64"/>
      <c r="BW312" s="15"/>
      <c r="BX312" s="15"/>
      <c r="BY312" s="15"/>
      <c r="BZ312" s="15"/>
      <c r="CA312" s="15"/>
      <c r="CB312" s="15"/>
      <c r="CC312" s="15"/>
      <c r="CD312" s="15"/>
      <c r="CE312" s="15"/>
      <c r="CF312" s="69"/>
      <c r="CG312" s="15"/>
      <c r="CH312" s="15"/>
      <c r="CI312" s="15"/>
      <c r="CJ312" s="64"/>
      <c r="CK312" s="64"/>
      <c r="CL312" s="64"/>
      <c r="CM312" s="64"/>
      <c r="CN312" s="64"/>
      <c r="CO312" s="64"/>
      <c r="CP312" s="64"/>
      <c r="CQ312" s="64"/>
      <c r="CR312" s="64"/>
      <c r="CS312" s="15"/>
      <c r="CT312" s="15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52"/>
      <c r="DJ312" s="52"/>
      <c r="DK312" s="64"/>
      <c r="DL312" s="15"/>
      <c r="DM312" s="15"/>
      <c r="DN312" s="15"/>
      <c r="DO312" s="15"/>
      <c r="DP312" s="15"/>
      <c r="DQ312" s="15"/>
      <c r="DR312" s="98"/>
      <c r="DS312" s="15"/>
      <c r="DT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</row>
    <row r="313" spans="1:232" ht="6.6" customHeight="1" x14ac:dyDescent="0.3">
      <c r="A313" s="15"/>
      <c r="B313" s="69"/>
      <c r="C313" s="15"/>
      <c r="D313" s="50"/>
      <c r="E313" s="15"/>
      <c r="F313" s="64"/>
      <c r="G313" s="49"/>
      <c r="H313" s="64"/>
      <c r="I313" s="64"/>
      <c r="J313" s="64"/>
      <c r="K313" s="64"/>
      <c r="L313" s="64"/>
      <c r="M313" s="64"/>
      <c r="N313" s="64"/>
      <c r="O313" s="15"/>
      <c r="P313" s="15"/>
      <c r="Q313" s="64"/>
      <c r="R313" s="64"/>
      <c r="S313" s="64"/>
      <c r="T313" s="64"/>
      <c r="U313" s="64"/>
      <c r="V313" s="64"/>
      <c r="W313" s="64"/>
      <c r="X313" s="50"/>
      <c r="Y313" s="15"/>
      <c r="Z313" s="49"/>
      <c r="AA313" s="15"/>
      <c r="AB313" s="64"/>
      <c r="AC313" s="64"/>
      <c r="AD313" s="64"/>
      <c r="AE313" s="64"/>
      <c r="AF313" s="64"/>
      <c r="AG313" s="64"/>
      <c r="AH313" s="64"/>
      <c r="AI313" s="15"/>
      <c r="AJ313" s="15"/>
      <c r="AK313" s="15"/>
      <c r="AL313" s="15"/>
      <c r="AM313" s="15"/>
      <c r="AN313" s="15"/>
      <c r="AO313" s="98"/>
      <c r="AP313" s="15"/>
      <c r="AQ313" s="69"/>
      <c r="AR313" s="15"/>
      <c r="AS313" s="50"/>
      <c r="AT313" s="15"/>
      <c r="AU313" s="64"/>
      <c r="AV313" s="49"/>
      <c r="AW313" s="64"/>
      <c r="AX313" s="64"/>
      <c r="AY313" s="64"/>
      <c r="AZ313" s="64"/>
      <c r="BA313" s="64"/>
      <c r="BB313" s="64"/>
      <c r="BC313" s="64"/>
      <c r="BD313" s="15"/>
      <c r="BE313" s="15"/>
      <c r="BF313" s="64"/>
      <c r="BG313" s="64"/>
      <c r="BH313" s="64"/>
      <c r="BI313" s="64"/>
      <c r="BJ313" s="64"/>
      <c r="BK313" s="64"/>
      <c r="BL313" s="64"/>
      <c r="BM313" s="50"/>
      <c r="BN313" s="15"/>
      <c r="BO313" s="49"/>
      <c r="BP313" s="15"/>
      <c r="BQ313" s="64"/>
      <c r="BR313" s="64"/>
      <c r="BS313" s="64"/>
      <c r="BT313" s="64"/>
      <c r="BU313" s="64"/>
      <c r="BV313" s="64"/>
      <c r="BW313" s="64"/>
      <c r="BX313" s="15"/>
      <c r="BY313" s="15"/>
      <c r="BZ313" s="15"/>
      <c r="CA313" s="15"/>
      <c r="CB313" s="15"/>
      <c r="CC313" s="15"/>
      <c r="CD313" s="15"/>
      <c r="CE313" s="15"/>
      <c r="CF313" s="69"/>
      <c r="CG313" s="15"/>
      <c r="CH313" s="50"/>
      <c r="CI313" s="15"/>
      <c r="CJ313" s="64"/>
      <c r="CK313" s="49"/>
      <c r="CL313" s="64"/>
      <c r="CM313" s="64"/>
      <c r="CN313" s="64"/>
      <c r="CO313" s="64"/>
      <c r="CP313" s="64"/>
      <c r="CQ313" s="64"/>
      <c r="CR313" s="64"/>
      <c r="CS313" s="15"/>
      <c r="CT313" s="15"/>
      <c r="CU313" s="64"/>
      <c r="CV313" s="64"/>
      <c r="CW313" s="64"/>
      <c r="CX313" s="64"/>
      <c r="CY313" s="64"/>
      <c r="CZ313" s="64"/>
      <c r="DA313" s="64"/>
      <c r="DB313" s="50"/>
      <c r="DC313" s="15"/>
      <c r="DD313" s="49"/>
      <c r="DE313" s="15"/>
      <c r="DF313" s="64"/>
      <c r="DG313" s="64"/>
      <c r="DH313" s="64"/>
      <c r="DI313" s="64"/>
      <c r="DJ313" s="64"/>
      <c r="DK313" s="64"/>
      <c r="DL313" s="64"/>
      <c r="DM313" s="15"/>
      <c r="DN313" s="15"/>
      <c r="DO313" s="15"/>
      <c r="DP313" s="15"/>
      <c r="DQ313" s="15"/>
      <c r="DR313" s="98"/>
      <c r="DS313" s="15"/>
      <c r="DT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</row>
    <row r="314" spans="1:232" ht="18" customHeight="1" x14ac:dyDescent="0.3">
      <c r="A314" s="15"/>
      <c r="B314" s="15"/>
      <c r="C314" s="15"/>
      <c r="D314" s="15"/>
      <c r="E314" s="12"/>
      <c r="F314" s="127"/>
      <c r="G314" s="315"/>
      <c r="H314" s="15"/>
      <c r="I314" s="15"/>
      <c r="J314" s="12"/>
      <c r="K314" s="15"/>
      <c r="L314" s="12"/>
      <c r="M314" s="48"/>
      <c r="N314" s="15"/>
      <c r="O314" s="15"/>
      <c r="P314" s="15"/>
      <c r="Q314" s="15"/>
      <c r="R314" s="12"/>
      <c r="S314" s="315"/>
      <c r="T314" s="70"/>
      <c r="U314" s="15"/>
      <c r="V314" s="15"/>
      <c r="W314" s="15"/>
      <c r="X314" s="15"/>
      <c r="Y314" s="12"/>
      <c r="Z314" s="315"/>
      <c r="AA314" s="12"/>
      <c r="AB314" s="15"/>
      <c r="AC314" s="15"/>
      <c r="AD314" s="12"/>
      <c r="AE314" s="12"/>
      <c r="AF314" s="48"/>
      <c r="AG314" s="15"/>
      <c r="AH314" s="15"/>
      <c r="AI314" s="15"/>
      <c r="AJ314" s="15"/>
      <c r="AK314" s="12"/>
      <c r="AL314" s="315"/>
      <c r="AM314" s="15"/>
      <c r="AN314" s="15"/>
      <c r="AO314" s="98"/>
      <c r="AP314" s="15"/>
      <c r="AQ314" s="15"/>
      <c r="AR314" s="15"/>
      <c r="AS314" s="15"/>
      <c r="AT314" s="12"/>
      <c r="AU314" s="15"/>
      <c r="AV314" s="56"/>
      <c r="AW314" s="15"/>
      <c r="AX314" s="15"/>
      <c r="AY314" s="12"/>
      <c r="AZ314" s="15"/>
      <c r="BA314" s="12"/>
      <c r="BB314" s="48"/>
      <c r="BC314" s="15"/>
      <c r="BD314" s="15"/>
      <c r="BE314" s="12"/>
      <c r="BF314" s="255"/>
      <c r="BG314" s="15"/>
      <c r="BH314" s="15"/>
      <c r="BI314" s="70"/>
      <c r="BJ314" s="15"/>
      <c r="BK314" s="15"/>
      <c r="BL314" s="15"/>
      <c r="BM314" s="15"/>
      <c r="BN314" s="12"/>
      <c r="BO314" s="315"/>
      <c r="BP314" s="12"/>
      <c r="BQ314" s="15"/>
      <c r="BR314" s="15"/>
      <c r="BS314" s="12"/>
      <c r="BT314" s="12"/>
      <c r="BU314" s="48"/>
      <c r="BV314" s="15"/>
      <c r="BW314" s="15"/>
      <c r="BX314" s="12"/>
      <c r="BY314" s="56"/>
      <c r="BZ314" s="15"/>
      <c r="CA314" s="15"/>
      <c r="CB314" s="15"/>
      <c r="CC314" s="15"/>
      <c r="CD314" s="15"/>
      <c r="CE314" s="15"/>
      <c r="CF314" s="15"/>
      <c r="CG314" s="15"/>
      <c r="CH314" s="15"/>
      <c r="CI314" s="12"/>
      <c r="CJ314" s="315"/>
      <c r="CK314" s="15"/>
      <c r="CL314" s="15"/>
      <c r="CM314" s="15"/>
      <c r="CN314" s="12"/>
      <c r="CO314" s="15"/>
      <c r="CP314" s="12"/>
      <c r="CQ314" s="15"/>
      <c r="CR314" s="315"/>
      <c r="CS314" s="15"/>
      <c r="CT314" s="15"/>
      <c r="CU314" s="12"/>
      <c r="CV314" s="56"/>
      <c r="CW314" s="56"/>
      <c r="CX314" s="15"/>
      <c r="CY314" s="15"/>
      <c r="CZ314" s="70"/>
      <c r="DA314" s="15"/>
      <c r="DB314" s="15"/>
      <c r="DC314" s="15"/>
      <c r="DD314" s="12"/>
      <c r="DE314" s="71"/>
      <c r="DF314" s="15"/>
      <c r="DG314" s="15"/>
      <c r="DH314" s="12"/>
      <c r="DI314" s="12"/>
      <c r="DJ314" s="15"/>
      <c r="DK314" s="71"/>
      <c r="DL314" s="15"/>
      <c r="DM314" s="15"/>
      <c r="DN314" s="12"/>
      <c r="DO314" s="56"/>
      <c r="DP314" s="56"/>
      <c r="DQ314" s="15"/>
      <c r="DR314" s="98"/>
      <c r="DS314" s="15"/>
      <c r="DT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</row>
    <row r="315" spans="1:232" ht="18" customHeight="1" x14ac:dyDescent="0.3">
      <c r="A315" s="15"/>
      <c r="B315" s="15"/>
      <c r="C315" s="15"/>
      <c r="D315" s="70"/>
      <c r="E315" s="12"/>
      <c r="F315" s="70"/>
      <c r="G315" s="255"/>
      <c r="H315" s="70"/>
      <c r="I315" s="65"/>
      <c r="J315" s="65"/>
      <c r="K315" s="65"/>
      <c r="L315" s="64"/>
      <c r="M315" s="64"/>
      <c r="N315" s="15"/>
      <c r="O315" s="65"/>
      <c r="P315" s="12"/>
      <c r="Q315" s="188"/>
      <c r="R315" s="188"/>
      <c r="S315" s="15"/>
      <c r="T315" s="15"/>
      <c r="U315" s="15"/>
      <c r="V315" s="70"/>
      <c r="W315" s="70"/>
      <c r="X315" s="15"/>
      <c r="Y315" s="12"/>
      <c r="Z315" s="255"/>
      <c r="AA315" s="65"/>
      <c r="AB315" s="15"/>
      <c r="AC315" s="14"/>
      <c r="AD315" s="14"/>
      <c r="AE315" s="14"/>
      <c r="AF315" s="65"/>
      <c r="AG315" s="15"/>
      <c r="AH315" s="65"/>
      <c r="AI315" s="12"/>
      <c r="AJ315" s="188"/>
      <c r="AK315" s="188"/>
      <c r="AL315" s="15"/>
      <c r="AM315" s="15"/>
      <c r="AN315" s="15"/>
      <c r="AO315" s="98"/>
      <c r="AP315" s="15"/>
      <c r="AQ315" s="15"/>
      <c r="AR315" s="15"/>
      <c r="AS315" s="70"/>
      <c r="AT315" s="12"/>
      <c r="AU315" s="70"/>
      <c r="AV315" s="56"/>
      <c r="AW315" s="70"/>
      <c r="AX315" s="65"/>
      <c r="AY315" s="65"/>
      <c r="AZ315" s="65"/>
      <c r="BA315" s="64"/>
      <c r="BB315" s="64"/>
      <c r="BC315" s="15"/>
      <c r="BD315" s="65"/>
      <c r="BE315" s="12"/>
      <c r="BF315" s="188"/>
      <c r="BG315" s="188"/>
      <c r="BH315" s="15"/>
      <c r="BI315" s="15"/>
      <c r="BJ315" s="15"/>
      <c r="BK315" s="70"/>
      <c r="BL315" s="70"/>
      <c r="BM315" s="15"/>
      <c r="BN315" s="12"/>
      <c r="BO315" s="255"/>
      <c r="BP315" s="65"/>
      <c r="BQ315" s="15"/>
      <c r="BR315" s="14"/>
      <c r="BS315" s="14"/>
      <c r="BT315" s="14"/>
      <c r="BU315" s="65"/>
      <c r="BV315" s="15"/>
      <c r="BW315" s="65"/>
      <c r="BX315" s="12"/>
      <c r="BY315" s="188"/>
      <c r="BZ315" s="188"/>
      <c r="CA315" s="15"/>
      <c r="CB315" s="15"/>
      <c r="CC315" s="15"/>
      <c r="CD315" s="15"/>
      <c r="CE315" s="15"/>
      <c r="CF315" s="15"/>
      <c r="CG315" s="15"/>
      <c r="CH315" s="70"/>
      <c r="CI315" s="12"/>
      <c r="CJ315" s="315"/>
      <c r="CK315" s="15"/>
      <c r="CL315" s="70"/>
      <c r="CM315" s="65"/>
      <c r="CN315" s="65"/>
      <c r="CO315" s="65"/>
      <c r="CP315" s="64"/>
      <c r="CQ315" s="64"/>
      <c r="CR315" s="15"/>
      <c r="CS315" s="65"/>
      <c r="CT315" s="15"/>
      <c r="CU315" s="12"/>
      <c r="CV315" s="188"/>
      <c r="CW315" s="188"/>
      <c r="CX315" s="15"/>
      <c r="CY315" s="15"/>
      <c r="CZ315" s="70"/>
      <c r="DA315" s="70"/>
      <c r="DB315" s="15"/>
      <c r="DC315" s="70"/>
      <c r="DD315" s="12"/>
      <c r="DE315" s="315"/>
      <c r="DF315" s="15"/>
      <c r="DG315" s="14"/>
      <c r="DH315" s="14"/>
      <c r="DI315" s="14"/>
      <c r="DJ315" s="65"/>
      <c r="DK315" s="15"/>
      <c r="DL315" s="128"/>
      <c r="DM315" s="188"/>
      <c r="DN315" s="188"/>
      <c r="DO315" s="15"/>
      <c r="DP315" s="15"/>
      <c r="DQ315" s="15"/>
      <c r="DR315" s="98"/>
      <c r="DS315" s="15"/>
      <c r="DT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</row>
    <row r="316" spans="1:232" ht="18" customHeight="1" x14ac:dyDescent="0.3">
      <c r="A316" s="15"/>
      <c r="B316" s="15"/>
      <c r="C316" s="15"/>
      <c r="D316" s="70"/>
      <c r="E316" s="70"/>
      <c r="F316" s="70"/>
      <c r="G316" s="70"/>
      <c r="H316" s="15"/>
      <c r="I316" s="15"/>
      <c r="J316" s="12"/>
      <c r="K316" s="12"/>
      <c r="L316" s="64"/>
      <c r="M316" s="64"/>
      <c r="N316" s="64"/>
      <c r="O316" s="15"/>
      <c r="P316" s="15"/>
      <c r="Q316" s="15"/>
      <c r="R316" s="15"/>
      <c r="S316" s="15"/>
      <c r="T316" s="15"/>
      <c r="U316" s="70"/>
      <c r="V316" s="70"/>
      <c r="W316" s="70"/>
      <c r="X316" s="70"/>
      <c r="Y316" s="15"/>
      <c r="Z316" s="15"/>
      <c r="AA316" s="12"/>
      <c r="AB316" s="13"/>
      <c r="AC316" s="12"/>
      <c r="AD316" s="12"/>
      <c r="AE316" s="12"/>
      <c r="AF316" s="15"/>
      <c r="AG316" s="65"/>
      <c r="AH316" s="15"/>
      <c r="AI316" s="15"/>
      <c r="AJ316" s="15"/>
      <c r="AK316" s="15"/>
      <c r="AL316" s="15"/>
      <c r="AM316" s="15"/>
      <c r="AN316" s="15"/>
      <c r="AO316" s="98"/>
      <c r="AP316" s="15"/>
      <c r="AQ316" s="15"/>
      <c r="AR316" s="15"/>
      <c r="AS316" s="70"/>
      <c r="AT316" s="70"/>
      <c r="AU316" s="70"/>
      <c r="AV316" s="70"/>
      <c r="AW316" s="15"/>
      <c r="AX316" s="15"/>
      <c r="AY316" s="12"/>
      <c r="AZ316" s="12"/>
      <c r="BA316" s="64"/>
      <c r="BB316" s="64"/>
      <c r="BC316" s="64"/>
      <c r="BD316" s="15"/>
      <c r="BE316" s="15"/>
      <c r="BF316" s="15"/>
      <c r="BG316" s="15"/>
      <c r="BH316" s="15"/>
      <c r="BI316" s="15"/>
      <c r="BJ316" s="70"/>
      <c r="BK316" s="70"/>
      <c r="BL316" s="70"/>
      <c r="BM316" s="70"/>
      <c r="BN316" s="15"/>
      <c r="BO316" s="15"/>
      <c r="BP316" s="12"/>
      <c r="BQ316" s="13"/>
      <c r="BR316" s="12"/>
      <c r="BS316" s="12"/>
      <c r="BT316" s="12"/>
      <c r="BU316" s="15"/>
      <c r="BV316" s="6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70"/>
      <c r="CI316" s="70"/>
      <c r="CJ316" s="70"/>
      <c r="CK316" s="70"/>
      <c r="CL316" s="15"/>
      <c r="CM316" s="15"/>
      <c r="CN316" s="12"/>
      <c r="CO316" s="12"/>
      <c r="CP316" s="64"/>
      <c r="CQ316" s="64"/>
      <c r="CR316" s="64"/>
      <c r="CS316" s="15"/>
      <c r="CT316" s="15"/>
      <c r="CU316" s="15"/>
      <c r="CV316" s="15"/>
      <c r="CW316" s="15"/>
      <c r="CX316" s="15"/>
      <c r="CY316" s="70"/>
      <c r="CZ316" s="70"/>
      <c r="DA316" s="70"/>
      <c r="DB316" s="70"/>
      <c r="DC316" s="15"/>
      <c r="DD316" s="15"/>
      <c r="DE316" s="12"/>
      <c r="DF316" s="13"/>
      <c r="DG316" s="12"/>
      <c r="DH316" s="12"/>
      <c r="DI316" s="12"/>
      <c r="DJ316" s="15"/>
      <c r="DK316" s="65"/>
      <c r="DL316" s="15"/>
      <c r="DM316" s="15"/>
      <c r="DN316" s="15"/>
      <c r="DO316" s="15"/>
      <c r="DP316" s="15"/>
      <c r="DQ316" s="15"/>
      <c r="DR316" s="98"/>
      <c r="DS316" s="15"/>
      <c r="DT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</row>
    <row r="317" spans="1:232" ht="18" customHeight="1" x14ac:dyDescent="0.3">
      <c r="A317" s="15"/>
      <c r="B317" s="73"/>
      <c r="C317" s="15"/>
      <c r="D317" s="56"/>
      <c r="E317" s="92"/>
      <c r="F317" s="92"/>
      <c r="G317" s="53"/>
      <c r="H317" s="53"/>
      <c r="I317" s="53"/>
      <c r="J317" s="15"/>
      <c r="K317" s="73"/>
      <c r="L317" s="15"/>
      <c r="M317" s="56"/>
      <c r="N317" s="56"/>
      <c r="O317" s="56"/>
      <c r="P317" s="56"/>
      <c r="Q317" s="56"/>
      <c r="R317" s="53"/>
      <c r="S317" s="15"/>
      <c r="T317" s="15"/>
      <c r="U317" s="15"/>
      <c r="V317" s="72"/>
      <c r="W317" s="56"/>
      <c r="X317" s="92"/>
      <c r="Y317" s="92"/>
      <c r="Z317" s="92"/>
      <c r="AA317" s="92"/>
      <c r="AB317" s="53"/>
      <c r="AC317" s="15"/>
      <c r="AD317" s="15"/>
      <c r="AE317" s="135"/>
      <c r="AF317" s="56"/>
      <c r="AG317" s="56"/>
      <c r="AH317" s="56"/>
      <c r="AI317" s="56"/>
      <c r="AJ317" s="56"/>
      <c r="AK317" s="56"/>
      <c r="AL317" s="15"/>
      <c r="AM317" s="15"/>
      <c r="AN317" s="52"/>
      <c r="AO317" s="98"/>
      <c r="AP317" s="15"/>
      <c r="AQ317" s="73"/>
      <c r="AR317" s="15"/>
      <c r="AS317" s="56"/>
      <c r="AT317" s="92"/>
      <c r="AU317" s="92"/>
      <c r="AV317" s="53"/>
      <c r="AW317" s="53"/>
      <c r="AX317" s="53"/>
      <c r="AY317" s="15"/>
      <c r="AZ317" s="73"/>
      <c r="BA317" s="15"/>
      <c r="BB317" s="56"/>
      <c r="BC317" s="56"/>
      <c r="BD317" s="56"/>
      <c r="BE317" s="56"/>
      <c r="BF317" s="56"/>
      <c r="BG317" s="53"/>
      <c r="BH317" s="15"/>
      <c r="BI317" s="15"/>
      <c r="BJ317" s="15"/>
      <c r="BK317" s="72"/>
      <c r="BL317" s="56"/>
      <c r="BM317" s="92"/>
      <c r="BN317" s="92"/>
      <c r="BO317" s="92"/>
      <c r="BP317" s="92"/>
      <c r="BQ317" s="53"/>
      <c r="BR317" s="15"/>
      <c r="BS317" s="15"/>
      <c r="BT317" s="135"/>
      <c r="BU317" s="56"/>
      <c r="BV317" s="56"/>
      <c r="BW317" s="56"/>
      <c r="BX317" s="56"/>
      <c r="BY317" s="56"/>
      <c r="BZ317" s="56"/>
      <c r="CA317" s="15"/>
      <c r="CB317" s="15"/>
      <c r="CC317" s="52"/>
      <c r="CD317" s="15"/>
      <c r="CE317" s="15"/>
      <c r="CF317" s="73"/>
      <c r="CG317" s="15"/>
      <c r="CH317" s="56"/>
      <c r="CI317" s="92"/>
      <c r="CJ317" s="92"/>
      <c r="CK317" s="53"/>
      <c r="CL317" s="53"/>
      <c r="CM317" s="53"/>
      <c r="CN317" s="15"/>
      <c r="CO317" s="15"/>
      <c r="CP317" s="135"/>
      <c r="CQ317" s="56"/>
      <c r="CR317" s="56"/>
      <c r="CS317" s="56"/>
      <c r="CT317" s="56"/>
      <c r="CU317" s="56"/>
      <c r="CV317" s="53"/>
      <c r="CW317" s="15"/>
      <c r="CX317" s="15"/>
      <c r="CY317" s="15"/>
      <c r="CZ317" s="15"/>
      <c r="DA317" s="72"/>
      <c r="DB317" s="56"/>
      <c r="DC317" s="92"/>
      <c r="DD317" s="92"/>
      <c r="DE317" s="92"/>
      <c r="DF317" s="92"/>
      <c r="DG317" s="53"/>
      <c r="DH317" s="15"/>
      <c r="DI317" s="72"/>
      <c r="DJ317" s="56"/>
      <c r="DK317" s="56"/>
      <c r="DL317" s="56"/>
      <c r="DM317" s="56"/>
      <c r="DN317" s="56"/>
      <c r="DO317" s="56"/>
      <c r="DP317" s="15"/>
      <c r="DQ317" s="15"/>
      <c r="DR317" s="98"/>
      <c r="DS317" s="15"/>
      <c r="DT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</row>
    <row r="318" spans="1:232" ht="18" customHeight="1" x14ac:dyDescent="0.3">
      <c r="A318" s="15"/>
      <c r="B318" s="69"/>
      <c r="C318" s="15"/>
      <c r="D318" s="15"/>
      <c r="E318" s="15"/>
      <c r="F318" s="15"/>
      <c r="G318" s="15"/>
      <c r="H318" s="15"/>
      <c r="I318" s="15"/>
      <c r="J318" s="15"/>
      <c r="K318" s="12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52"/>
      <c r="AO318" s="98"/>
      <c r="AP318" s="15"/>
      <c r="AQ318" s="69"/>
      <c r="AR318" s="15"/>
      <c r="AS318" s="15"/>
      <c r="AT318" s="15"/>
      <c r="AU318" s="15"/>
      <c r="AV318" s="15"/>
      <c r="AW318" s="15"/>
      <c r="AX318" s="15"/>
      <c r="AY318" s="15"/>
      <c r="AZ318" s="12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52"/>
      <c r="CD318" s="15"/>
      <c r="CE318" s="15"/>
      <c r="CF318" s="69"/>
      <c r="CG318" s="15"/>
      <c r="CH318" s="15"/>
      <c r="CI318" s="15"/>
      <c r="CJ318" s="15"/>
      <c r="CK318" s="15"/>
      <c r="CL318" s="15"/>
      <c r="CM318" s="15"/>
      <c r="CN318" s="15"/>
      <c r="CO318" s="12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98"/>
      <c r="DS318" s="15"/>
      <c r="DT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</row>
    <row r="319" spans="1:232" ht="18" customHeight="1" x14ac:dyDescent="0.3">
      <c r="A319" s="15"/>
      <c r="B319" s="73"/>
      <c r="C319" s="15"/>
      <c r="D319" s="74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73"/>
      <c r="V319" s="72"/>
      <c r="W319" s="74"/>
      <c r="X319" s="15"/>
      <c r="Y319" s="15"/>
      <c r="Z319" s="15"/>
      <c r="AA319" s="13"/>
      <c r="AB319" s="12"/>
      <c r="AC319" s="15"/>
      <c r="AD319" s="12"/>
      <c r="AE319" s="50"/>
      <c r="AF319" s="15"/>
      <c r="AG319" s="15"/>
      <c r="AH319" s="15"/>
      <c r="AI319" s="15"/>
      <c r="AJ319" s="15"/>
      <c r="AK319" s="15"/>
      <c r="AL319" s="15"/>
      <c r="AM319" s="15"/>
      <c r="AN319" s="15"/>
      <c r="AO319" s="98"/>
      <c r="AP319" s="15"/>
      <c r="AQ319" s="73"/>
      <c r="AR319" s="15"/>
      <c r="AS319" s="74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73"/>
      <c r="BK319" s="72"/>
      <c r="BL319" s="74"/>
      <c r="BM319" s="15"/>
      <c r="BN319" s="15"/>
      <c r="BO319" s="15"/>
      <c r="BP319" s="13"/>
      <c r="BQ319" s="12"/>
      <c r="BR319" s="15"/>
      <c r="BS319" s="12"/>
      <c r="BT319" s="50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73"/>
      <c r="CG319" s="15"/>
      <c r="CH319" s="74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73"/>
      <c r="CZ319" s="15"/>
      <c r="DA319" s="72"/>
      <c r="DB319" s="74"/>
      <c r="DC319" s="15"/>
      <c r="DD319" s="15"/>
      <c r="DE319" s="15"/>
      <c r="DF319" s="13"/>
      <c r="DG319" s="12"/>
      <c r="DH319" s="12"/>
      <c r="DI319" s="50"/>
      <c r="DJ319" s="15"/>
      <c r="DK319" s="15"/>
      <c r="DL319" s="15"/>
      <c r="DM319" s="15"/>
      <c r="DN319" s="15"/>
      <c r="DO319" s="15"/>
      <c r="DP319" s="15"/>
      <c r="DQ319" s="15"/>
      <c r="DR319" s="98"/>
      <c r="DS319" s="15"/>
      <c r="DT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</row>
    <row r="320" spans="1:232" ht="18" customHeight="1" x14ac:dyDescent="0.3">
      <c r="A320" s="15"/>
      <c r="B320" s="73"/>
      <c r="C320" s="15"/>
      <c r="D320" s="74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72"/>
      <c r="W320" s="74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98"/>
      <c r="AP320" s="15"/>
      <c r="AQ320" s="73"/>
      <c r="AR320" s="15"/>
      <c r="AS320" s="74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72"/>
      <c r="BL320" s="74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73"/>
      <c r="CG320" s="15"/>
      <c r="CH320" s="74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72"/>
      <c r="DB320" s="74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98"/>
      <c r="DS320" s="15"/>
      <c r="DT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</row>
    <row r="321" spans="1:232" ht="18" customHeight="1" x14ac:dyDescent="0.3">
      <c r="A321" s="15"/>
      <c r="B321" s="69"/>
      <c r="C321" s="15"/>
      <c r="D321" s="76"/>
      <c r="E321" s="15"/>
      <c r="F321" s="74"/>
      <c r="G321" s="74"/>
      <c r="H321" s="74"/>
      <c r="I321" s="48"/>
      <c r="J321" s="48"/>
      <c r="K321" s="48"/>
      <c r="L321" s="15"/>
      <c r="M321" s="15"/>
      <c r="N321" s="15"/>
      <c r="O321" s="15"/>
      <c r="P321" s="15"/>
      <c r="Q321" s="15"/>
      <c r="R321" s="15"/>
      <c r="S321" s="15"/>
      <c r="T321" s="15"/>
      <c r="U321" s="73"/>
      <c r="V321" s="75"/>
      <c r="W321" s="76"/>
      <c r="X321" s="74"/>
      <c r="Y321" s="48"/>
      <c r="Z321" s="48"/>
      <c r="AA321" s="48"/>
      <c r="AB321" s="48"/>
      <c r="AC321" s="15"/>
      <c r="AD321" s="48"/>
      <c r="AE321" s="48"/>
      <c r="AF321" s="48"/>
      <c r="AG321" s="52"/>
      <c r="AH321" s="15"/>
      <c r="AI321" s="15"/>
      <c r="AJ321" s="15"/>
      <c r="AK321" s="15"/>
      <c r="AL321" s="15"/>
      <c r="AM321" s="15"/>
      <c r="AN321" s="64"/>
      <c r="AO321" s="98"/>
      <c r="AP321" s="15"/>
      <c r="AQ321" s="69"/>
      <c r="AR321" s="15"/>
      <c r="AS321" s="76"/>
      <c r="AT321" s="15"/>
      <c r="AU321" s="74"/>
      <c r="AV321" s="74"/>
      <c r="AW321" s="74"/>
      <c r="AX321" s="48"/>
      <c r="AY321" s="48"/>
      <c r="AZ321" s="48"/>
      <c r="BA321" s="15"/>
      <c r="BB321" s="15"/>
      <c r="BC321" s="15"/>
      <c r="BD321" s="15"/>
      <c r="BE321" s="15"/>
      <c r="BF321" s="15"/>
      <c r="BG321" s="15"/>
      <c r="BH321" s="15"/>
      <c r="BI321" s="15"/>
      <c r="BJ321" s="73"/>
      <c r="BK321" s="75"/>
      <c r="BL321" s="76"/>
      <c r="BM321" s="74"/>
      <c r="BN321" s="48"/>
      <c r="BO321" s="48"/>
      <c r="BP321" s="48"/>
      <c r="BQ321" s="48"/>
      <c r="BR321" s="15"/>
      <c r="BS321" s="48"/>
      <c r="BT321" s="48"/>
      <c r="BU321" s="48"/>
      <c r="BV321" s="52"/>
      <c r="BW321" s="15"/>
      <c r="BX321" s="15"/>
      <c r="BY321" s="15"/>
      <c r="BZ321" s="15"/>
      <c r="CA321" s="15"/>
      <c r="CB321" s="15"/>
      <c r="CC321" s="64"/>
      <c r="CD321" s="52"/>
      <c r="CE321" s="15"/>
      <c r="CF321" s="69"/>
      <c r="CG321" s="15"/>
      <c r="CH321" s="76"/>
      <c r="CI321" s="15"/>
      <c r="CJ321" s="74"/>
      <c r="CK321" s="74"/>
      <c r="CL321" s="74"/>
      <c r="CM321" s="48"/>
      <c r="CN321" s="48"/>
      <c r="CO321" s="48"/>
      <c r="CP321" s="15"/>
      <c r="CQ321" s="15"/>
      <c r="CR321" s="15"/>
      <c r="CS321" s="15"/>
      <c r="CT321" s="15"/>
      <c r="CU321" s="15"/>
      <c r="CV321" s="15"/>
      <c r="CW321" s="15"/>
      <c r="CX321" s="15"/>
      <c r="CY321" s="73"/>
      <c r="CZ321" s="15"/>
      <c r="DA321" s="75"/>
      <c r="DB321" s="76"/>
      <c r="DC321" s="74"/>
      <c r="DD321" s="48"/>
      <c r="DE321" s="48"/>
      <c r="DF321" s="48"/>
      <c r="DG321" s="48"/>
      <c r="DH321" s="48"/>
      <c r="DI321" s="48"/>
      <c r="DJ321" s="48"/>
      <c r="DK321" s="52"/>
      <c r="DL321" s="15"/>
      <c r="DM321" s="15"/>
      <c r="DN321" s="15"/>
      <c r="DO321" s="15"/>
      <c r="DP321" s="15"/>
      <c r="DQ321" s="15"/>
      <c r="DR321" s="98"/>
      <c r="DS321" s="15"/>
      <c r="DT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</row>
    <row r="322" spans="1:232" ht="18" customHeight="1" x14ac:dyDescent="0.3">
      <c r="A322" s="15"/>
      <c r="B322" s="73"/>
      <c r="C322" s="15"/>
      <c r="D322" s="74"/>
      <c r="E322" s="15"/>
      <c r="F322" s="74"/>
      <c r="G322" s="74"/>
      <c r="H322" s="74"/>
      <c r="I322" s="52"/>
      <c r="J322" s="52"/>
      <c r="K322" s="52"/>
      <c r="L322" s="15"/>
      <c r="M322" s="15"/>
      <c r="N322" s="15"/>
      <c r="O322" s="15"/>
      <c r="P322" s="15"/>
      <c r="Q322" s="15"/>
      <c r="R322" s="15"/>
      <c r="S322" s="15"/>
      <c r="T322" s="15"/>
      <c r="U322" s="73"/>
      <c r="V322" s="72"/>
      <c r="W322" s="74"/>
      <c r="X322" s="74"/>
      <c r="Y322" s="52"/>
      <c r="Z322" s="52"/>
      <c r="AA322" s="52"/>
      <c r="AB322" s="52"/>
      <c r="AC322" s="15"/>
      <c r="AD322" s="52"/>
      <c r="AE322" s="52"/>
      <c r="AF322" s="52"/>
      <c r="AG322" s="52"/>
      <c r="AH322" s="15"/>
      <c r="AI322" s="15"/>
      <c r="AJ322" s="15"/>
      <c r="AK322" s="15"/>
      <c r="AL322" s="15"/>
      <c r="AM322" s="15"/>
      <c r="AN322" s="64"/>
      <c r="AO322" s="98"/>
      <c r="AP322" s="15"/>
      <c r="AQ322" s="73"/>
      <c r="AR322" s="15"/>
      <c r="AS322" s="74"/>
      <c r="AT322" s="15"/>
      <c r="AU322" s="74"/>
      <c r="AV322" s="74"/>
      <c r="AW322" s="74"/>
      <c r="AX322" s="52"/>
      <c r="AY322" s="52"/>
      <c r="AZ322" s="52"/>
      <c r="BA322" s="15"/>
      <c r="BB322" s="15"/>
      <c r="BC322" s="15"/>
      <c r="BD322" s="15"/>
      <c r="BE322" s="15"/>
      <c r="BF322" s="15"/>
      <c r="BG322" s="15"/>
      <c r="BH322" s="15"/>
      <c r="BI322" s="15"/>
      <c r="BJ322" s="73"/>
      <c r="BK322" s="72"/>
      <c r="BL322" s="74"/>
      <c r="BM322" s="74"/>
      <c r="BN322" s="52"/>
      <c r="BO322" s="52"/>
      <c r="BP322" s="52"/>
      <c r="BQ322" s="52"/>
      <c r="BR322" s="15"/>
      <c r="BS322" s="52"/>
      <c r="BT322" s="52"/>
      <c r="BU322" s="52"/>
      <c r="BV322" s="52"/>
      <c r="BW322" s="15"/>
      <c r="BX322" s="15"/>
      <c r="BY322" s="15"/>
      <c r="BZ322" s="15"/>
      <c r="CA322" s="15"/>
      <c r="CB322" s="15"/>
      <c r="CC322" s="64"/>
      <c r="CD322" s="52"/>
      <c r="CE322" s="15"/>
      <c r="CF322" s="73"/>
      <c r="CG322" s="15"/>
      <c r="CH322" s="74"/>
      <c r="CI322" s="15"/>
      <c r="CJ322" s="74"/>
      <c r="CK322" s="74"/>
      <c r="CL322" s="74"/>
      <c r="CM322" s="52"/>
      <c r="CN322" s="52"/>
      <c r="CO322" s="52"/>
      <c r="CP322" s="15"/>
      <c r="CQ322" s="15"/>
      <c r="CR322" s="15"/>
      <c r="CS322" s="15"/>
      <c r="CT322" s="15"/>
      <c r="CU322" s="15"/>
      <c r="CV322" s="15"/>
      <c r="CW322" s="15"/>
      <c r="CX322" s="15"/>
      <c r="CY322" s="73"/>
      <c r="CZ322" s="15"/>
      <c r="DA322" s="72"/>
      <c r="DB322" s="74"/>
      <c r="DC322" s="74"/>
      <c r="DD322" s="52"/>
      <c r="DE322" s="52"/>
      <c r="DF322" s="52"/>
      <c r="DG322" s="52"/>
      <c r="DH322" s="52"/>
      <c r="DI322" s="52"/>
      <c r="DJ322" s="52"/>
      <c r="DK322" s="52"/>
      <c r="DL322" s="15"/>
      <c r="DM322" s="15"/>
      <c r="DN322" s="15"/>
      <c r="DO322" s="15"/>
      <c r="DP322" s="15"/>
      <c r="DQ322" s="15"/>
      <c r="DR322" s="98"/>
      <c r="DS322" s="15"/>
      <c r="DT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</row>
    <row r="323" spans="1:232" ht="18" customHeight="1" x14ac:dyDescent="0.3">
      <c r="A323" s="15"/>
      <c r="B323" s="73"/>
      <c r="C323" s="15"/>
      <c r="D323" s="74"/>
      <c r="E323" s="15"/>
      <c r="F323" s="76"/>
      <c r="G323" s="76"/>
      <c r="H323" s="76"/>
      <c r="I323" s="70"/>
      <c r="J323" s="70"/>
      <c r="K323" s="70"/>
      <c r="L323" s="15"/>
      <c r="M323" s="15"/>
      <c r="N323" s="15"/>
      <c r="O323" s="15"/>
      <c r="P323" s="15"/>
      <c r="Q323" s="15"/>
      <c r="R323" s="15"/>
      <c r="S323" s="15"/>
      <c r="T323" s="15"/>
      <c r="U323" s="69"/>
      <c r="V323" s="72"/>
      <c r="W323" s="74"/>
      <c r="X323" s="76"/>
      <c r="Y323" s="70"/>
      <c r="Z323" s="70"/>
      <c r="AA323" s="70"/>
      <c r="AB323" s="70"/>
      <c r="AC323" s="15"/>
      <c r="AD323" s="70"/>
      <c r="AE323" s="70"/>
      <c r="AF323" s="70"/>
      <c r="AG323" s="70"/>
      <c r="AH323" s="15"/>
      <c r="AI323" s="15"/>
      <c r="AJ323" s="15"/>
      <c r="AK323" s="15"/>
      <c r="AL323" s="15"/>
      <c r="AM323" s="15"/>
      <c r="AN323" s="64"/>
      <c r="AO323" s="98"/>
      <c r="AP323" s="15"/>
      <c r="AQ323" s="73"/>
      <c r="AR323" s="15"/>
      <c r="AS323" s="74"/>
      <c r="AT323" s="15"/>
      <c r="AU323" s="76"/>
      <c r="AV323" s="76"/>
      <c r="AW323" s="76"/>
      <c r="AX323" s="70"/>
      <c r="AY323" s="70"/>
      <c r="AZ323" s="70"/>
      <c r="BA323" s="15"/>
      <c r="BB323" s="15"/>
      <c r="BC323" s="15"/>
      <c r="BD323" s="15"/>
      <c r="BE323" s="15"/>
      <c r="BF323" s="15"/>
      <c r="BG323" s="15"/>
      <c r="BH323" s="15"/>
      <c r="BI323" s="15"/>
      <c r="BJ323" s="69"/>
      <c r="BK323" s="72"/>
      <c r="BL323" s="74"/>
      <c r="BM323" s="76"/>
      <c r="BN323" s="70"/>
      <c r="BO323" s="70"/>
      <c r="BP323" s="70"/>
      <c r="BQ323" s="70"/>
      <c r="BR323" s="15"/>
      <c r="BS323" s="70"/>
      <c r="BT323" s="70"/>
      <c r="BU323" s="70"/>
      <c r="BV323" s="70"/>
      <c r="BW323" s="15"/>
      <c r="BX323" s="15"/>
      <c r="BY323" s="15"/>
      <c r="BZ323" s="15"/>
      <c r="CA323" s="15"/>
      <c r="CB323" s="15"/>
      <c r="CC323" s="64"/>
      <c r="CD323" s="15"/>
      <c r="CE323" s="15"/>
      <c r="CF323" s="73"/>
      <c r="CG323" s="15"/>
      <c r="CH323" s="74"/>
      <c r="CI323" s="15"/>
      <c r="CJ323" s="76"/>
      <c r="CK323" s="76"/>
      <c r="CL323" s="76"/>
      <c r="CM323" s="70"/>
      <c r="CN323" s="70"/>
      <c r="CO323" s="70"/>
      <c r="CP323" s="15"/>
      <c r="CQ323" s="15"/>
      <c r="CR323" s="15"/>
      <c r="CS323" s="15"/>
      <c r="CT323" s="15"/>
      <c r="CU323" s="15"/>
      <c r="CV323" s="15"/>
      <c r="CW323" s="15"/>
      <c r="CX323" s="15"/>
      <c r="CY323" s="69"/>
      <c r="CZ323" s="15"/>
      <c r="DA323" s="72"/>
      <c r="DB323" s="74"/>
      <c r="DC323" s="76"/>
      <c r="DD323" s="70"/>
      <c r="DE323" s="70"/>
      <c r="DF323" s="70"/>
      <c r="DG323" s="70"/>
      <c r="DH323" s="70"/>
      <c r="DI323" s="70"/>
      <c r="DJ323" s="70"/>
      <c r="DK323" s="70"/>
      <c r="DL323" s="15"/>
      <c r="DM323" s="15"/>
      <c r="DN323" s="15"/>
      <c r="DO323" s="15"/>
      <c r="DP323" s="15"/>
      <c r="DQ323" s="15"/>
      <c r="DR323" s="98"/>
      <c r="DS323" s="15"/>
      <c r="DT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</row>
    <row r="324" spans="1:232" ht="18" customHeight="1" x14ac:dyDescent="0.3">
      <c r="A324" s="15"/>
      <c r="B324" s="69"/>
      <c r="C324" s="15"/>
      <c r="D324" s="76"/>
      <c r="E324" s="15"/>
      <c r="F324" s="74"/>
      <c r="G324" s="74"/>
      <c r="H324" s="74"/>
      <c r="I324" s="52"/>
      <c r="J324" s="52"/>
      <c r="K324" s="52"/>
      <c r="L324" s="15"/>
      <c r="M324" s="15"/>
      <c r="N324" s="15"/>
      <c r="O324" s="15"/>
      <c r="P324" s="15"/>
      <c r="Q324" s="15"/>
      <c r="R324" s="15"/>
      <c r="S324" s="15"/>
      <c r="T324" s="15"/>
      <c r="U324" s="73"/>
      <c r="V324" s="75"/>
      <c r="W324" s="76"/>
      <c r="X324" s="74"/>
      <c r="Y324" s="52"/>
      <c r="Z324" s="52"/>
      <c r="AA324" s="52"/>
      <c r="AB324" s="52"/>
      <c r="AC324" s="15"/>
      <c r="AD324" s="52"/>
      <c r="AE324" s="52"/>
      <c r="AF324" s="52"/>
      <c r="AG324" s="52"/>
      <c r="AH324" s="15"/>
      <c r="AI324" s="15"/>
      <c r="AJ324" s="15"/>
      <c r="AK324" s="15"/>
      <c r="AL324" s="15"/>
      <c r="AM324" s="15"/>
      <c r="AN324" s="64"/>
      <c r="AO324" s="98"/>
      <c r="AP324" s="15"/>
      <c r="AQ324" s="69"/>
      <c r="AR324" s="15"/>
      <c r="AS324" s="76"/>
      <c r="AT324" s="15"/>
      <c r="AU324" s="74"/>
      <c r="AV324" s="74"/>
      <c r="AW324" s="74"/>
      <c r="AX324" s="52"/>
      <c r="AY324" s="52"/>
      <c r="AZ324" s="52"/>
      <c r="BA324" s="15"/>
      <c r="BB324" s="15"/>
      <c r="BC324" s="15"/>
      <c r="BD324" s="15"/>
      <c r="BE324" s="15"/>
      <c r="BF324" s="15"/>
      <c r="BG324" s="15"/>
      <c r="BH324" s="15"/>
      <c r="BI324" s="15"/>
      <c r="BJ324" s="73"/>
      <c r="BK324" s="75"/>
      <c r="BL324" s="76"/>
      <c r="BM324" s="74"/>
      <c r="BN324" s="52"/>
      <c r="BO324" s="52"/>
      <c r="BP324" s="52"/>
      <c r="BQ324" s="52"/>
      <c r="BR324" s="15"/>
      <c r="BS324" s="52"/>
      <c r="BT324" s="52"/>
      <c r="BU324" s="52"/>
      <c r="BV324" s="52"/>
      <c r="BW324" s="15"/>
      <c r="BX324" s="15"/>
      <c r="BY324" s="15"/>
      <c r="BZ324" s="15"/>
      <c r="CA324" s="15"/>
      <c r="CB324" s="15"/>
      <c r="CC324" s="64"/>
      <c r="CD324" s="15"/>
      <c r="CE324" s="15"/>
      <c r="CF324" s="69"/>
      <c r="CG324" s="15"/>
      <c r="CH324" s="76"/>
      <c r="CI324" s="15"/>
      <c r="CJ324" s="74"/>
      <c r="CK324" s="74"/>
      <c r="CL324" s="74"/>
      <c r="CM324" s="52"/>
      <c r="CN324" s="52"/>
      <c r="CO324" s="52"/>
      <c r="CP324" s="15"/>
      <c r="CQ324" s="15"/>
      <c r="CR324" s="15"/>
      <c r="CS324" s="15"/>
      <c r="CT324" s="15"/>
      <c r="CU324" s="15"/>
      <c r="CV324" s="15"/>
      <c r="CW324" s="15"/>
      <c r="CX324" s="15"/>
      <c r="CY324" s="73"/>
      <c r="CZ324" s="15"/>
      <c r="DA324" s="75"/>
      <c r="DB324" s="76"/>
      <c r="DC324" s="74"/>
      <c r="DD324" s="52"/>
      <c r="DE324" s="52"/>
      <c r="DF324" s="52"/>
      <c r="DG324" s="52"/>
      <c r="DH324" s="52"/>
      <c r="DI324" s="52"/>
      <c r="DJ324" s="52"/>
      <c r="DK324" s="52"/>
      <c r="DL324" s="15"/>
      <c r="DM324" s="15"/>
      <c r="DN324" s="15"/>
      <c r="DO324" s="15"/>
      <c r="DP324" s="15"/>
      <c r="DQ324" s="15"/>
      <c r="DR324" s="98"/>
      <c r="DS324" s="15"/>
      <c r="DT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</row>
    <row r="325" spans="1:232" ht="18" customHeight="1" x14ac:dyDescent="0.3">
      <c r="A325" s="15"/>
      <c r="B325" s="73"/>
      <c r="C325" s="15"/>
      <c r="D325" s="74"/>
      <c r="E325" s="15"/>
      <c r="F325" s="74"/>
      <c r="G325" s="74"/>
      <c r="H325" s="74"/>
      <c r="I325" s="52"/>
      <c r="J325" s="52"/>
      <c r="K325" s="52"/>
      <c r="L325" s="15"/>
      <c r="M325" s="15"/>
      <c r="N325" s="15"/>
      <c r="O325" s="15"/>
      <c r="P325" s="15"/>
      <c r="Q325" s="15"/>
      <c r="R325" s="15"/>
      <c r="S325" s="15"/>
      <c r="T325" s="15"/>
      <c r="U325" s="73"/>
      <c r="V325" s="72"/>
      <c r="W325" s="74"/>
      <c r="X325" s="74"/>
      <c r="Y325" s="52"/>
      <c r="Z325" s="52"/>
      <c r="AA325" s="52"/>
      <c r="AB325" s="52"/>
      <c r="AC325" s="15"/>
      <c r="AD325" s="52"/>
      <c r="AE325" s="52"/>
      <c r="AF325" s="52"/>
      <c r="AG325" s="52"/>
      <c r="AH325" s="15"/>
      <c r="AI325" s="15"/>
      <c r="AJ325" s="15"/>
      <c r="AK325" s="15"/>
      <c r="AL325" s="15"/>
      <c r="AM325" s="15"/>
      <c r="AN325" s="64"/>
      <c r="AO325" s="98"/>
      <c r="AP325" s="15"/>
      <c r="AQ325" s="73"/>
      <c r="AR325" s="15"/>
      <c r="AS325" s="74"/>
      <c r="AT325" s="15"/>
      <c r="AU325" s="74"/>
      <c r="AV325" s="74"/>
      <c r="AW325" s="74"/>
      <c r="AX325" s="52"/>
      <c r="AY325" s="52"/>
      <c r="AZ325" s="52"/>
      <c r="BA325" s="15"/>
      <c r="BB325" s="15"/>
      <c r="BC325" s="15"/>
      <c r="BD325" s="15"/>
      <c r="BE325" s="15"/>
      <c r="BF325" s="15"/>
      <c r="BG325" s="15"/>
      <c r="BH325" s="15"/>
      <c r="BI325" s="15"/>
      <c r="BJ325" s="73"/>
      <c r="BK325" s="72"/>
      <c r="BL325" s="74"/>
      <c r="BM325" s="74"/>
      <c r="BN325" s="52"/>
      <c r="BO325" s="52"/>
      <c r="BP325" s="52"/>
      <c r="BQ325" s="52"/>
      <c r="BR325" s="15"/>
      <c r="BS325" s="52"/>
      <c r="BT325" s="52"/>
      <c r="BU325" s="52"/>
      <c r="BV325" s="52"/>
      <c r="BW325" s="15"/>
      <c r="BX325" s="15"/>
      <c r="BY325" s="15"/>
      <c r="BZ325" s="15"/>
      <c r="CA325" s="15"/>
      <c r="CB325" s="15"/>
      <c r="CC325" s="64"/>
      <c r="CD325" s="64"/>
      <c r="CE325" s="15"/>
      <c r="CF325" s="73"/>
      <c r="CG325" s="15"/>
      <c r="CH325" s="74"/>
      <c r="CI325" s="15"/>
      <c r="CJ325" s="74"/>
      <c r="CK325" s="74"/>
      <c r="CL325" s="74"/>
      <c r="CM325" s="52"/>
      <c r="CN325" s="52"/>
      <c r="CO325" s="52"/>
      <c r="CP325" s="15"/>
      <c r="CQ325" s="15"/>
      <c r="CR325" s="15"/>
      <c r="CS325" s="15"/>
      <c r="CT325" s="15"/>
      <c r="CU325" s="15"/>
      <c r="CV325" s="15"/>
      <c r="CW325" s="15"/>
      <c r="CX325" s="15"/>
      <c r="CY325" s="73"/>
      <c r="CZ325" s="15"/>
      <c r="DA325" s="72"/>
      <c r="DB325" s="74"/>
      <c r="DC325" s="74"/>
      <c r="DD325" s="52"/>
      <c r="DE325" s="52"/>
      <c r="DF325" s="52"/>
      <c r="DG325" s="52"/>
      <c r="DH325" s="52"/>
      <c r="DI325" s="52"/>
      <c r="DJ325" s="52"/>
      <c r="DK325" s="52"/>
      <c r="DL325" s="15"/>
      <c r="DM325" s="15"/>
      <c r="DN325" s="15"/>
      <c r="DO325" s="15"/>
      <c r="DP325" s="15"/>
      <c r="DQ325" s="15"/>
      <c r="DR325" s="98"/>
      <c r="DS325" s="15"/>
      <c r="DT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</row>
    <row r="326" spans="1:232" ht="18" customHeight="1" x14ac:dyDescent="0.3">
      <c r="A326" s="15"/>
      <c r="B326" s="73"/>
      <c r="C326" s="15"/>
      <c r="D326" s="74"/>
      <c r="E326" s="15"/>
      <c r="F326" s="76"/>
      <c r="G326" s="76"/>
      <c r="H326" s="76"/>
      <c r="I326" s="70"/>
      <c r="J326" s="70"/>
      <c r="K326" s="70"/>
      <c r="L326" s="15"/>
      <c r="M326" s="15"/>
      <c r="N326" s="15"/>
      <c r="O326" s="15"/>
      <c r="P326" s="15"/>
      <c r="Q326" s="15"/>
      <c r="R326" s="15"/>
      <c r="S326" s="15"/>
      <c r="T326" s="15"/>
      <c r="U326" s="69"/>
      <c r="V326" s="72"/>
      <c r="W326" s="74"/>
      <c r="X326" s="76"/>
      <c r="Y326" s="70"/>
      <c r="Z326" s="70"/>
      <c r="AA326" s="70"/>
      <c r="AB326" s="70"/>
      <c r="AC326" s="15"/>
      <c r="AD326" s="70"/>
      <c r="AE326" s="70"/>
      <c r="AF326" s="70"/>
      <c r="AG326" s="70"/>
      <c r="AH326" s="15"/>
      <c r="AI326" s="15"/>
      <c r="AJ326" s="15"/>
      <c r="AK326" s="15"/>
      <c r="AL326" s="15"/>
      <c r="AM326" s="15"/>
      <c r="AN326" s="15"/>
      <c r="AO326" s="98"/>
      <c r="AP326" s="15"/>
      <c r="AQ326" s="73"/>
      <c r="AR326" s="15"/>
      <c r="AS326" s="74"/>
      <c r="AT326" s="15"/>
      <c r="AU326" s="76"/>
      <c r="AV326" s="76"/>
      <c r="AW326" s="76"/>
      <c r="AX326" s="70"/>
      <c r="AY326" s="70"/>
      <c r="AZ326" s="70"/>
      <c r="BA326" s="15"/>
      <c r="BB326" s="15"/>
      <c r="BC326" s="15"/>
      <c r="BD326" s="15"/>
      <c r="BE326" s="15"/>
      <c r="BF326" s="15"/>
      <c r="BG326" s="15"/>
      <c r="BH326" s="15"/>
      <c r="BI326" s="15"/>
      <c r="BJ326" s="69"/>
      <c r="BK326" s="72"/>
      <c r="BL326" s="74"/>
      <c r="BM326" s="76"/>
      <c r="BN326" s="70"/>
      <c r="BO326" s="70"/>
      <c r="BP326" s="70"/>
      <c r="BQ326" s="70"/>
      <c r="BR326" s="15"/>
      <c r="BS326" s="70"/>
      <c r="BT326" s="70"/>
      <c r="BU326" s="70"/>
      <c r="BV326" s="70"/>
      <c r="BW326" s="15"/>
      <c r="BX326" s="15"/>
      <c r="BY326" s="15"/>
      <c r="BZ326" s="15"/>
      <c r="CA326" s="15"/>
      <c r="CB326" s="15"/>
      <c r="CC326" s="15"/>
      <c r="CD326" s="64"/>
      <c r="CE326" s="15"/>
      <c r="CF326" s="73"/>
      <c r="CG326" s="15"/>
      <c r="CH326" s="74"/>
      <c r="CI326" s="15"/>
      <c r="CJ326" s="76"/>
      <c r="CK326" s="76"/>
      <c r="CL326" s="76"/>
      <c r="CM326" s="70"/>
      <c r="CN326" s="70"/>
      <c r="CO326" s="70"/>
      <c r="CP326" s="15"/>
      <c r="CQ326" s="15"/>
      <c r="CR326" s="15"/>
      <c r="CS326" s="15"/>
      <c r="CT326" s="15"/>
      <c r="CU326" s="15"/>
      <c r="CV326" s="15"/>
      <c r="CW326" s="15"/>
      <c r="CX326" s="15"/>
      <c r="CY326" s="69"/>
      <c r="CZ326" s="15"/>
      <c r="DA326" s="72"/>
      <c r="DB326" s="74"/>
      <c r="DC326" s="76"/>
      <c r="DD326" s="70"/>
      <c r="DE326" s="70"/>
      <c r="DF326" s="70"/>
      <c r="DG326" s="70"/>
      <c r="DH326" s="70"/>
      <c r="DI326" s="70"/>
      <c r="DJ326" s="70"/>
      <c r="DK326" s="70"/>
      <c r="DL326" s="15"/>
      <c r="DM326" s="15"/>
      <c r="DN326" s="15"/>
      <c r="DO326" s="15"/>
      <c r="DP326" s="15"/>
      <c r="DQ326" s="15"/>
      <c r="DR326" s="98"/>
      <c r="DS326" s="15"/>
      <c r="DT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</row>
    <row r="327" spans="1:232" ht="18" customHeight="1" x14ac:dyDescent="0.3">
      <c r="A327" s="15"/>
      <c r="B327" s="69"/>
      <c r="C327" s="15"/>
      <c r="D327" s="15"/>
      <c r="E327" s="15"/>
      <c r="F327" s="15"/>
      <c r="G327" s="73"/>
      <c r="H327" s="74"/>
      <c r="I327" s="74"/>
      <c r="J327" s="74"/>
      <c r="K327" s="74"/>
      <c r="L327" s="52"/>
      <c r="M327" s="52"/>
      <c r="N327" s="52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73"/>
      <c r="AE327" s="15"/>
      <c r="AF327" s="74"/>
      <c r="AG327" s="74"/>
      <c r="AH327" s="74"/>
      <c r="AI327" s="52"/>
      <c r="AJ327" s="52"/>
      <c r="AK327" s="52"/>
      <c r="AL327" s="52"/>
      <c r="AM327" s="52"/>
      <c r="AN327" s="15"/>
      <c r="AO327" s="98"/>
      <c r="AP327" s="15"/>
      <c r="AQ327" s="69"/>
      <c r="AR327" s="15"/>
      <c r="AS327" s="15"/>
      <c r="AT327" s="15"/>
      <c r="AU327" s="15"/>
      <c r="AV327" s="73"/>
      <c r="AW327" s="74"/>
      <c r="AX327" s="74"/>
      <c r="AY327" s="74"/>
      <c r="AZ327" s="74"/>
      <c r="BA327" s="52"/>
      <c r="BB327" s="52"/>
      <c r="BC327" s="52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73"/>
      <c r="BT327" s="15"/>
      <c r="BU327" s="74"/>
      <c r="BV327" s="74"/>
      <c r="BW327" s="74"/>
      <c r="BX327" s="52"/>
      <c r="BY327" s="52"/>
      <c r="BZ327" s="52"/>
      <c r="CA327" s="52"/>
      <c r="CB327" s="52"/>
      <c r="CC327" s="15"/>
      <c r="CD327" s="15"/>
      <c r="CE327" s="15"/>
      <c r="CF327" s="69"/>
      <c r="CG327" s="15"/>
      <c r="CH327" s="15"/>
      <c r="CI327" s="15"/>
      <c r="CJ327" s="15"/>
      <c r="CK327" s="73"/>
      <c r="CL327" s="74"/>
      <c r="CM327" s="74"/>
      <c r="CN327" s="74"/>
      <c r="CO327" s="74"/>
      <c r="CP327" s="52"/>
      <c r="CQ327" s="52"/>
      <c r="CR327" s="52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73"/>
      <c r="DI327" s="15"/>
      <c r="DJ327" s="74"/>
      <c r="DK327" s="74"/>
      <c r="DL327" s="74"/>
      <c r="DM327" s="52"/>
      <c r="DN327" s="52"/>
      <c r="DO327" s="52"/>
      <c r="DP327" s="52"/>
      <c r="DQ327" s="52"/>
      <c r="DR327" s="98"/>
      <c r="DS327" s="15"/>
      <c r="DT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</row>
    <row r="328" spans="1:232" ht="18" customHeight="1" x14ac:dyDescent="0.3">
      <c r="A328" s="15"/>
      <c r="B328" s="69"/>
      <c r="C328" s="15"/>
      <c r="D328" s="15"/>
      <c r="E328" s="49"/>
      <c r="F328" s="15"/>
      <c r="G328" s="15"/>
      <c r="H328" s="15"/>
      <c r="I328" s="15"/>
      <c r="J328" s="74"/>
      <c r="K328" s="74"/>
      <c r="L328" s="74"/>
      <c r="M328" s="52"/>
      <c r="N328" s="52"/>
      <c r="O328" s="15"/>
      <c r="P328" s="15"/>
      <c r="Q328" s="15"/>
      <c r="R328" s="15"/>
      <c r="S328" s="15"/>
      <c r="T328" s="15"/>
      <c r="U328" s="15"/>
      <c r="V328" s="15"/>
      <c r="W328" s="15"/>
      <c r="X328" s="49"/>
      <c r="Y328" s="15"/>
      <c r="Z328" s="15"/>
      <c r="AA328" s="15"/>
      <c r="AB328" s="15"/>
      <c r="AC328" s="15"/>
      <c r="AD328" s="73"/>
      <c r="AE328" s="15"/>
      <c r="AF328" s="74"/>
      <c r="AG328" s="74"/>
      <c r="AH328" s="74"/>
      <c r="AI328" s="52"/>
      <c r="AJ328" s="52"/>
      <c r="AK328" s="52"/>
      <c r="AL328" s="52"/>
      <c r="AM328" s="52"/>
      <c r="AN328" s="15"/>
      <c r="AO328" s="98"/>
      <c r="AP328" s="15"/>
      <c r="AQ328" s="69"/>
      <c r="AR328" s="15"/>
      <c r="AS328" s="15"/>
      <c r="AT328" s="49"/>
      <c r="AU328" s="15"/>
      <c r="AV328" s="15"/>
      <c r="AW328" s="15"/>
      <c r="AX328" s="15"/>
      <c r="AY328" s="74"/>
      <c r="AZ328" s="74"/>
      <c r="BA328" s="74"/>
      <c r="BB328" s="52"/>
      <c r="BC328" s="52"/>
      <c r="BD328" s="15"/>
      <c r="BE328" s="15"/>
      <c r="BF328" s="15"/>
      <c r="BG328" s="15"/>
      <c r="BH328" s="15"/>
      <c r="BI328" s="15"/>
      <c r="BJ328" s="15"/>
      <c r="BK328" s="15"/>
      <c r="BL328" s="15"/>
      <c r="BM328" s="49"/>
      <c r="BN328" s="15"/>
      <c r="BO328" s="15"/>
      <c r="BP328" s="15"/>
      <c r="BQ328" s="15"/>
      <c r="BR328" s="15"/>
      <c r="BS328" s="73"/>
      <c r="BT328" s="15"/>
      <c r="BU328" s="74"/>
      <c r="BV328" s="74"/>
      <c r="BW328" s="74"/>
      <c r="BX328" s="52"/>
      <c r="BY328" s="52"/>
      <c r="BZ328" s="52"/>
      <c r="CA328" s="52"/>
      <c r="CB328" s="52"/>
      <c r="CC328" s="15"/>
      <c r="CD328" s="15"/>
      <c r="CE328" s="15"/>
      <c r="CF328" s="69"/>
      <c r="CG328" s="15"/>
      <c r="CH328" s="15"/>
      <c r="CI328" s="49"/>
      <c r="CJ328" s="15"/>
      <c r="CK328" s="15"/>
      <c r="CL328" s="15"/>
      <c r="CM328" s="15"/>
      <c r="CN328" s="74"/>
      <c r="CO328" s="74"/>
      <c r="CP328" s="74"/>
      <c r="CQ328" s="52"/>
      <c r="CR328" s="52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49"/>
      <c r="DD328" s="15"/>
      <c r="DE328" s="15"/>
      <c r="DF328" s="15"/>
      <c r="DG328" s="15"/>
      <c r="DH328" s="73"/>
      <c r="DI328" s="15"/>
      <c r="DJ328" s="74"/>
      <c r="DK328" s="74"/>
      <c r="DL328" s="74"/>
      <c r="DM328" s="52"/>
      <c r="DN328" s="52"/>
      <c r="DO328" s="52"/>
      <c r="DP328" s="52"/>
      <c r="DQ328" s="52"/>
      <c r="DR328" s="98"/>
      <c r="DS328" s="15"/>
      <c r="DT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</row>
    <row r="329" spans="1:232" ht="18" customHeight="1" x14ac:dyDescent="0.3">
      <c r="A329" s="15"/>
      <c r="B329" s="69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52"/>
      <c r="AL329" s="15"/>
      <c r="AM329" s="15"/>
      <c r="AN329" s="15"/>
      <c r="AO329" s="98"/>
      <c r="AP329" s="15"/>
      <c r="AQ329" s="69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52"/>
      <c r="CA329" s="15"/>
      <c r="CB329" s="15"/>
      <c r="CC329" s="15"/>
      <c r="CD329" s="15"/>
      <c r="CE329" s="15"/>
      <c r="CF329" s="69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52"/>
      <c r="DP329" s="15"/>
      <c r="DQ329" s="15"/>
      <c r="DR329" s="98"/>
      <c r="DS329" s="15"/>
      <c r="DT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</row>
    <row r="330" spans="1:232" ht="18" customHeight="1" x14ac:dyDescent="0.3">
      <c r="A330" s="15"/>
      <c r="B330" s="69"/>
      <c r="C330" s="15"/>
      <c r="D330" s="15"/>
      <c r="E330" s="4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52"/>
      <c r="S330" s="15"/>
      <c r="T330" s="15"/>
      <c r="U330" s="15"/>
      <c r="V330" s="15"/>
      <c r="W330" s="15"/>
      <c r="X330" s="49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52"/>
      <c r="AL330" s="15"/>
      <c r="AM330" s="15"/>
      <c r="AN330" s="15"/>
      <c r="AO330" s="98"/>
      <c r="AP330" s="15"/>
      <c r="AQ330" s="69"/>
      <c r="AR330" s="15"/>
      <c r="AS330" s="15"/>
      <c r="AT330" s="49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52"/>
      <c r="BH330" s="15"/>
      <c r="BI330" s="15"/>
      <c r="BJ330" s="15"/>
      <c r="BK330" s="15"/>
      <c r="BL330" s="15"/>
      <c r="BM330" s="49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52"/>
      <c r="CA330" s="15"/>
      <c r="CB330" s="15"/>
      <c r="CC330" s="15"/>
      <c r="CD330" s="15"/>
      <c r="CE330" s="15"/>
      <c r="CF330" s="69"/>
      <c r="CG330" s="15"/>
      <c r="CH330" s="15"/>
      <c r="CI330" s="49"/>
      <c r="CJ330" s="15"/>
      <c r="CK330" s="15"/>
      <c r="CL330" s="15"/>
      <c r="CM330" s="15"/>
      <c r="CN330" s="15"/>
      <c r="CO330" s="15"/>
      <c r="CP330" s="49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49"/>
      <c r="DD330" s="15"/>
      <c r="DE330" s="15"/>
      <c r="DF330" s="15"/>
      <c r="DG330" s="15"/>
      <c r="DH330" s="15"/>
      <c r="DI330" s="15"/>
      <c r="DJ330" s="51"/>
      <c r="DK330" s="15"/>
      <c r="DL330" s="15"/>
      <c r="DM330" s="15"/>
      <c r="DN330" s="15"/>
      <c r="DO330" s="52"/>
      <c r="DP330" s="15"/>
      <c r="DQ330" s="15"/>
      <c r="DR330" s="98"/>
      <c r="DS330" s="15"/>
      <c r="DT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</row>
    <row r="331" spans="1:232" ht="18" customHeight="1" x14ac:dyDescent="0.3">
      <c r="A331" s="15"/>
      <c r="B331" s="69"/>
      <c r="C331" s="15"/>
      <c r="D331" s="15"/>
      <c r="E331" s="15"/>
      <c r="F331" s="15"/>
      <c r="G331" s="15"/>
      <c r="H331" s="15"/>
      <c r="I331" s="15"/>
      <c r="J331" s="64"/>
      <c r="K331" s="64"/>
      <c r="L331" s="64"/>
      <c r="M331" s="64"/>
      <c r="N331" s="64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64"/>
      <c r="AG331" s="64"/>
      <c r="AH331" s="64"/>
      <c r="AI331" s="64"/>
      <c r="AJ331" s="64"/>
      <c r="AK331" s="52"/>
      <c r="AL331" s="64"/>
      <c r="AM331" s="64"/>
      <c r="AN331" s="15"/>
      <c r="AO331" s="98"/>
      <c r="AP331" s="15"/>
      <c r="AQ331" s="69"/>
      <c r="AR331" s="15"/>
      <c r="AS331" s="15"/>
      <c r="AT331" s="15"/>
      <c r="AU331" s="15"/>
      <c r="AV331" s="15"/>
      <c r="AW331" s="15"/>
      <c r="AX331" s="15"/>
      <c r="AY331" s="64"/>
      <c r="AZ331" s="64"/>
      <c r="BA331" s="64"/>
      <c r="BB331" s="64"/>
      <c r="BC331" s="64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64"/>
      <c r="BV331" s="64"/>
      <c r="BW331" s="64"/>
      <c r="BX331" s="64"/>
      <c r="BY331" s="64"/>
      <c r="BZ331" s="52"/>
      <c r="CA331" s="64"/>
      <c r="CB331" s="64"/>
      <c r="CC331" s="15"/>
      <c r="CD331" s="15"/>
      <c r="CE331" s="15"/>
      <c r="CF331" s="69"/>
      <c r="CG331" s="15"/>
      <c r="CH331" s="15"/>
      <c r="CI331" s="15"/>
      <c r="CJ331" s="15"/>
      <c r="CK331" s="15"/>
      <c r="CL331" s="15"/>
      <c r="CM331" s="15"/>
      <c r="CN331" s="64"/>
      <c r="CO331" s="64"/>
      <c r="CP331" s="64"/>
      <c r="CQ331" s="64"/>
      <c r="CR331" s="64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64"/>
      <c r="DK331" s="64"/>
      <c r="DL331" s="64"/>
      <c r="DM331" s="64"/>
      <c r="DN331" s="64"/>
      <c r="DO331" s="52"/>
      <c r="DP331" s="64"/>
      <c r="DQ331" s="64"/>
      <c r="DR331" s="98"/>
      <c r="DS331" s="15"/>
      <c r="DT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</row>
    <row r="332" spans="1:232" ht="18" customHeight="1" x14ac:dyDescent="0.3">
      <c r="A332" s="15"/>
      <c r="B332" s="69"/>
      <c r="C332" s="15"/>
      <c r="D332" s="15"/>
      <c r="E332" s="49"/>
      <c r="F332" s="15"/>
      <c r="G332" s="15"/>
      <c r="H332" s="15"/>
      <c r="I332" s="15"/>
      <c r="J332" s="64"/>
      <c r="K332" s="64"/>
      <c r="L332" s="64"/>
      <c r="M332" s="64"/>
      <c r="N332" s="64"/>
      <c r="O332" s="15"/>
      <c r="P332" s="15"/>
      <c r="Q332" s="15"/>
      <c r="R332" s="15"/>
      <c r="S332" s="15"/>
      <c r="T332" s="15"/>
      <c r="U332" s="15"/>
      <c r="V332" s="15"/>
      <c r="W332" s="15"/>
      <c r="X332" s="49"/>
      <c r="Y332" s="15"/>
      <c r="Z332" s="15"/>
      <c r="AA332" s="15"/>
      <c r="AB332" s="15"/>
      <c r="AC332" s="15"/>
      <c r="AD332" s="69"/>
      <c r="AE332" s="15"/>
      <c r="AF332" s="64"/>
      <c r="AG332" s="64"/>
      <c r="AH332" s="64"/>
      <c r="AI332" s="64"/>
      <c r="AJ332" s="64"/>
      <c r="AK332" s="52"/>
      <c r="AL332" s="64"/>
      <c r="AM332" s="64"/>
      <c r="AN332" s="15"/>
      <c r="AO332" s="98"/>
      <c r="AP332" s="15"/>
      <c r="AQ332" s="69"/>
      <c r="AR332" s="15"/>
      <c r="AS332" s="15"/>
      <c r="AT332" s="49"/>
      <c r="AU332" s="15"/>
      <c r="AV332" s="15"/>
      <c r="AW332" s="15"/>
      <c r="AX332" s="15"/>
      <c r="AY332" s="64"/>
      <c r="AZ332" s="64"/>
      <c r="BA332" s="64"/>
      <c r="BB332" s="64"/>
      <c r="BC332" s="64"/>
      <c r="BD332" s="15"/>
      <c r="BE332" s="15"/>
      <c r="BF332" s="15"/>
      <c r="BG332" s="15"/>
      <c r="BH332" s="15"/>
      <c r="BI332" s="15"/>
      <c r="BJ332" s="15"/>
      <c r="BK332" s="15"/>
      <c r="BL332" s="15"/>
      <c r="BM332" s="49"/>
      <c r="BN332" s="15"/>
      <c r="BO332" s="15"/>
      <c r="BP332" s="15"/>
      <c r="BQ332" s="15"/>
      <c r="BR332" s="15"/>
      <c r="BS332" s="69"/>
      <c r="BT332" s="15"/>
      <c r="BU332" s="64"/>
      <c r="BV332" s="64"/>
      <c r="BW332" s="64"/>
      <c r="BX332" s="64"/>
      <c r="BY332" s="64"/>
      <c r="BZ332" s="52"/>
      <c r="CA332" s="64"/>
      <c r="CB332" s="64"/>
      <c r="CC332" s="15"/>
      <c r="CD332" s="15"/>
      <c r="CE332" s="15"/>
      <c r="CF332" s="69"/>
      <c r="CG332" s="15"/>
      <c r="CH332" s="15"/>
      <c r="CI332" s="49"/>
      <c r="CJ332" s="15"/>
      <c r="CK332" s="15"/>
      <c r="CL332" s="15"/>
      <c r="CM332" s="15"/>
      <c r="CN332" s="64"/>
      <c r="CO332" s="64"/>
      <c r="CP332" s="64"/>
      <c r="CQ332" s="64"/>
      <c r="CR332" s="64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49"/>
      <c r="DD332" s="15"/>
      <c r="DE332" s="15"/>
      <c r="DF332" s="15"/>
      <c r="DG332" s="15"/>
      <c r="DH332" s="69"/>
      <c r="DI332" s="15"/>
      <c r="DJ332" s="64"/>
      <c r="DK332" s="64"/>
      <c r="DL332" s="64"/>
      <c r="DM332" s="64"/>
      <c r="DN332" s="64"/>
      <c r="DO332" s="52"/>
      <c r="DP332" s="64"/>
      <c r="DQ332" s="64"/>
      <c r="DR332" s="98"/>
      <c r="DS332" s="15"/>
      <c r="DT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</row>
    <row r="333" spans="1:232" ht="18" customHeight="1" x14ac:dyDescent="0.3">
      <c r="A333" s="15"/>
      <c r="B333" s="69"/>
      <c r="C333" s="15"/>
      <c r="D333" s="15"/>
      <c r="E333" s="15"/>
      <c r="F333" s="64"/>
      <c r="G333" s="64"/>
      <c r="H333" s="64"/>
      <c r="I333" s="64"/>
      <c r="J333" s="64"/>
      <c r="K333" s="64"/>
      <c r="L333" s="64"/>
      <c r="M333" s="64"/>
      <c r="N333" s="64"/>
      <c r="O333" s="15"/>
      <c r="P333" s="15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52"/>
      <c r="AF333" s="52"/>
      <c r="AG333" s="64"/>
      <c r="AH333" s="15"/>
      <c r="AI333" s="15"/>
      <c r="AJ333" s="15"/>
      <c r="AK333" s="15"/>
      <c r="AL333" s="15"/>
      <c r="AM333" s="15"/>
      <c r="AN333" s="15"/>
      <c r="AO333" s="98"/>
      <c r="AP333" s="15"/>
      <c r="AQ333" s="69"/>
      <c r="AR333" s="15"/>
      <c r="AS333" s="15"/>
      <c r="AT333" s="15"/>
      <c r="AU333" s="64"/>
      <c r="AV333" s="64"/>
      <c r="AW333" s="64"/>
      <c r="AX333" s="64"/>
      <c r="AY333" s="64"/>
      <c r="AZ333" s="64"/>
      <c r="BA333" s="64"/>
      <c r="BB333" s="64"/>
      <c r="BC333" s="64"/>
      <c r="BD333" s="15"/>
      <c r="BE333" s="15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52"/>
      <c r="BU333" s="52"/>
      <c r="BV333" s="64"/>
      <c r="BW333" s="15"/>
      <c r="BX333" s="15"/>
      <c r="BY333" s="15"/>
      <c r="BZ333" s="15"/>
      <c r="CA333" s="15"/>
      <c r="CB333" s="15"/>
      <c r="CC333" s="15"/>
      <c r="CD333" s="15"/>
      <c r="CE333" s="15"/>
      <c r="CF333" s="69"/>
      <c r="CG333" s="15"/>
      <c r="CH333" s="15"/>
      <c r="CI333" s="15"/>
      <c r="CJ333" s="64"/>
      <c r="CK333" s="64"/>
      <c r="CL333" s="64"/>
      <c r="CM333" s="64"/>
      <c r="CN333" s="64"/>
      <c r="CO333" s="64"/>
      <c r="CP333" s="64"/>
      <c r="CQ333" s="64"/>
      <c r="CR333" s="64"/>
      <c r="CS333" s="15"/>
      <c r="CT333" s="15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52"/>
      <c r="DJ333" s="52"/>
      <c r="DK333" s="64"/>
      <c r="DL333" s="15"/>
      <c r="DM333" s="15"/>
      <c r="DN333" s="15"/>
      <c r="DO333" s="15"/>
      <c r="DP333" s="15"/>
      <c r="DQ333" s="15"/>
      <c r="DR333" s="98"/>
      <c r="DS333" s="15"/>
      <c r="DT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</row>
    <row r="334" spans="1:232" ht="18" customHeight="1" x14ac:dyDescent="0.3">
      <c r="A334" s="15"/>
      <c r="B334" s="69"/>
      <c r="C334" s="15"/>
      <c r="D334" s="50"/>
      <c r="E334" s="15"/>
      <c r="F334" s="64"/>
      <c r="G334" s="49"/>
      <c r="H334" s="64"/>
      <c r="I334" s="64"/>
      <c r="J334" s="64"/>
      <c r="K334" s="64"/>
      <c r="L334" s="64"/>
      <c r="M334" s="64"/>
      <c r="N334" s="64"/>
      <c r="O334" s="15"/>
      <c r="P334" s="15"/>
      <c r="Q334" s="64"/>
      <c r="R334" s="64"/>
      <c r="S334" s="64"/>
      <c r="T334" s="64"/>
      <c r="U334" s="64"/>
      <c r="V334" s="64"/>
      <c r="W334" s="64"/>
      <c r="X334" s="50"/>
      <c r="Y334" s="15"/>
      <c r="Z334" s="49"/>
      <c r="AA334" s="15"/>
      <c r="AB334" s="64"/>
      <c r="AC334" s="64"/>
      <c r="AD334" s="64"/>
      <c r="AE334" s="64"/>
      <c r="AF334" s="64"/>
      <c r="AG334" s="64"/>
      <c r="AH334" s="64"/>
      <c r="AI334" s="15"/>
      <c r="AJ334" s="15"/>
      <c r="AK334" s="15"/>
      <c r="AL334" s="15"/>
      <c r="AM334" s="15"/>
      <c r="AN334" s="15"/>
      <c r="AO334" s="98"/>
      <c r="AP334" s="15"/>
      <c r="AQ334" s="69"/>
      <c r="AR334" s="15"/>
      <c r="AS334" s="50"/>
      <c r="AT334" s="15"/>
      <c r="AU334" s="64"/>
      <c r="AV334" s="49"/>
      <c r="AW334" s="64"/>
      <c r="AX334" s="64"/>
      <c r="AY334" s="64"/>
      <c r="AZ334" s="64"/>
      <c r="BA334" s="64"/>
      <c r="BB334" s="64"/>
      <c r="BC334" s="64"/>
      <c r="BD334" s="15"/>
      <c r="BE334" s="15"/>
      <c r="BF334" s="64"/>
      <c r="BG334" s="64"/>
      <c r="BH334" s="64"/>
      <c r="BI334" s="64"/>
      <c r="BJ334" s="64"/>
      <c r="BK334" s="64"/>
      <c r="BL334" s="64"/>
      <c r="BM334" s="50"/>
      <c r="BN334" s="15"/>
      <c r="BO334" s="49"/>
      <c r="BP334" s="15"/>
      <c r="BQ334" s="64"/>
      <c r="BR334" s="64"/>
      <c r="BS334" s="64"/>
      <c r="BT334" s="64"/>
      <c r="BU334" s="64"/>
      <c r="BV334" s="64"/>
      <c r="BW334" s="64"/>
      <c r="BX334" s="15"/>
      <c r="BY334" s="15"/>
      <c r="BZ334" s="15"/>
      <c r="CA334" s="15"/>
      <c r="CB334" s="15"/>
      <c r="CC334" s="15"/>
      <c r="CD334" s="15"/>
      <c r="CE334" s="15"/>
      <c r="CF334" s="69"/>
      <c r="CG334" s="15"/>
      <c r="CH334" s="50"/>
      <c r="CI334" s="15"/>
      <c r="CJ334" s="64"/>
      <c r="CK334" s="49"/>
      <c r="CL334" s="64"/>
      <c r="CM334" s="64"/>
      <c r="CN334" s="64"/>
      <c r="CO334" s="64"/>
      <c r="CP334" s="64"/>
      <c r="CQ334" s="64"/>
      <c r="CR334" s="64"/>
      <c r="CS334" s="15"/>
      <c r="CT334" s="15"/>
      <c r="CU334" s="64"/>
      <c r="CV334" s="64"/>
      <c r="CW334" s="64"/>
      <c r="CX334" s="64"/>
      <c r="CY334" s="64"/>
      <c r="CZ334" s="64"/>
      <c r="DA334" s="64"/>
      <c r="DB334" s="50"/>
      <c r="DC334" s="15"/>
      <c r="DD334" s="49"/>
      <c r="DE334" s="15"/>
      <c r="DF334" s="64"/>
      <c r="DG334" s="64"/>
      <c r="DH334" s="64"/>
      <c r="DI334" s="64"/>
      <c r="DJ334" s="64"/>
      <c r="DK334" s="64"/>
      <c r="DL334" s="64"/>
      <c r="DM334" s="15"/>
      <c r="DN334" s="15"/>
      <c r="DO334" s="15"/>
      <c r="DP334" s="15"/>
      <c r="DQ334" s="15"/>
      <c r="DR334" s="98"/>
      <c r="DS334" s="15"/>
      <c r="DT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</row>
    <row r="335" spans="1:232" ht="18" customHeight="1" x14ac:dyDescent="0.3">
      <c r="A335" s="15"/>
      <c r="B335" s="15"/>
      <c r="C335" s="15"/>
      <c r="D335" s="15"/>
      <c r="E335" s="12"/>
      <c r="F335" s="127"/>
      <c r="G335" s="315"/>
      <c r="H335" s="15"/>
      <c r="I335" s="15"/>
      <c r="J335" s="12"/>
      <c r="K335" s="15"/>
      <c r="L335" s="12"/>
      <c r="M335" s="48"/>
      <c r="N335" s="15"/>
      <c r="O335" s="15"/>
      <c r="P335" s="15"/>
      <c r="Q335" s="15"/>
      <c r="R335" s="12"/>
      <c r="S335" s="315"/>
      <c r="T335" s="70"/>
      <c r="U335" s="15"/>
      <c r="V335" s="15"/>
      <c r="W335" s="15"/>
      <c r="X335" s="15"/>
      <c r="Y335" s="12"/>
      <c r="Z335" s="315"/>
      <c r="AA335" s="12"/>
      <c r="AB335" s="15"/>
      <c r="AC335" s="15"/>
      <c r="AD335" s="12"/>
      <c r="AE335" s="12"/>
      <c r="AF335" s="48"/>
      <c r="AG335" s="15"/>
      <c r="AH335" s="15"/>
      <c r="AI335" s="15"/>
      <c r="AJ335" s="15"/>
      <c r="AK335" s="12"/>
      <c r="AL335" s="315"/>
      <c r="AM335" s="15"/>
      <c r="AN335" s="15"/>
      <c r="AO335" s="98"/>
      <c r="AP335" s="15"/>
      <c r="AQ335" s="15"/>
      <c r="AR335" s="15"/>
      <c r="AS335" s="15"/>
      <c r="AT335" s="12"/>
      <c r="AU335" s="15"/>
      <c r="AV335" s="56"/>
      <c r="AW335" s="15"/>
      <c r="AX335" s="15"/>
      <c r="AY335" s="12"/>
      <c r="AZ335" s="15"/>
      <c r="BA335" s="12"/>
      <c r="BB335" s="48"/>
      <c r="BC335" s="15"/>
      <c r="BD335" s="15"/>
      <c r="BE335" s="12"/>
      <c r="BF335" s="255"/>
      <c r="BG335" s="15"/>
      <c r="BH335" s="15"/>
      <c r="BI335" s="70"/>
      <c r="BJ335" s="15"/>
      <c r="BK335" s="15"/>
      <c r="BL335" s="15"/>
      <c r="BM335" s="15"/>
      <c r="BN335" s="12"/>
      <c r="BO335" s="315"/>
      <c r="BP335" s="12"/>
      <c r="BQ335" s="15"/>
      <c r="BR335" s="15"/>
      <c r="BS335" s="12"/>
      <c r="BT335" s="12"/>
      <c r="BU335" s="48"/>
      <c r="BV335" s="15"/>
      <c r="BW335" s="15"/>
      <c r="BX335" s="12"/>
      <c r="BY335" s="56"/>
      <c r="BZ335" s="15"/>
      <c r="CA335" s="15"/>
      <c r="CB335" s="15"/>
      <c r="CC335" s="15"/>
      <c r="CD335" s="15"/>
      <c r="CE335" s="15"/>
      <c r="CF335" s="15"/>
      <c r="CG335" s="15"/>
      <c r="CH335" s="15"/>
      <c r="CI335" s="12"/>
      <c r="CJ335" s="315"/>
      <c r="CK335" s="15"/>
      <c r="CL335" s="15"/>
      <c r="CM335" s="15"/>
      <c r="CN335" s="12"/>
      <c r="CO335" s="15"/>
      <c r="CP335" s="12"/>
      <c r="CQ335" s="15"/>
      <c r="CR335" s="315"/>
      <c r="CS335" s="15"/>
      <c r="CT335" s="15"/>
      <c r="CU335" s="12"/>
      <c r="CV335" s="56"/>
      <c r="CW335" s="56"/>
      <c r="CX335" s="15"/>
      <c r="CY335" s="15"/>
      <c r="CZ335" s="70"/>
      <c r="DA335" s="15"/>
      <c r="DB335" s="15"/>
      <c r="DC335" s="15"/>
      <c r="DD335" s="12"/>
      <c r="DE335" s="71"/>
      <c r="DF335" s="15"/>
      <c r="DG335" s="15"/>
      <c r="DH335" s="12"/>
      <c r="DI335" s="12"/>
      <c r="DJ335" s="15"/>
      <c r="DK335" s="71"/>
      <c r="DL335" s="15"/>
      <c r="DM335" s="15"/>
      <c r="DN335" s="12"/>
      <c r="DO335" s="56"/>
      <c r="DP335" s="56"/>
      <c r="DQ335" s="15"/>
      <c r="DR335" s="98"/>
      <c r="DS335" s="15"/>
      <c r="DT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</row>
    <row r="336" spans="1:232" ht="18" customHeight="1" x14ac:dyDescent="0.3">
      <c r="A336" s="15"/>
      <c r="B336" s="15"/>
      <c r="C336" s="15"/>
      <c r="D336" s="70"/>
      <c r="E336" s="12"/>
      <c r="F336" s="70"/>
      <c r="G336" s="255"/>
      <c r="H336" s="70"/>
      <c r="I336" s="65"/>
      <c r="J336" s="65"/>
      <c r="K336" s="65"/>
      <c r="L336" s="64"/>
      <c r="M336" s="64"/>
      <c r="N336" s="15"/>
      <c r="O336" s="65"/>
      <c r="P336" s="12"/>
      <c r="Q336" s="188"/>
      <c r="R336" s="188"/>
      <c r="S336" s="15"/>
      <c r="T336" s="15"/>
      <c r="U336" s="15"/>
      <c r="V336" s="70"/>
      <c r="W336" s="70"/>
      <c r="X336" s="15"/>
      <c r="Y336" s="12"/>
      <c r="Z336" s="255"/>
      <c r="AA336" s="65"/>
      <c r="AB336" s="15"/>
      <c r="AC336" s="14"/>
      <c r="AD336" s="14"/>
      <c r="AE336" s="14"/>
      <c r="AF336" s="65"/>
      <c r="AG336" s="15"/>
      <c r="AH336" s="65"/>
      <c r="AI336" s="12"/>
      <c r="AJ336" s="188"/>
      <c r="AK336" s="188"/>
      <c r="AL336" s="15"/>
      <c r="AM336" s="15"/>
      <c r="AN336" s="15"/>
      <c r="AO336" s="98"/>
      <c r="AP336" s="15"/>
      <c r="AQ336" s="15"/>
      <c r="AR336" s="15"/>
      <c r="AS336" s="70"/>
      <c r="AT336" s="12"/>
      <c r="AU336" s="70"/>
      <c r="AV336" s="56"/>
      <c r="AW336" s="70"/>
      <c r="AX336" s="65"/>
      <c r="AY336" s="65"/>
      <c r="AZ336" s="65"/>
      <c r="BA336" s="64"/>
      <c r="BB336" s="64"/>
      <c r="BC336" s="15"/>
      <c r="BD336" s="65"/>
      <c r="BE336" s="12"/>
      <c r="BF336" s="188"/>
      <c r="BG336" s="188"/>
      <c r="BH336" s="15"/>
      <c r="BI336" s="15"/>
      <c r="BJ336" s="15"/>
      <c r="BK336" s="70"/>
      <c r="BL336" s="70"/>
      <c r="BM336" s="15"/>
      <c r="BN336" s="12"/>
      <c r="BO336" s="255"/>
      <c r="BP336" s="65"/>
      <c r="BQ336" s="15"/>
      <c r="BR336" s="14"/>
      <c r="BS336" s="14"/>
      <c r="BT336" s="14"/>
      <c r="BU336" s="65"/>
      <c r="BV336" s="15"/>
      <c r="BW336" s="65"/>
      <c r="BX336" s="12"/>
      <c r="BY336" s="188"/>
      <c r="BZ336" s="188"/>
      <c r="CA336" s="15"/>
      <c r="CB336" s="15"/>
      <c r="CC336" s="15"/>
      <c r="CD336" s="15"/>
      <c r="CE336" s="15"/>
      <c r="CF336" s="15"/>
      <c r="CG336" s="15"/>
      <c r="CH336" s="70"/>
      <c r="CI336" s="12"/>
      <c r="CJ336" s="315"/>
      <c r="CK336" s="15"/>
      <c r="CL336" s="70"/>
      <c r="CM336" s="65"/>
      <c r="CN336" s="65"/>
      <c r="CO336" s="65"/>
      <c r="CP336" s="64"/>
      <c r="CQ336" s="64"/>
      <c r="CR336" s="15"/>
      <c r="CS336" s="65"/>
      <c r="CT336" s="15"/>
      <c r="CU336" s="12"/>
      <c r="CV336" s="188"/>
      <c r="CW336" s="188"/>
      <c r="CX336" s="15"/>
      <c r="CY336" s="15"/>
      <c r="CZ336" s="70"/>
      <c r="DA336" s="70"/>
      <c r="DB336" s="15"/>
      <c r="DC336" s="70"/>
      <c r="DD336" s="12"/>
      <c r="DE336" s="315"/>
      <c r="DF336" s="15"/>
      <c r="DG336" s="14"/>
      <c r="DH336" s="14"/>
      <c r="DI336" s="14"/>
      <c r="DJ336" s="65"/>
      <c r="DK336" s="15"/>
      <c r="DL336" s="128"/>
      <c r="DM336" s="188"/>
      <c r="DN336" s="188"/>
      <c r="DO336" s="15"/>
      <c r="DP336" s="15"/>
      <c r="DQ336" s="15"/>
      <c r="DR336" s="98"/>
      <c r="DS336" s="15"/>
      <c r="DT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</row>
    <row r="337" spans="1:232" ht="18" customHeight="1" x14ac:dyDescent="0.3">
      <c r="A337" s="15"/>
      <c r="B337" s="15"/>
      <c r="C337" s="15"/>
      <c r="D337" s="70"/>
      <c r="E337" s="70"/>
      <c r="F337" s="70"/>
      <c r="G337" s="70"/>
      <c r="H337" s="15"/>
      <c r="I337" s="15"/>
      <c r="J337" s="12"/>
      <c r="K337" s="12"/>
      <c r="L337" s="64"/>
      <c r="M337" s="64"/>
      <c r="N337" s="64"/>
      <c r="O337" s="15"/>
      <c r="P337" s="15"/>
      <c r="Q337" s="15"/>
      <c r="R337" s="15"/>
      <c r="S337" s="15"/>
      <c r="T337" s="15"/>
      <c r="U337" s="70"/>
      <c r="V337" s="70"/>
      <c r="W337" s="70"/>
      <c r="X337" s="70"/>
      <c r="Y337" s="15"/>
      <c r="Z337" s="15"/>
      <c r="AA337" s="12"/>
      <c r="AB337" s="13"/>
      <c r="AC337" s="12"/>
      <c r="AD337" s="12"/>
      <c r="AE337" s="12"/>
      <c r="AF337" s="15"/>
      <c r="AG337" s="65"/>
      <c r="AH337" s="15"/>
      <c r="AI337" s="15"/>
      <c r="AJ337" s="15"/>
      <c r="AK337" s="15"/>
      <c r="AL337" s="15"/>
      <c r="AM337" s="15"/>
      <c r="AN337" s="15"/>
      <c r="AO337" s="98"/>
      <c r="AP337" s="15"/>
      <c r="AQ337" s="15"/>
      <c r="AR337" s="15"/>
      <c r="AS337" s="70"/>
      <c r="AT337" s="70"/>
      <c r="AU337" s="70"/>
      <c r="AV337" s="70"/>
      <c r="AW337" s="15"/>
      <c r="AX337" s="15"/>
      <c r="AY337" s="12"/>
      <c r="AZ337" s="12"/>
      <c r="BA337" s="64"/>
      <c r="BB337" s="64"/>
      <c r="BC337" s="64"/>
      <c r="BD337" s="15"/>
      <c r="BE337" s="15"/>
      <c r="BF337" s="15"/>
      <c r="BG337" s="15"/>
      <c r="BH337" s="15"/>
      <c r="BI337" s="15"/>
      <c r="BJ337" s="70"/>
      <c r="BK337" s="70"/>
      <c r="BL337" s="70"/>
      <c r="BM337" s="70"/>
      <c r="BN337" s="15"/>
      <c r="BO337" s="15"/>
      <c r="BP337" s="12"/>
      <c r="BQ337" s="13"/>
      <c r="BR337" s="12"/>
      <c r="BS337" s="12"/>
      <c r="BT337" s="12"/>
      <c r="BU337" s="15"/>
      <c r="BV337" s="6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70"/>
      <c r="CI337" s="70"/>
      <c r="CJ337" s="70"/>
      <c r="CK337" s="70"/>
      <c r="CL337" s="15"/>
      <c r="CM337" s="15"/>
      <c r="CN337" s="12"/>
      <c r="CO337" s="12"/>
      <c r="CP337" s="64"/>
      <c r="CQ337" s="64"/>
      <c r="CR337" s="64"/>
      <c r="CS337" s="15"/>
      <c r="CT337" s="15"/>
      <c r="CU337" s="15"/>
      <c r="CV337" s="15"/>
      <c r="CW337" s="15"/>
      <c r="CX337" s="15"/>
      <c r="CY337" s="70"/>
      <c r="CZ337" s="70"/>
      <c r="DA337" s="70"/>
      <c r="DB337" s="70"/>
      <c r="DC337" s="15"/>
      <c r="DD337" s="15"/>
      <c r="DE337" s="12"/>
      <c r="DF337" s="13"/>
      <c r="DG337" s="12"/>
      <c r="DH337" s="12"/>
      <c r="DI337" s="12"/>
      <c r="DJ337" s="15"/>
      <c r="DK337" s="65"/>
      <c r="DL337" s="15"/>
      <c r="DM337" s="15"/>
      <c r="DN337" s="15"/>
      <c r="DO337" s="15"/>
      <c r="DP337" s="15"/>
      <c r="DQ337" s="15"/>
      <c r="DR337" s="98"/>
      <c r="DS337" s="15"/>
      <c r="DT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</row>
    <row r="338" spans="1:232" ht="18" customHeight="1" x14ac:dyDescent="0.3">
      <c r="A338" s="15"/>
      <c r="B338" s="73"/>
      <c r="C338" s="15"/>
      <c r="D338" s="56"/>
      <c r="E338" s="92"/>
      <c r="F338" s="92"/>
      <c r="G338" s="53"/>
      <c r="H338" s="53"/>
      <c r="I338" s="53"/>
      <c r="J338" s="15"/>
      <c r="K338" s="73"/>
      <c r="L338" s="15"/>
      <c r="M338" s="56"/>
      <c r="N338" s="56"/>
      <c r="O338" s="56"/>
      <c r="P338" s="56"/>
      <c r="Q338" s="56"/>
      <c r="R338" s="53"/>
      <c r="S338" s="15"/>
      <c r="T338" s="15"/>
      <c r="U338" s="15"/>
      <c r="V338" s="72"/>
      <c r="W338" s="56"/>
      <c r="X338" s="92"/>
      <c r="Y338" s="92"/>
      <c r="Z338" s="92"/>
      <c r="AA338" s="92"/>
      <c r="AB338" s="53"/>
      <c r="AC338" s="15"/>
      <c r="AD338" s="15"/>
      <c r="AE338" s="135"/>
      <c r="AF338" s="56"/>
      <c r="AG338" s="56"/>
      <c r="AH338" s="56"/>
      <c r="AI338" s="56"/>
      <c r="AJ338" s="56"/>
      <c r="AK338" s="56"/>
      <c r="AL338" s="15"/>
      <c r="AM338" s="15"/>
      <c r="AN338" s="52"/>
      <c r="AO338" s="98"/>
      <c r="AP338" s="15"/>
      <c r="AQ338" s="73"/>
      <c r="AR338" s="15"/>
      <c r="AS338" s="56"/>
      <c r="AT338" s="92"/>
      <c r="AU338" s="92"/>
      <c r="AV338" s="53"/>
      <c r="AW338" s="53"/>
      <c r="AX338" s="53"/>
      <c r="AY338" s="15"/>
      <c r="AZ338" s="73"/>
      <c r="BA338" s="15"/>
      <c r="BB338" s="56"/>
      <c r="BC338" s="56"/>
      <c r="BD338" s="56"/>
      <c r="BE338" s="56"/>
      <c r="BF338" s="56"/>
      <c r="BG338" s="53"/>
      <c r="BH338" s="15"/>
      <c r="BI338" s="15"/>
      <c r="BJ338" s="15"/>
      <c r="BK338" s="72"/>
      <c r="BL338" s="56"/>
      <c r="BM338" s="92"/>
      <c r="BN338" s="92"/>
      <c r="BO338" s="92"/>
      <c r="BP338" s="92"/>
      <c r="BQ338" s="53"/>
      <c r="BR338" s="15"/>
      <c r="BS338" s="15"/>
      <c r="BT338" s="135"/>
      <c r="BU338" s="56"/>
      <c r="BV338" s="56"/>
      <c r="BW338" s="56"/>
      <c r="BX338" s="56"/>
      <c r="BY338" s="56"/>
      <c r="BZ338" s="56"/>
      <c r="CA338" s="15"/>
      <c r="CB338" s="15"/>
      <c r="CC338" s="52"/>
      <c r="CD338" s="15"/>
      <c r="CE338" s="15"/>
      <c r="CF338" s="73"/>
      <c r="CG338" s="15"/>
      <c r="CH338" s="56"/>
      <c r="CI338" s="92"/>
      <c r="CJ338" s="92"/>
      <c r="CK338" s="53"/>
      <c r="CL338" s="53"/>
      <c r="CM338" s="53"/>
      <c r="CN338" s="15"/>
      <c r="CO338" s="15"/>
      <c r="CP338" s="135"/>
      <c r="CQ338" s="56"/>
      <c r="CR338" s="56"/>
      <c r="CS338" s="56"/>
      <c r="CT338" s="56"/>
      <c r="CU338" s="56"/>
      <c r="CV338" s="53"/>
      <c r="CW338" s="15"/>
      <c r="CX338" s="15"/>
      <c r="CY338" s="15"/>
      <c r="CZ338" s="15"/>
      <c r="DA338" s="72"/>
      <c r="DB338" s="56"/>
      <c r="DC338" s="92"/>
      <c r="DD338" s="92"/>
      <c r="DE338" s="92"/>
      <c r="DF338" s="92"/>
      <c r="DG338" s="53"/>
      <c r="DH338" s="15"/>
      <c r="DI338" s="72"/>
      <c r="DJ338" s="56"/>
      <c r="DK338" s="56"/>
      <c r="DL338" s="56"/>
      <c r="DM338" s="56"/>
      <c r="DN338" s="56"/>
      <c r="DO338" s="56"/>
      <c r="DP338" s="15"/>
      <c r="DQ338" s="15"/>
      <c r="DR338" s="98"/>
      <c r="DS338" s="15"/>
      <c r="DT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</row>
    <row r="339" spans="1:232" ht="18" customHeight="1" x14ac:dyDescent="0.3">
      <c r="A339" s="15"/>
      <c r="B339" s="69"/>
      <c r="C339" s="15"/>
      <c r="D339" s="15"/>
      <c r="E339" s="15"/>
      <c r="F339" s="15"/>
      <c r="G339" s="15"/>
      <c r="H339" s="15"/>
      <c r="I339" s="15"/>
      <c r="J339" s="15"/>
      <c r="K339" s="12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52"/>
      <c r="AO339" s="98"/>
      <c r="AP339" s="15"/>
      <c r="AQ339" s="69"/>
      <c r="AR339" s="15"/>
      <c r="AS339" s="15"/>
      <c r="AT339" s="15"/>
      <c r="AU339" s="15"/>
      <c r="AV339" s="15"/>
      <c r="AW339" s="15"/>
      <c r="AX339" s="15"/>
      <c r="AY339" s="15"/>
      <c r="AZ339" s="12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52"/>
      <c r="CD339" s="15"/>
      <c r="CE339" s="15"/>
      <c r="CF339" s="69"/>
      <c r="CG339" s="15"/>
      <c r="CH339" s="15"/>
      <c r="CI339" s="15"/>
      <c r="CJ339" s="15"/>
      <c r="CK339" s="15"/>
      <c r="CL339" s="15"/>
      <c r="CM339" s="15"/>
      <c r="CN339" s="15"/>
      <c r="CO339" s="12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98"/>
      <c r="DS339" s="15"/>
      <c r="DT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</row>
    <row r="340" spans="1:232" ht="18" customHeight="1" x14ac:dyDescent="0.3">
      <c r="A340" s="15"/>
      <c r="B340" s="73"/>
      <c r="C340" s="15"/>
      <c r="D340" s="74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73"/>
      <c r="V340" s="72"/>
      <c r="W340" s="74"/>
      <c r="X340" s="15"/>
      <c r="Y340" s="15"/>
      <c r="Z340" s="15"/>
      <c r="AA340" s="13"/>
      <c r="AB340" s="12"/>
      <c r="AC340" s="15"/>
      <c r="AD340" s="12"/>
      <c r="AE340" s="50"/>
      <c r="AF340" s="15"/>
      <c r="AG340" s="15"/>
      <c r="AH340" s="15"/>
      <c r="AI340" s="15"/>
      <c r="AJ340" s="15"/>
      <c r="AK340" s="15"/>
      <c r="AL340" s="15"/>
      <c r="AM340" s="15"/>
      <c r="AN340" s="15"/>
      <c r="AO340" s="98"/>
      <c r="AP340" s="15"/>
      <c r="AQ340" s="73"/>
      <c r="AR340" s="15"/>
      <c r="AS340" s="74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73"/>
      <c r="BK340" s="72"/>
      <c r="BL340" s="74"/>
      <c r="BM340" s="15"/>
      <c r="BN340" s="15"/>
      <c r="BO340" s="15"/>
      <c r="BP340" s="13"/>
      <c r="BQ340" s="12"/>
      <c r="BR340" s="15"/>
      <c r="BS340" s="12"/>
      <c r="BT340" s="50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73"/>
      <c r="CG340" s="15"/>
      <c r="CH340" s="74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73"/>
      <c r="CZ340" s="15"/>
      <c r="DA340" s="72"/>
      <c r="DB340" s="74"/>
      <c r="DC340" s="15"/>
      <c r="DD340" s="15"/>
      <c r="DE340" s="15"/>
      <c r="DF340" s="13"/>
      <c r="DG340" s="12"/>
      <c r="DH340" s="12"/>
      <c r="DI340" s="50"/>
      <c r="DJ340" s="15"/>
      <c r="DK340" s="15"/>
      <c r="DL340" s="15"/>
      <c r="DM340" s="15"/>
      <c r="DN340" s="15"/>
      <c r="DO340" s="15"/>
      <c r="DP340" s="15"/>
      <c r="DQ340" s="15"/>
      <c r="DR340" s="98"/>
      <c r="DS340" s="15"/>
      <c r="DT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</row>
    <row r="341" spans="1:232" ht="18" customHeight="1" x14ac:dyDescent="0.3">
      <c r="A341" s="15"/>
      <c r="B341" s="73"/>
      <c r="C341" s="15"/>
      <c r="D341" s="74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72"/>
      <c r="W341" s="74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98"/>
      <c r="AP341" s="15"/>
      <c r="AQ341" s="73"/>
      <c r="AR341" s="15"/>
      <c r="AS341" s="74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72"/>
      <c r="BL341" s="74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73"/>
      <c r="CG341" s="15"/>
      <c r="CH341" s="74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72"/>
      <c r="DB341" s="74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98"/>
      <c r="DS341" s="15"/>
      <c r="DT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</row>
    <row r="342" spans="1:232" ht="18" customHeight="1" x14ac:dyDescent="0.3">
      <c r="A342" s="15"/>
      <c r="B342" s="69"/>
      <c r="C342" s="15"/>
      <c r="D342" s="76"/>
      <c r="E342" s="15"/>
      <c r="F342" s="74"/>
      <c r="G342" s="74"/>
      <c r="H342" s="74"/>
      <c r="I342" s="48"/>
      <c r="J342" s="48"/>
      <c r="K342" s="48"/>
      <c r="L342" s="15"/>
      <c r="M342" s="15"/>
      <c r="N342" s="15"/>
      <c r="O342" s="15"/>
      <c r="P342" s="15"/>
      <c r="Q342" s="15"/>
      <c r="R342" s="15"/>
      <c r="S342" s="15"/>
      <c r="T342" s="15"/>
      <c r="U342" s="73"/>
      <c r="V342" s="75"/>
      <c r="W342" s="76"/>
      <c r="X342" s="74"/>
      <c r="Y342" s="48"/>
      <c r="Z342" s="48"/>
      <c r="AA342" s="48"/>
      <c r="AB342" s="48"/>
      <c r="AC342" s="15"/>
      <c r="AD342" s="48"/>
      <c r="AE342" s="48"/>
      <c r="AF342" s="48"/>
      <c r="AG342" s="52"/>
      <c r="AH342" s="15"/>
      <c r="AI342" s="15"/>
      <c r="AJ342" s="15"/>
      <c r="AK342" s="15"/>
      <c r="AL342" s="15"/>
      <c r="AM342" s="15"/>
      <c r="AN342" s="64"/>
      <c r="AO342" s="98"/>
      <c r="AP342" s="15"/>
      <c r="AQ342" s="69"/>
      <c r="AR342" s="15"/>
      <c r="AS342" s="76"/>
      <c r="AT342" s="15"/>
      <c r="AU342" s="74"/>
      <c r="AV342" s="74"/>
      <c r="AW342" s="74"/>
      <c r="AX342" s="48"/>
      <c r="AY342" s="48"/>
      <c r="AZ342" s="48"/>
      <c r="BA342" s="15"/>
      <c r="BB342" s="15"/>
      <c r="BC342" s="15"/>
      <c r="BD342" s="15"/>
      <c r="BE342" s="15"/>
      <c r="BF342" s="15"/>
      <c r="BG342" s="15"/>
      <c r="BH342" s="15"/>
      <c r="BI342" s="15"/>
      <c r="BJ342" s="73"/>
      <c r="BK342" s="75"/>
      <c r="BL342" s="76"/>
      <c r="BM342" s="74"/>
      <c r="BN342" s="48"/>
      <c r="BO342" s="48"/>
      <c r="BP342" s="48"/>
      <c r="BQ342" s="48"/>
      <c r="BR342" s="15"/>
      <c r="BS342" s="48"/>
      <c r="BT342" s="48"/>
      <c r="BU342" s="48"/>
      <c r="BV342" s="52"/>
      <c r="BW342" s="15"/>
      <c r="BX342" s="15"/>
      <c r="BY342" s="15"/>
      <c r="BZ342" s="15"/>
      <c r="CA342" s="15"/>
      <c r="CB342" s="15"/>
      <c r="CC342" s="64"/>
      <c r="CD342" s="52"/>
      <c r="CE342" s="15"/>
      <c r="CF342" s="69"/>
      <c r="CG342" s="15"/>
      <c r="CH342" s="76"/>
      <c r="CI342" s="15"/>
      <c r="CJ342" s="74"/>
      <c r="CK342" s="74"/>
      <c r="CL342" s="74"/>
      <c r="CM342" s="48"/>
      <c r="CN342" s="48"/>
      <c r="CO342" s="48"/>
      <c r="CP342" s="15"/>
      <c r="CQ342" s="15"/>
      <c r="CR342" s="15"/>
      <c r="CS342" s="15"/>
      <c r="CT342" s="15"/>
      <c r="CU342" s="15"/>
      <c r="CV342" s="15"/>
      <c r="CW342" s="15"/>
      <c r="CX342" s="15"/>
      <c r="CY342" s="73"/>
      <c r="CZ342" s="15"/>
      <c r="DA342" s="75"/>
      <c r="DB342" s="76"/>
      <c r="DC342" s="74"/>
      <c r="DD342" s="48"/>
      <c r="DE342" s="48"/>
      <c r="DF342" s="48"/>
      <c r="DG342" s="48"/>
      <c r="DH342" s="48"/>
      <c r="DI342" s="48"/>
      <c r="DJ342" s="48"/>
      <c r="DK342" s="52"/>
      <c r="DL342" s="15"/>
      <c r="DM342" s="15"/>
      <c r="DN342" s="15"/>
      <c r="DO342" s="15"/>
      <c r="DP342" s="15"/>
      <c r="DQ342" s="15"/>
      <c r="DR342" s="98"/>
      <c r="DS342" s="15"/>
      <c r="DT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</row>
    <row r="343" spans="1:232" ht="18" customHeight="1" x14ac:dyDescent="0.3">
      <c r="A343" s="15"/>
      <c r="B343" s="73"/>
      <c r="C343" s="15"/>
      <c r="D343" s="74"/>
      <c r="E343" s="15"/>
      <c r="F343" s="74"/>
      <c r="G343" s="74"/>
      <c r="H343" s="74"/>
      <c r="I343" s="52"/>
      <c r="J343" s="52"/>
      <c r="K343" s="52"/>
      <c r="L343" s="15"/>
      <c r="M343" s="15"/>
      <c r="N343" s="15"/>
      <c r="O343" s="15"/>
      <c r="P343" s="15"/>
      <c r="Q343" s="15"/>
      <c r="R343" s="15"/>
      <c r="S343" s="15"/>
      <c r="T343" s="15"/>
      <c r="U343" s="73"/>
      <c r="V343" s="72"/>
      <c r="W343" s="74"/>
      <c r="X343" s="74"/>
      <c r="Y343" s="52"/>
      <c r="Z343" s="52"/>
      <c r="AA343" s="52"/>
      <c r="AB343" s="52"/>
      <c r="AC343" s="15"/>
      <c r="AD343" s="52"/>
      <c r="AE343" s="52"/>
      <c r="AF343" s="52"/>
      <c r="AG343" s="52"/>
      <c r="AH343" s="15"/>
      <c r="AI343" s="15"/>
      <c r="AJ343" s="15"/>
      <c r="AK343" s="15"/>
      <c r="AL343" s="15"/>
      <c r="AM343" s="15"/>
      <c r="AN343" s="64"/>
      <c r="AO343" s="98"/>
      <c r="AP343" s="15"/>
      <c r="AQ343" s="73"/>
      <c r="AR343" s="15"/>
      <c r="AS343" s="74"/>
      <c r="AT343" s="15"/>
      <c r="AU343" s="74"/>
      <c r="AV343" s="74"/>
      <c r="AW343" s="74"/>
      <c r="AX343" s="52"/>
      <c r="AY343" s="52"/>
      <c r="AZ343" s="52"/>
      <c r="BA343" s="15"/>
      <c r="BB343" s="15"/>
      <c r="BC343" s="15"/>
      <c r="BD343" s="15"/>
      <c r="BE343" s="15"/>
      <c r="BF343" s="15"/>
      <c r="BG343" s="15"/>
      <c r="BH343" s="15"/>
      <c r="BI343" s="15"/>
      <c r="BJ343" s="73"/>
      <c r="BK343" s="72"/>
      <c r="BL343" s="74"/>
      <c r="BM343" s="74"/>
      <c r="BN343" s="52"/>
      <c r="BO343" s="52"/>
      <c r="BP343" s="52"/>
      <c r="BQ343" s="52"/>
      <c r="BR343" s="15"/>
      <c r="BS343" s="52"/>
      <c r="BT343" s="52"/>
      <c r="BU343" s="52"/>
      <c r="BV343" s="52"/>
      <c r="BW343" s="15"/>
      <c r="BX343" s="15"/>
      <c r="BY343" s="15"/>
      <c r="BZ343" s="15"/>
      <c r="CA343" s="15"/>
      <c r="CB343" s="15"/>
      <c r="CC343" s="64"/>
      <c r="CD343" s="52"/>
      <c r="CE343" s="15"/>
      <c r="CF343" s="73"/>
      <c r="CG343" s="15"/>
      <c r="CH343" s="74"/>
      <c r="CI343" s="15"/>
      <c r="CJ343" s="74"/>
      <c r="CK343" s="74"/>
      <c r="CL343" s="74"/>
      <c r="CM343" s="52"/>
      <c r="CN343" s="52"/>
      <c r="CO343" s="52"/>
      <c r="CP343" s="15"/>
      <c r="CQ343" s="15"/>
      <c r="CR343" s="15"/>
      <c r="CS343" s="15"/>
      <c r="CT343" s="15"/>
      <c r="CU343" s="15"/>
      <c r="CV343" s="15"/>
      <c r="CW343" s="15"/>
      <c r="CX343" s="15"/>
      <c r="CY343" s="73"/>
      <c r="CZ343" s="15"/>
      <c r="DA343" s="72"/>
      <c r="DB343" s="74"/>
      <c r="DC343" s="74"/>
      <c r="DD343" s="52"/>
      <c r="DE343" s="52"/>
      <c r="DF343" s="52"/>
      <c r="DG343" s="52"/>
      <c r="DH343" s="52"/>
      <c r="DI343" s="52"/>
      <c r="DJ343" s="52"/>
      <c r="DK343" s="52"/>
      <c r="DL343" s="15"/>
      <c r="DM343" s="15"/>
      <c r="DN343" s="15"/>
      <c r="DO343" s="15"/>
      <c r="DP343" s="15"/>
      <c r="DQ343" s="15"/>
      <c r="DR343" s="98"/>
      <c r="DS343" s="15"/>
      <c r="DT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</row>
    <row r="344" spans="1:232" ht="18" customHeight="1" x14ac:dyDescent="0.3">
      <c r="A344" s="15"/>
      <c r="B344" s="73"/>
      <c r="C344" s="15"/>
      <c r="D344" s="74"/>
      <c r="E344" s="15"/>
      <c r="F344" s="76"/>
      <c r="G344" s="76"/>
      <c r="H344" s="76"/>
      <c r="I344" s="70"/>
      <c r="J344" s="70"/>
      <c r="K344" s="70"/>
      <c r="L344" s="15"/>
      <c r="M344" s="15"/>
      <c r="N344" s="15"/>
      <c r="O344" s="15"/>
      <c r="P344" s="15"/>
      <c r="Q344" s="15"/>
      <c r="R344" s="15"/>
      <c r="S344" s="15"/>
      <c r="T344" s="15"/>
      <c r="U344" s="69"/>
      <c r="V344" s="72"/>
      <c r="W344" s="74"/>
      <c r="X344" s="76"/>
      <c r="Y344" s="70"/>
      <c r="Z344" s="70"/>
      <c r="AA344" s="70"/>
      <c r="AB344" s="70"/>
      <c r="AC344" s="15"/>
      <c r="AD344" s="70"/>
      <c r="AE344" s="70"/>
      <c r="AF344" s="70"/>
      <c r="AG344" s="70"/>
      <c r="AH344" s="15"/>
      <c r="AI344" s="15"/>
      <c r="AJ344" s="15"/>
      <c r="AK344" s="15"/>
      <c r="AL344" s="15"/>
      <c r="AM344" s="15"/>
      <c r="AN344" s="64"/>
      <c r="AO344" s="98"/>
      <c r="AP344" s="15"/>
      <c r="AQ344" s="73"/>
      <c r="AR344" s="15"/>
      <c r="AS344" s="74"/>
      <c r="AT344" s="15"/>
      <c r="AU344" s="76"/>
      <c r="AV344" s="76"/>
      <c r="AW344" s="76"/>
      <c r="AX344" s="70"/>
      <c r="AY344" s="70"/>
      <c r="AZ344" s="70"/>
      <c r="BA344" s="15"/>
      <c r="BB344" s="15"/>
      <c r="BC344" s="15"/>
      <c r="BD344" s="15"/>
      <c r="BE344" s="15"/>
      <c r="BF344" s="15"/>
      <c r="BG344" s="15"/>
      <c r="BH344" s="15"/>
      <c r="BI344" s="15"/>
      <c r="BJ344" s="69"/>
      <c r="BK344" s="72"/>
      <c r="BL344" s="74"/>
      <c r="BM344" s="76"/>
      <c r="BN344" s="70"/>
      <c r="BO344" s="70"/>
      <c r="BP344" s="70"/>
      <c r="BQ344" s="70"/>
      <c r="BR344" s="15"/>
      <c r="BS344" s="70"/>
      <c r="BT344" s="70"/>
      <c r="BU344" s="70"/>
      <c r="BV344" s="70"/>
      <c r="BW344" s="15"/>
      <c r="BX344" s="15"/>
      <c r="BY344" s="15"/>
      <c r="BZ344" s="15"/>
      <c r="CA344" s="15"/>
      <c r="CB344" s="15"/>
      <c r="CC344" s="64"/>
      <c r="CD344" s="15"/>
      <c r="CE344" s="15"/>
      <c r="CF344" s="73"/>
      <c r="CG344" s="15"/>
      <c r="CH344" s="74"/>
      <c r="CI344" s="15"/>
      <c r="CJ344" s="76"/>
      <c r="CK344" s="76"/>
      <c r="CL344" s="76"/>
      <c r="CM344" s="70"/>
      <c r="CN344" s="70"/>
      <c r="CO344" s="70"/>
      <c r="CP344" s="15"/>
      <c r="CQ344" s="15"/>
      <c r="CR344" s="15"/>
      <c r="CS344" s="15"/>
      <c r="CT344" s="15"/>
      <c r="CU344" s="15"/>
      <c r="CV344" s="15"/>
      <c r="CW344" s="15"/>
      <c r="CX344" s="15"/>
      <c r="CY344" s="69"/>
      <c r="CZ344" s="15"/>
      <c r="DA344" s="72"/>
      <c r="DB344" s="74"/>
      <c r="DC344" s="76"/>
      <c r="DD344" s="70"/>
      <c r="DE344" s="70"/>
      <c r="DF344" s="70"/>
      <c r="DG344" s="70"/>
      <c r="DH344" s="70"/>
      <c r="DI344" s="70"/>
      <c r="DJ344" s="70"/>
      <c r="DK344" s="70"/>
      <c r="DL344" s="15"/>
      <c r="DM344" s="15"/>
      <c r="DN344" s="15"/>
      <c r="DO344" s="15"/>
      <c r="DP344" s="15"/>
      <c r="DQ344" s="15"/>
      <c r="DR344" s="98"/>
      <c r="DS344" s="15"/>
      <c r="DT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</row>
    <row r="345" spans="1:232" ht="18" customHeight="1" x14ac:dyDescent="0.3">
      <c r="A345" s="15"/>
      <c r="B345" s="69"/>
      <c r="C345" s="15"/>
      <c r="D345" s="76"/>
      <c r="E345" s="15"/>
      <c r="F345" s="74"/>
      <c r="G345" s="74"/>
      <c r="H345" s="74"/>
      <c r="I345" s="52"/>
      <c r="J345" s="52"/>
      <c r="K345" s="52"/>
      <c r="L345" s="15"/>
      <c r="M345" s="15"/>
      <c r="N345" s="15"/>
      <c r="O345" s="15"/>
      <c r="P345" s="15"/>
      <c r="Q345" s="15"/>
      <c r="R345" s="15"/>
      <c r="S345" s="15"/>
      <c r="T345" s="15"/>
      <c r="U345" s="73"/>
      <c r="V345" s="75"/>
      <c r="W345" s="76"/>
      <c r="X345" s="74"/>
      <c r="Y345" s="52"/>
      <c r="Z345" s="52"/>
      <c r="AA345" s="52"/>
      <c r="AB345" s="52"/>
      <c r="AC345" s="15"/>
      <c r="AD345" s="52"/>
      <c r="AE345" s="52"/>
      <c r="AF345" s="52"/>
      <c r="AG345" s="52"/>
      <c r="AH345" s="15"/>
      <c r="AI345" s="15"/>
      <c r="AJ345" s="15"/>
      <c r="AK345" s="15"/>
      <c r="AL345" s="15"/>
      <c r="AM345" s="15"/>
      <c r="AN345" s="64"/>
      <c r="AO345" s="98"/>
      <c r="AP345" s="15"/>
      <c r="AQ345" s="69"/>
      <c r="AR345" s="15"/>
      <c r="AS345" s="76"/>
      <c r="AT345" s="15"/>
      <c r="AU345" s="74"/>
      <c r="AV345" s="74"/>
      <c r="AW345" s="74"/>
      <c r="AX345" s="52"/>
      <c r="AY345" s="52"/>
      <c r="AZ345" s="52"/>
      <c r="BA345" s="15"/>
      <c r="BB345" s="15"/>
      <c r="BC345" s="15"/>
      <c r="BD345" s="15"/>
      <c r="BE345" s="15"/>
      <c r="BF345" s="15"/>
      <c r="BG345" s="15"/>
      <c r="BH345" s="15"/>
      <c r="BI345" s="15"/>
      <c r="BJ345" s="73"/>
      <c r="BK345" s="75"/>
      <c r="BL345" s="76"/>
      <c r="BM345" s="74"/>
      <c r="BN345" s="52"/>
      <c r="BO345" s="52"/>
      <c r="BP345" s="52"/>
      <c r="BQ345" s="52"/>
      <c r="BR345" s="15"/>
      <c r="BS345" s="52"/>
      <c r="BT345" s="52"/>
      <c r="BU345" s="52"/>
      <c r="BV345" s="52"/>
      <c r="BW345" s="15"/>
      <c r="BX345" s="15"/>
      <c r="BY345" s="15"/>
      <c r="BZ345" s="15"/>
      <c r="CA345" s="15"/>
      <c r="CB345" s="15"/>
      <c r="CC345" s="64"/>
      <c r="CD345" s="15"/>
      <c r="CE345" s="15"/>
      <c r="CF345" s="69"/>
      <c r="CG345" s="15"/>
      <c r="CH345" s="76"/>
      <c r="CI345" s="15"/>
      <c r="CJ345" s="74"/>
      <c r="CK345" s="74"/>
      <c r="CL345" s="74"/>
      <c r="CM345" s="52"/>
      <c r="CN345" s="52"/>
      <c r="CO345" s="52"/>
      <c r="CP345" s="15"/>
      <c r="CQ345" s="15"/>
      <c r="CR345" s="15"/>
      <c r="CS345" s="15"/>
      <c r="CT345" s="15"/>
      <c r="CU345" s="15"/>
      <c r="CV345" s="15"/>
      <c r="CW345" s="15"/>
      <c r="CX345" s="15"/>
      <c r="CY345" s="73"/>
      <c r="CZ345" s="15"/>
      <c r="DA345" s="75"/>
      <c r="DB345" s="76"/>
      <c r="DC345" s="74"/>
      <c r="DD345" s="52"/>
      <c r="DE345" s="52"/>
      <c r="DF345" s="52"/>
      <c r="DG345" s="52"/>
      <c r="DH345" s="52"/>
      <c r="DI345" s="52"/>
      <c r="DJ345" s="52"/>
      <c r="DK345" s="52"/>
      <c r="DL345" s="15"/>
      <c r="DM345" s="15"/>
      <c r="DN345" s="15"/>
      <c r="DO345" s="15"/>
      <c r="DP345" s="15"/>
      <c r="DQ345" s="15"/>
      <c r="DR345" s="98"/>
      <c r="DS345" s="15"/>
      <c r="DT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</row>
    <row r="346" spans="1:232" ht="18" customHeight="1" x14ac:dyDescent="0.3">
      <c r="A346" s="15"/>
      <c r="B346" s="73"/>
      <c r="C346" s="15"/>
      <c r="D346" s="74"/>
      <c r="E346" s="15"/>
      <c r="F346" s="74"/>
      <c r="G346" s="74"/>
      <c r="H346" s="74"/>
      <c r="I346" s="52"/>
      <c r="J346" s="52"/>
      <c r="K346" s="52"/>
      <c r="L346" s="15"/>
      <c r="M346" s="15"/>
      <c r="N346" s="15"/>
      <c r="O346" s="15"/>
      <c r="P346" s="15"/>
      <c r="Q346" s="15"/>
      <c r="R346" s="15"/>
      <c r="S346" s="15"/>
      <c r="T346" s="15"/>
      <c r="U346" s="73"/>
      <c r="V346" s="72"/>
      <c r="W346" s="74"/>
      <c r="X346" s="74"/>
      <c r="Y346" s="52"/>
      <c r="Z346" s="52"/>
      <c r="AA346" s="52"/>
      <c r="AB346" s="52"/>
      <c r="AC346" s="15"/>
      <c r="AD346" s="52"/>
      <c r="AE346" s="52"/>
      <c r="AF346" s="52"/>
      <c r="AG346" s="52"/>
      <c r="AH346" s="15"/>
      <c r="AI346" s="15"/>
      <c r="AJ346" s="15"/>
      <c r="AK346" s="15"/>
      <c r="AL346" s="15"/>
      <c r="AM346" s="15"/>
      <c r="AN346" s="64"/>
      <c r="AO346" s="98"/>
      <c r="AP346" s="15"/>
      <c r="AQ346" s="73"/>
      <c r="AR346" s="15"/>
      <c r="AS346" s="74"/>
      <c r="AT346" s="15"/>
      <c r="AU346" s="74"/>
      <c r="AV346" s="74"/>
      <c r="AW346" s="74"/>
      <c r="AX346" s="52"/>
      <c r="AY346" s="52"/>
      <c r="AZ346" s="52"/>
      <c r="BA346" s="15"/>
      <c r="BB346" s="15"/>
      <c r="BC346" s="15"/>
      <c r="BD346" s="15"/>
      <c r="BE346" s="15"/>
      <c r="BF346" s="15"/>
      <c r="BG346" s="15"/>
      <c r="BH346" s="15"/>
      <c r="BI346" s="15"/>
      <c r="BJ346" s="73"/>
      <c r="BK346" s="72"/>
      <c r="BL346" s="74"/>
      <c r="BM346" s="74"/>
      <c r="BN346" s="52"/>
      <c r="BO346" s="52"/>
      <c r="BP346" s="52"/>
      <c r="BQ346" s="52"/>
      <c r="BR346" s="15"/>
      <c r="BS346" s="52"/>
      <c r="BT346" s="52"/>
      <c r="BU346" s="52"/>
      <c r="BV346" s="52"/>
      <c r="BW346" s="15"/>
      <c r="BX346" s="15"/>
      <c r="BY346" s="15"/>
      <c r="BZ346" s="15"/>
      <c r="CA346" s="15"/>
      <c r="CB346" s="15"/>
      <c r="CC346" s="64"/>
      <c r="CD346" s="64"/>
      <c r="CE346" s="15"/>
      <c r="CF346" s="73"/>
      <c r="CG346" s="15"/>
      <c r="CH346" s="74"/>
      <c r="CI346" s="15"/>
      <c r="CJ346" s="74"/>
      <c r="CK346" s="74"/>
      <c r="CL346" s="74"/>
      <c r="CM346" s="52"/>
      <c r="CN346" s="52"/>
      <c r="CO346" s="52"/>
      <c r="CP346" s="15"/>
      <c r="CQ346" s="15"/>
      <c r="CR346" s="15"/>
      <c r="CS346" s="15"/>
      <c r="CT346" s="15"/>
      <c r="CU346" s="15"/>
      <c r="CV346" s="15"/>
      <c r="CW346" s="15"/>
      <c r="CX346" s="15"/>
      <c r="CY346" s="73"/>
      <c r="CZ346" s="15"/>
      <c r="DA346" s="72"/>
      <c r="DB346" s="74"/>
      <c r="DC346" s="74"/>
      <c r="DD346" s="52"/>
      <c r="DE346" s="52"/>
      <c r="DF346" s="52"/>
      <c r="DG346" s="52"/>
      <c r="DH346" s="52"/>
      <c r="DI346" s="52"/>
      <c r="DJ346" s="52"/>
      <c r="DK346" s="52"/>
      <c r="DL346" s="15"/>
      <c r="DM346" s="15"/>
      <c r="DN346" s="15"/>
      <c r="DO346" s="15"/>
      <c r="DP346" s="15"/>
      <c r="DQ346" s="15"/>
      <c r="DR346" s="98"/>
      <c r="DS346" s="15"/>
      <c r="DT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</row>
    <row r="347" spans="1:232" ht="18" customHeight="1" x14ac:dyDescent="0.3">
      <c r="A347" s="15"/>
      <c r="B347" s="73"/>
      <c r="C347" s="15"/>
      <c r="D347" s="74"/>
      <c r="E347" s="15"/>
      <c r="F347" s="76"/>
      <c r="G347" s="76"/>
      <c r="H347" s="76"/>
      <c r="I347" s="70"/>
      <c r="J347" s="70"/>
      <c r="K347" s="70"/>
      <c r="L347" s="15"/>
      <c r="M347" s="15"/>
      <c r="N347" s="15"/>
      <c r="O347" s="15"/>
      <c r="P347" s="15"/>
      <c r="Q347" s="15"/>
      <c r="R347" s="15"/>
      <c r="S347" s="15"/>
      <c r="T347" s="15"/>
      <c r="U347" s="69"/>
      <c r="V347" s="72"/>
      <c r="W347" s="74"/>
      <c r="X347" s="76"/>
      <c r="Y347" s="70"/>
      <c r="Z347" s="70"/>
      <c r="AA347" s="70"/>
      <c r="AB347" s="70"/>
      <c r="AC347" s="15"/>
      <c r="AD347" s="70"/>
      <c r="AE347" s="70"/>
      <c r="AF347" s="70"/>
      <c r="AG347" s="70"/>
      <c r="AH347" s="15"/>
      <c r="AI347" s="15"/>
      <c r="AJ347" s="15"/>
      <c r="AK347" s="15"/>
      <c r="AL347" s="15"/>
      <c r="AM347" s="15"/>
      <c r="AN347" s="15"/>
      <c r="AO347" s="98"/>
      <c r="AP347" s="15"/>
      <c r="AQ347" s="73"/>
      <c r="AR347" s="15"/>
      <c r="AS347" s="74"/>
      <c r="AT347" s="15"/>
      <c r="AU347" s="76"/>
      <c r="AV347" s="76"/>
      <c r="AW347" s="76"/>
      <c r="AX347" s="70"/>
      <c r="AY347" s="70"/>
      <c r="AZ347" s="70"/>
      <c r="BA347" s="15"/>
      <c r="BB347" s="15"/>
      <c r="BC347" s="15"/>
      <c r="BD347" s="15"/>
      <c r="BE347" s="15"/>
      <c r="BF347" s="15"/>
      <c r="BG347" s="15"/>
      <c r="BH347" s="15"/>
      <c r="BI347" s="15"/>
      <c r="BJ347" s="69"/>
      <c r="BK347" s="72"/>
      <c r="BL347" s="74"/>
      <c r="BM347" s="76"/>
      <c r="BN347" s="70"/>
      <c r="BO347" s="70"/>
      <c r="BP347" s="70"/>
      <c r="BQ347" s="70"/>
      <c r="BR347" s="15"/>
      <c r="BS347" s="70"/>
      <c r="BT347" s="70"/>
      <c r="BU347" s="70"/>
      <c r="BV347" s="70"/>
      <c r="BW347" s="15"/>
      <c r="BX347" s="15"/>
      <c r="BY347" s="15"/>
      <c r="BZ347" s="15"/>
      <c r="CA347" s="15"/>
      <c r="CB347" s="15"/>
      <c r="CC347" s="15"/>
      <c r="CD347" s="64"/>
      <c r="CE347" s="15"/>
      <c r="CF347" s="73"/>
      <c r="CG347" s="15"/>
      <c r="CH347" s="74"/>
      <c r="CI347" s="15"/>
      <c r="CJ347" s="76"/>
      <c r="CK347" s="76"/>
      <c r="CL347" s="76"/>
      <c r="CM347" s="70"/>
      <c r="CN347" s="70"/>
      <c r="CO347" s="70"/>
      <c r="CP347" s="15"/>
      <c r="CQ347" s="15"/>
      <c r="CR347" s="15"/>
      <c r="CS347" s="15"/>
      <c r="CT347" s="15"/>
      <c r="CU347" s="15"/>
      <c r="CV347" s="15"/>
      <c r="CW347" s="15"/>
      <c r="CX347" s="15"/>
      <c r="CY347" s="69"/>
      <c r="CZ347" s="15"/>
      <c r="DA347" s="72"/>
      <c r="DB347" s="74"/>
      <c r="DC347" s="76"/>
      <c r="DD347" s="70"/>
      <c r="DE347" s="70"/>
      <c r="DF347" s="70"/>
      <c r="DG347" s="70"/>
      <c r="DH347" s="70"/>
      <c r="DI347" s="70"/>
      <c r="DJ347" s="70"/>
      <c r="DK347" s="70"/>
      <c r="DL347" s="15"/>
      <c r="DM347" s="15"/>
      <c r="DN347" s="15"/>
      <c r="DO347" s="15"/>
      <c r="DP347" s="15"/>
      <c r="DQ347" s="15"/>
      <c r="DR347" s="98"/>
      <c r="DS347" s="15"/>
      <c r="DT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</row>
    <row r="348" spans="1:232" ht="18" customHeight="1" x14ac:dyDescent="0.3">
      <c r="A348" s="15"/>
      <c r="B348" s="69"/>
      <c r="C348" s="15"/>
      <c r="D348" s="15"/>
      <c r="E348" s="15"/>
      <c r="F348" s="15"/>
      <c r="G348" s="73"/>
      <c r="H348" s="74"/>
      <c r="I348" s="74"/>
      <c r="J348" s="74"/>
      <c r="K348" s="74"/>
      <c r="L348" s="52"/>
      <c r="M348" s="52"/>
      <c r="N348" s="52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73"/>
      <c r="AE348" s="15"/>
      <c r="AF348" s="74"/>
      <c r="AG348" s="74"/>
      <c r="AH348" s="74"/>
      <c r="AI348" s="52"/>
      <c r="AJ348" s="52"/>
      <c r="AK348" s="52"/>
      <c r="AL348" s="52"/>
      <c r="AM348" s="52"/>
      <c r="AN348" s="15"/>
      <c r="AO348" s="98"/>
      <c r="AP348" s="15"/>
      <c r="AQ348" s="69"/>
      <c r="AR348" s="15"/>
      <c r="AS348" s="15"/>
      <c r="AT348" s="15"/>
      <c r="AU348" s="15"/>
      <c r="AV348" s="73"/>
      <c r="AW348" s="74"/>
      <c r="AX348" s="74"/>
      <c r="AY348" s="74"/>
      <c r="AZ348" s="74"/>
      <c r="BA348" s="52"/>
      <c r="BB348" s="52"/>
      <c r="BC348" s="52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73"/>
      <c r="BT348" s="15"/>
      <c r="BU348" s="74"/>
      <c r="BV348" s="74"/>
      <c r="BW348" s="74"/>
      <c r="BX348" s="52"/>
      <c r="BY348" s="52"/>
      <c r="BZ348" s="52"/>
      <c r="CA348" s="52"/>
      <c r="CB348" s="52"/>
      <c r="CC348" s="15"/>
      <c r="CD348" s="15"/>
      <c r="CE348" s="15"/>
      <c r="CF348" s="69"/>
      <c r="CG348" s="15"/>
      <c r="CH348" s="15"/>
      <c r="CI348" s="15"/>
      <c r="CJ348" s="15"/>
      <c r="CK348" s="73"/>
      <c r="CL348" s="74"/>
      <c r="CM348" s="74"/>
      <c r="CN348" s="74"/>
      <c r="CO348" s="74"/>
      <c r="CP348" s="52"/>
      <c r="CQ348" s="52"/>
      <c r="CR348" s="52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73"/>
      <c r="DI348" s="15"/>
      <c r="DJ348" s="74"/>
      <c r="DK348" s="74"/>
      <c r="DL348" s="74"/>
      <c r="DM348" s="52"/>
      <c r="DN348" s="52"/>
      <c r="DO348" s="52"/>
      <c r="DP348" s="52"/>
      <c r="DQ348" s="52"/>
      <c r="DR348" s="98"/>
      <c r="DS348" s="15"/>
      <c r="DT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</row>
    <row r="349" spans="1:232" ht="18" customHeight="1" x14ac:dyDescent="0.3">
      <c r="A349" s="15"/>
      <c r="B349" s="69"/>
      <c r="C349" s="15"/>
      <c r="D349" s="15"/>
      <c r="E349" s="49"/>
      <c r="F349" s="15"/>
      <c r="G349" s="15"/>
      <c r="H349" s="15"/>
      <c r="I349" s="15"/>
      <c r="J349" s="74"/>
      <c r="K349" s="74"/>
      <c r="L349" s="74"/>
      <c r="M349" s="52"/>
      <c r="N349" s="52"/>
      <c r="O349" s="15"/>
      <c r="P349" s="15"/>
      <c r="Q349" s="15"/>
      <c r="R349" s="15"/>
      <c r="S349" s="15"/>
      <c r="T349" s="15"/>
      <c r="U349" s="15"/>
      <c r="V349" s="15"/>
      <c r="W349" s="15"/>
      <c r="X349" s="49"/>
      <c r="Y349" s="15"/>
      <c r="Z349" s="15"/>
      <c r="AA349" s="15"/>
      <c r="AB349" s="15"/>
      <c r="AC349" s="15"/>
      <c r="AD349" s="73"/>
      <c r="AE349" s="15"/>
      <c r="AF349" s="74"/>
      <c r="AG349" s="74"/>
      <c r="AH349" s="74"/>
      <c r="AI349" s="52"/>
      <c r="AJ349" s="52"/>
      <c r="AK349" s="52"/>
      <c r="AL349" s="52"/>
      <c r="AM349" s="52"/>
      <c r="AN349" s="15"/>
      <c r="AO349" s="98"/>
      <c r="AP349" s="15"/>
      <c r="AQ349" s="69"/>
      <c r="AR349" s="15"/>
      <c r="AS349" s="15"/>
      <c r="AT349" s="49"/>
      <c r="AU349" s="15"/>
      <c r="AV349" s="15"/>
      <c r="AW349" s="15"/>
      <c r="AX349" s="15"/>
      <c r="AY349" s="74"/>
      <c r="AZ349" s="74"/>
      <c r="BA349" s="74"/>
      <c r="BB349" s="52"/>
      <c r="BC349" s="52"/>
      <c r="BD349" s="15"/>
      <c r="BE349" s="15"/>
      <c r="BF349" s="15"/>
      <c r="BG349" s="15"/>
      <c r="BH349" s="15"/>
      <c r="BI349" s="15"/>
      <c r="BJ349" s="15"/>
      <c r="BK349" s="15"/>
      <c r="BL349" s="15"/>
      <c r="BM349" s="49"/>
      <c r="BN349" s="15"/>
      <c r="BO349" s="15"/>
      <c r="BP349" s="15"/>
      <c r="BQ349" s="15"/>
      <c r="BR349" s="15"/>
      <c r="BS349" s="73"/>
      <c r="BT349" s="15"/>
      <c r="BU349" s="74"/>
      <c r="BV349" s="74"/>
      <c r="BW349" s="74"/>
      <c r="BX349" s="52"/>
      <c r="BY349" s="52"/>
      <c r="BZ349" s="52"/>
      <c r="CA349" s="52"/>
      <c r="CB349" s="52"/>
      <c r="CC349" s="15"/>
      <c r="CD349" s="15"/>
      <c r="CE349" s="15"/>
      <c r="CF349" s="69"/>
      <c r="CG349" s="15"/>
      <c r="CH349" s="15"/>
      <c r="CI349" s="49"/>
      <c r="CJ349" s="15"/>
      <c r="CK349" s="15"/>
      <c r="CL349" s="15"/>
      <c r="CM349" s="15"/>
      <c r="CN349" s="74"/>
      <c r="CO349" s="74"/>
      <c r="CP349" s="74"/>
      <c r="CQ349" s="52"/>
      <c r="CR349" s="52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49"/>
      <c r="DD349" s="15"/>
      <c r="DE349" s="15"/>
      <c r="DF349" s="15"/>
      <c r="DG349" s="15"/>
      <c r="DH349" s="73"/>
      <c r="DI349" s="15"/>
      <c r="DJ349" s="74"/>
      <c r="DK349" s="74"/>
      <c r="DL349" s="74"/>
      <c r="DM349" s="52"/>
      <c r="DN349" s="52"/>
      <c r="DO349" s="52"/>
      <c r="DP349" s="52"/>
      <c r="DQ349" s="52"/>
      <c r="DR349" s="98"/>
      <c r="DS349" s="15"/>
      <c r="DT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</row>
    <row r="350" spans="1:232" ht="18" customHeight="1" x14ac:dyDescent="0.3">
      <c r="A350" s="15"/>
      <c r="B350" s="69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52"/>
      <c r="AL350" s="15"/>
      <c r="AM350" s="15"/>
      <c r="AN350" s="15"/>
      <c r="AO350" s="98"/>
      <c r="AP350" s="15"/>
      <c r="AQ350" s="69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52"/>
      <c r="CA350" s="15"/>
      <c r="CB350" s="15"/>
      <c r="CC350" s="15"/>
      <c r="CD350" s="15"/>
      <c r="CE350" s="15"/>
      <c r="CF350" s="69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52"/>
      <c r="DP350" s="15"/>
      <c r="DQ350" s="15"/>
      <c r="DR350" s="98"/>
      <c r="DS350" s="15"/>
      <c r="DT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</row>
    <row r="351" spans="1:232" ht="18" customHeight="1" x14ac:dyDescent="0.3">
      <c r="A351" s="15"/>
      <c r="B351" s="69"/>
      <c r="C351" s="15"/>
      <c r="D351" s="15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52"/>
      <c r="S351" s="15"/>
      <c r="T351" s="15"/>
      <c r="U351" s="15"/>
      <c r="V351" s="15"/>
      <c r="W351" s="15"/>
      <c r="X351" s="49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52"/>
      <c r="AL351" s="15"/>
      <c r="AM351" s="15"/>
      <c r="AN351" s="15"/>
      <c r="AO351" s="98"/>
      <c r="AP351" s="15"/>
      <c r="AQ351" s="69"/>
      <c r="AR351" s="15"/>
      <c r="AS351" s="15"/>
      <c r="AT351" s="49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52"/>
      <c r="BH351" s="15"/>
      <c r="BI351" s="15"/>
      <c r="BJ351" s="15"/>
      <c r="BK351" s="15"/>
      <c r="BL351" s="15"/>
      <c r="BM351" s="49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52"/>
      <c r="CA351" s="15"/>
      <c r="CB351" s="15"/>
      <c r="CC351" s="15"/>
      <c r="CD351" s="15"/>
      <c r="CE351" s="15"/>
      <c r="CF351" s="69"/>
      <c r="CG351" s="15"/>
      <c r="CH351" s="15"/>
      <c r="CI351" s="49"/>
      <c r="CJ351" s="15"/>
      <c r="CK351" s="15"/>
      <c r="CL351" s="15"/>
      <c r="CM351" s="15"/>
      <c r="CN351" s="15"/>
      <c r="CO351" s="15"/>
      <c r="CP351" s="49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49"/>
      <c r="DD351" s="15"/>
      <c r="DE351" s="15"/>
      <c r="DF351" s="15"/>
      <c r="DG351" s="15"/>
      <c r="DH351" s="15"/>
      <c r="DI351" s="15"/>
      <c r="DJ351" s="51"/>
      <c r="DK351" s="15"/>
      <c r="DL351" s="15"/>
      <c r="DM351" s="15"/>
      <c r="DN351" s="15"/>
      <c r="DO351" s="52"/>
      <c r="DP351" s="15"/>
      <c r="DQ351" s="15"/>
      <c r="DR351" s="98"/>
      <c r="DS351" s="15"/>
      <c r="DT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</row>
    <row r="352" spans="1:232" ht="18" customHeight="1" x14ac:dyDescent="0.3">
      <c r="A352" s="15"/>
      <c r="B352" s="69"/>
      <c r="C352" s="15"/>
      <c r="D352" s="15"/>
      <c r="E352" s="15"/>
      <c r="F352" s="15"/>
      <c r="G352" s="15"/>
      <c r="H352" s="15"/>
      <c r="I352" s="15"/>
      <c r="J352" s="64"/>
      <c r="K352" s="64"/>
      <c r="L352" s="64"/>
      <c r="M352" s="64"/>
      <c r="N352" s="64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64"/>
      <c r="AG352" s="64"/>
      <c r="AH352" s="64"/>
      <c r="AI352" s="64"/>
      <c r="AJ352" s="64"/>
      <c r="AK352" s="52"/>
      <c r="AL352" s="64"/>
      <c r="AM352" s="64"/>
      <c r="AN352" s="15"/>
      <c r="AO352" s="98"/>
      <c r="AP352" s="15"/>
      <c r="AQ352" s="69"/>
      <c r="AR352" s="15"/>
      <c r="AS352" s="15"/>
      <c r="AT352" s="15"/>
      <c r="AU352" s="15"/>
      <c r="AV352" s="15"/>
      <c r="AW352" s="15"/>
      <c r="AX352" s="15"/>
      <c r="AY352" s="64"/>
      <c r="AZ352" s="64"/>
      <c r="BA352" s="64"/>
      <c r="BB352" s="64"/>
      <c r="BC352" s="64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64"/>
      <c r="BV352" s="64"/>
      <c r="BW352" s="64"/>
      <c r="BX352" s="64"/>
      <c r="BY352" s="64"/>
      <c r="BZ352" s="52"/>
      <c r="CA352" s="64"/>
      <c r="CB352" s="64"/>
      <c r="CC352" s="15"/>
      <c r="CD352" s="15"/>
      <c r="CE352" s="15"/>
      <c r="CF352" s="69"/>
      <c r="CG352" s="15"/>
      <c r="CH352" s="15"/>
      <c r="CI352" s="15"/>
      <c r="CJ352" s="15"/>
      <c r="CK352" s="15"/>
      <c r="CL352" s="15"/>
      <c r="CM352" s="15"/>
      <c r="CN352" s="64"/>
      <c r="CO352" s="64"/>
      <c r="CP352" s="64"/>
      <c r="CQ352" s="64"/>
      <c r="CR352" s="64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64"/>
      <c r="DK352" s="64"/>
      <c r="DL352" s="64"/>
      <c r="DM352" s="64"/>
      <c r="DN352" s="64"/>
      <c r="DO352" s="52"/>
      <c r="DP352" s="64"/>
      <c r="DQ352" s="64"/>
      <c r="DR352" s="98"/>
      <c r="DS352" s="15"/>
      <c r="DT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</row>
    <row r="353" spans="1:232" ht="18" customHeight="1" x14ac:dyDescent="0.3">
      <c r="A353" s="15"/>
      <c r="B353" s="69"/>
      <c r="C353" s="15"/>
      <c r="D353" s="15"/>
      <c r="E353" s="49"/>
      <c r="F353" s="15"/>
      <c r="G353" s="15"/>
      <c r="H353" s="15"/>
      <c r="I353" s="15"/>
      <c r="J353" s="64"/>
      <c r="K353" s="64"/>
      <c r="L353" s="64"/>
      <c r="M353" s="64"/>
      <c r="N353" s="64"/>
      <c r="O353" s="15"/>
      <c r="P353" s="15"/>
      <c r="Q353" s="15"/>
      <c r="R353" s="15"/>
      <c r="S353" s="15"/>
      <c r="T353" s="15"/>
      <c r="U353" s="15"/>
      <c r="V353" s="15"/>
      <c r="W353" s="15"/>
      <c r="X353" s="49"/>
      <c r="Y353" s="15"/>
      <c r="Z353" s="15"/>
      <c r="AA353" s="15"/>
      <c r="AB353" s="15"/>
      <c r="AC353" s="15"/>
      <c r="AD353" s="69"/>
      <c r="AE353" s="15"/>
      <c r="AF353" s="64"/>
      <c r="AG353" s="64"/>
      <c r="AH353" s="64"/>
      <c r="AI353" s="64"/>
      <c r="AJ353" s="64"/>
      <c r="AK353" s="52"/>
      <c r="AL353" s="64"/>
      <c r="AM353" s="64"/>
      <c r="AN353" s="15"/>
      <c r="AO353" s="98"/>
      <c r="AP353" s="15"/>
      <c r="AQ353" s="69"/>
      <c r="AR353" s="15"/>
      <c r="AS353" s="15"/>
      <c r="AT353" s="49"/>
      <c r="AU353" s="15"/>
      <c r="AV353" s="15"/>
      <c r="AW353" s="15"/>
      <c r="AX353" s="15"/>
      <c r="AY353" s="64"/>
      <c r="AZ353" s="64"/>
      <c r="BA353" s="64"/>
      <c r="BB353" s="64"/>
      <c r="BC353" s="64"/>
      <c r="BD353" s="15"/>
      <c r="BE353" s="15"/>
      <c r="BF353" s="15"/>
      <c r="BG353" s="15"/>
      <c r="BH353" s="15"/>
      <c r="BI353" s="15"/>
      <c r="BJ353" s="15"/>
      <c r="BK353" s="15"/>
      <c r="BL353" s="15"/>
      <c r="BM353" s="49"/>
      <c r="BN353" s="15"/>
      <c r="BO353" s="15"/>
      <c r="BP353" s="15"/>
      <c r="BQ353" s="15"/>
      <c r="BR353" s="15"/>
      <c r="BS353" s="69"/>
      <c r="BT353" s="15"/>
      <c r="BU353" s="64"/>
      <c r="BV353" s="64"/>
      <c r="BW353" s="64"/>
      <c r="BX353" s="64"/>
      <c r="BY353" s="64"/>
      <c r="BZ353" s="52"/>
      <c r="CA353" s="64"/>
      <c r="CB353" s="64"/>
      <c r="CC353" s="15"/>
      <c r="CD353" s="15"/>
      <c r="CE353" s="15"/>
      <c r="CF353" s="69"/>
      <c r="CG353" s="15"/>
      <c r="CH353" s="15"/>
      <c r="CI353" s="49"/>
      <c r="CJ353" s="15"/>
      <c r="CK353" s="15"/>
      <c r="CL353" s="15"/>
      <c r="CM353" s="15"/>
      <c r="CN353" s="64"/>
      <c r="CO353" s="64"/>
      <c r="CP353" s="64"/>
      <c r="CQ353" s="64"/>
      <c r="CR353" s="64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49"/>
      <c r="DD353" s="15"/>
      <c r="DE353" s="15"/>
      <c r="DF353" s="15"/>
      <c r="DG353" s="15"/>
      <c r="DH353" s="69"/>
      <c r="DI353" s="15"/>
      <c r="DJ353" s="64"/>
      <c r="DK353" s="64"/>
      <c r="DL353" s="64"/>
      <c r="DM353" s="64"/>
      <c r="DN353" s="64"/>
      <c r="DO353" s="52"/>
      <c r="DP353" s="64"/>
      <c r="DQ353" s="64"/>
      <c r="DR353" s="98"/>
      <c r="DS353" s="15"/>
      <c r="DT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</row>
    <row r="354" spans="1:232" ht="12" customHeight="1" x14ac:dyDescent="0.3">
      <c r="A354" s="15"/>
      <c r="B354" s="69"/>
      <c r="C354" s="15"/>
      <c r="D354" s="15"/>
      <c r="E354" s="15"/>
      <c r="F354" s="64"/>
      <c r="G354" s="64"/>
      <c r="H354" s="64"/>
      <c r="I354" s="64"/>
      <c r="J354" s="64"/>
      <c r="K354" s="64"/>
      <c r="L354" s="64"/>
      <c r="M354" s="64"/>
      <c r="N354" s="64"/>
      <c r="O354" s="15"/>
      <c r="P354" s="15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52"/>
      <c r="AF354" s="52"/>
      <c r="AG354" s="64"/>
      <c r="AH354" s="15"/>
      <c r="AI354" s="15"/>
      <c r="AJ354" s="15"/>
      <c r="AK354" s="15"/>
      <c r="AL354" s="15"/>
      <c r="AM354" s="15"/>
      <c r="AN354" s="15"/>
      <c r="AO354" s="98"/>
      <c r="AP354" s="15"/>
      <c r="AQ354" s="69"/>
      <c r="AR354" s="15"/>
      <c r="AS354" s="15"/>
      <c r="AT354" s="15"/>
      <c r="AU354" s="64"/>
      <c r="AV354" s="64"/>
      <c r="AW354" s="64"/>
      <c r="AX354" s="64"/>
      <c r="AY354" s="64"/>
      <c r="AZ354" s="64"/>
      <c r="BA354" s="64"/>
      <c r="BB354" s="64"/>
      <c r="BC354" s="64"/>
      <c r="BD354" s="15"/>
      <c r="BE354" s="15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52"/>
      <c r="BU354" s="52"/>
      <c r="BV354" s="64"/>
      <c r="BW354" s="15"/>
      <c r="BX354" s="15"/>
      <c r="BY354" s="15"/>
      <c r="BZ354" s="15"/>
      <c r="CA354" s="15"/>
      <c r="CB354" s="15"/>
      <c r="CC354" s="15"/>
      <c r="CD354" s="15"/>
      <c r="CE354" s="15"/>
      <c r="CF354" s="69"/>
      <c r="CG354" s="15"/>
      <c r="CH354" s="15"/>
      <c r="CI354" s="15"/>
      <c r="CJ354" s="64"/>
      <c r="CK354" s="64"/>
      <c r="CL354" s="64"/>
      <c r="CM354" s="64"/>
      <c r="CN354" s="64"/>
      <c r="CO354" s="64"/>
      <c r="CP354" s="64"/>
      <c r="CQ354" s="64"/>
      <c r="CR354" s="64"/>
      <c r="CS354" s="15"/>
      <c r="CT354" s="15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52"/>
      <c r="DJ354" s="52"/>
      <c r="DK354" s="64"/>
      <c r="DL354" s="15"/>
      <c r="DM354" s="15"/>
      <c r="DN354" s="15"/>
      <c r="DO354" s="15"/>
      <c r="DP354" s="15"/>
      <c r="DQ354" s="15"/>
      <c r="DR354" s="98"/>
      <c r="DS354" s="15"/>
      <c r="DT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</row>
    <row r="355" spans="1:232" ht="7.15" customHeight="1" x14ac:dyDescent="0.3">
      <c r="A355" s="15"/>
      <c r="B355" s="69"/>
      <c r="C355" s="15"/>
      <c r="D355" s="50"/>
      <c r="E355" s="15"/>
      <c r="F355" s="64"/>
      <c r="G355" s="49"/>
      <c r="H355" s="64"/>
      <c r="I355" s="64"/>
      <c r="J355" s="64"/>
      <c r="K355" s="64"/>
      <c r="L355" s="64"/>
      <c r="M355" s="64"/>
      <c r="N355" s="64"/>
      <c r="O355" s="15"/>
      <c r="P355" s="15"/>
      <c r="Q355" s="64"/>
      <c r="R355" s="64"/>
      <c r="S355" s="64"/>
      <c r="T355" s="64"/>
      <c r="U355" s="64"/>
      <c r="V355" s="64"/>
      <c r="W355" s="64"/>
      <c r="X355" s="50"/>
      <c r="Y355" s="15"/>
      <c r="Z355" s="49"/>
      <c r="AA355" s="15"/>
      <c r="AB355" s="64"/>
      <c r="AC355" s="64"/>
      <c r="AD355" s="64"/>
      <c r="AE355" s="64"/>
      <c r="AF355" s="64"/>
      <c r="AG355" s="64"/>
      <c r="AH355" s="64"/>
      <c r="AI355" s="15"/>
      <c r="AJ355" s="15"/>
      <c r="AK355" s="15"/>
      <c r="AL355" s="15"/>
      <c r="AM355" s="15"/>
      <c r="AN355" s="15"/>
      <c r="AO355" s="98"/>
      <c r="AP355" s="15"/>
      <c r="AQ355" s="69"/>
      <c r="AR355" s="15"/>
      <c r="AS355" s="50"/>
      <c r="AT355" s="15"/>
      <c r="AU355" s="64"/>
      <c r="AV355" s="49"/>
      <c r="AW355" s="64"/>
      <c r="AX355" s="64"/>
      <c r="AY355" s="64"/>
      <c r="AZ355" s="64"/>
      <c r="BA355" s="64"/>
      <c r="BB355" s="64"/>
      <c r="BC355" s="64"/>
      <c r="BD355" s="15"/>
      <c r="BE355" s="15"/>
      <c r="BF355" s="64"/>
      <c r="BG355" s="64"/>
      <c r="BH355" s="64"/>
      <c r="BI355" s="64"/>
      <c r="BJ355" s="64"/>
      <c r="BK355" s="64"/>
      <c r="BL355" s="64"/>
      <c r="BM355" s="50"/>
      <c r="BN355" s="15"/>
      <c r="BO355" s="49"/>
      <c r="BP355" s="15"/>
      <c r="BQ355" s="64"/>
      <c r="BR355" s="64"/>
      <c r="BS355" s="64"/>
      <c r="BT355" s="64"/>
      <c r="BU355" s="64"/>
      <c r="BV355" s="64"/>
      <c r="BW355" s="64"/>
      <c r="BX355" s="15"/>
      <c r="BY355" s="15"/>
      <c r="BZ355" s="15"/>
      <c r="CA355" s="15"/>
      <c r="CB355" s="15"/>
      <c r="CC355" s="15"/>
      <c r="CD355" s="15"/>
      <c r="CE355" s="15"/>
      <c r="CF355" s="69"/>
      <c r="CG355" s="15"/>
      <c r="CH355" s="50"/>
      <c r="CI355" s="15"/>
      <c r="CJ355" s="64"/>
      <c r="CK355" s="49"/>
      <c r="CL355" s="64"/>
      <c r="CM355" s="64"/>
      <c r="CN355" s="64"/>
      <c r="CO355" s="64"/>
      <c r="CP355" s="64"/>
      <c r="CQ355" s="64"/>
      <c r="CR355" s="64"/>
      <c r="CS355" s="15"/>
      <c r="CT355" s="15"/>
      <c r="CU355" s="64"/>
      <c r="CV355" s="64"/>
      <c r="CW355" s="64"/>
      <c r="CX355" s="64"/>
      <c r="CY355" s="64"/>
      <c r="CZ355" s="64"/>
      <c r="DA355" s="64"/>
      <c r="DB355" s="50"/>
      <c r="DC355" s="15"/>
      <c r="DD355" s="49"/>
      <c r="DE355" s="15"/>
      <c r="DF355" s="64"/>
      <c r="DG355" s="64"/>
      <c r="DH355" s="64"/>
      <c r="DI355" s="64"/>
      <c r="DJ355" s="64"/>
      <c r="DK355" s="64"/>
      <c r="DL355" s="64"/>
      <c r="DM355" s="15"/>
      <c r="DN355" s="15"/>
      <c r="DO355" s="15"/>
      <c r="DP355" s="15"/>
      <c r="DQ355" s="15"/>
      <c r="DR355" s="98"/>
      <c r="DS355" s="15"/>
      <c r="DT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</row>
    <row r="356" spans="1:232" ht="18" customHeight="1" x14ac:dyDescent="0.3">
      <c r="A356" s="15"/>
      <c r="B356" s="15"/>
      <c r="C356" s="15"/>
      <c r="D356" s="15"/>
      <c r="E356" s="12"/>
      <c r="F356" s="127"/>
      <c r="G356" s="315"/>
      <c r="H356" s="15"/>
      <c r="I356" s="15"/>
      <c r="J356" s="12"/>
      <c r="K356" s="15"/>
      <c r="L356" s="12"/>
      <c r="M356" s="48"/>
      <c r="N356" s="15"/>
      <c r="O356" s="15"/>
      <c r="P356" s="15"/>
      <c r="Q356" s="15"/>
      <c r="R356" s="12"/>
      <c r="S356" s="315"/>
      <c r="T356" s="70"/>
      <c r="U356" s="15"/>
      <c r="V356" s="15"/>
      <c r="W356" s="15"/>
      <c r="X356" s="15"/>
      <c r="Y356" s="12"/>
      <c r="Z356" s="315"/>
      <c r="AA356" s="12"/>
      <c r="AB356" s="15"/>
      <c r="AC356" s="15"/>
      <c r="AD356" s="12"/>
      <c r="AE356" s="12"/>
      <c r="AF356" s="48"/>
      <c r="AG356" s="15"/>
      <c r="AH356" s="15"/>
      <c r="AI356" s="15"/>
      <c r="AJ356" s="15"/>
      <c r="AK356" s="12"/>
      <c r="AL356" s="315"/>
      <c r="AM356" s="15"/>
      <c r="AN356" s="15"/>
      <c r="AO356" s="98"/>
      <c r="AP356" s="15"/>
      <c r="AQ356" s="15"/>
      <c r="AR356" s="15"/>
      <c r="AS356" s="15"/>
      <c r="AT356" s="12"/>
      <c r="AU356" s="15"/>
      <c r="AV356" s="56"/>
      <c r="AW356" s="15"/>
      <c r="AX356" s="15"/>
      <c r="AY356" s="12"/>
      <c r="AZ356" s="15"/>
      <c r="BA356" s="12"/>
      <c r="BB356" s="48"/>
      <c r="BC356" s="15"/>
      <c r="BD356" s="15"/>
      <c r="BE356" s="12"/>
      <c r="BF356" s="255"/>
      <c r="BG356" s="15"/>
      <c r="BH356" s="15"/>
      <c r="BI356" s="70"/>
      <c r="BJ356" s="15"/>
      <c r="BK356" s="15"/>
      <c r="BL356" s="15"/>
      <c r="BM356" s="15"/>
      <c r="BN356" s="12"/>
      <c r="BO356" s="315"/>
      <c r="BP356" s="12"/>
      <c r="BQ356" s="15"/>
      <c r="BR356" s="15"/>
      <c r="BS356" s="12"/>
      <c r="BT356" s="12"/>
      <c r="BU356" s="48"/>
      <c r="BV356" s="15"/>
      <c r="BW356" s="15"/>
      <c r="BX356" s="12"/>
      <c r="BY356" s="56"/>
      <c r="BZ356" s="15"/>
      <c r="CA356" s="15"/>
      <c r="CB356" s="15"/>
      <c r="CC356" s="15"/>
      <c r="CD356" s="15"/>
      <c r="CE356" s="15"/>
      <c r="CF356" s="15"/>
      <c r="CG356" s="15"/>
      <c r="CH356" s="15"/>
      <c r="CI356" s="12"/>
      <c r="CJ356" s="315"/>
      <c r="CK356" s="15"/>
      <c r="CL356" s="15"/>
      <c r="CM356" s="15"/>
      <c r="CN356" s="12"/>
      <c r="CO356" s="15"/>
      <c r="CP356" s="12"/>
      <c r="CQ356" s="15"/>
      <c r="CR356" s="315"/>
      <c r="CS356" s="15"/>
      <c r="CT356" s="15"/>
      <c r="CU356" s="12"/>
      <c r="CV356" s="56"/>
      <c r="CW356" s="56"/>
      <c r="CX356" s="15"/>
      <c r="CY356" s="15"/>
      <c r="CZ356" s="70"/>
      <c r="DA356" s="15"/>
      <c r="DB356" s="15"/>
      <c r="DC356" s="15"/>
      <c r="DD356" s="12"/>
      <c r="DE356" s="71"/>
      <c r="DF356" s="15"/>
      <c r="DG356" s="15"/>
      <c r="DH356" s="12"/>
      <c r="DI356" s="12"/>
      <c r="DJ356" s="15"/>
      <c r="DK356" s="71"/>
      <c r="DL356" s="15"/>
      <c r="DM356" s="15"/>
      <c r="DN356" s="12"/>
      <c r="DO356" s="56"/>
      <c r="DP356" s="56"/>
      <c r="DQ356" s="15"/>
      <c r="DR356" s="98"/>
      <c r="DS356" s="15"/>
      <c r="DT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</row>
    <row r="357" spans="1:232" ht="18" customHeight="1" x14ac:dyDescent="0.3">
      <c r="A357" s="15"/>
      <c r="B357" s="15"/>
      <c r="C357" s="15"/>
      <c r="D357" s="70"/>
      <c r="E357" s="12"/>
      <c r="F357" s="70"/>
      <c r="G357" s="255"/>
      <c r="H357" s="70"/>
      <c r="I357" s="65"/>
      <c r="J357" s="65"/>
      <c r="K357" s="65"/>
      <c r="L357" s="64"/>
      <c r="M357" s="64"/>
      <c r="N357" s="15"/>
      <c r="O357" s="65"/>
      <c r="P357" s="12"/>
      <c r="Q357" s="188"/>
      <c r="R357" s="188"/>
      <c r="S357" s="15"/>
      <c r="T357" s="15"/>
      <c r="U357" s="15"/>
      <c r="V357" s="70"/>
      <c r="W357" s="70"/>
      <c r="X357" s="15"/>
      <c r="Y357" s="12"/>
      <c r="Z357" s="255"/>
      <c r="AA357" s="65"/>
      <c r="AB357" s="15"/>
      <c r="AC357" s="14"/>
      <c r="AD357" s="14"/>
      <c r="AE357" s="14"/>
      <c r="AF357" s="65"/>
      <c r="AG357" s="15"/>
      <c r="AH357" s="65"/>
      <c r="AI357" s="12"/>
      <c r="AJ357" s="188"/>
      <c r="AK357" s="188"/>
      <c r="AL357" s="15"/>
      <c r="AM357" s="15"/>
      <c r="AN357" s="15"/>
      <c r="AO357" s="98"/>
      <c r="AP357" s="15"/>
      <c r="AQ357" s="15"/>
      <c r="AR357" s="15"/>
      <c r="AS357" s="70"/>
      <c r="AT357" s="12"/>
      <c r="AU357" s="70"/>
      <c r="AV357" s="56"/>
      <c r="AW357" s="70"/>
      <c r="AX357" s="65"/>
      <c r="AY357" s="65"/>
      <c r="AZ357" s="65"/>
      <c r="BA357" s="64"/>
      <c r="BB357" s="64"/>
      <c r="BC357" s="15"/>
      <c r="BD357" s="65"/>
      <c r="BE357" s="12"/>
      <c r="BF357" s="188"/>
      <c r="BG357" s="188"/>
      <c r="BH357" s="15"/>
      <c r="BI357" s="15"/>
      <c r="BJ357" s="15"/>
      <c r="BK357" s="70"/>
      <c r="BL357" s="70"/>
      <c r="BM357" s="15"/>
      <c r="BN357" s="12"/>
      <c r="BO357" s="255"/>
      <c r="BP357" s="65"/>
      <c r="BQ357" s="15"/>
      <c r="BR357" s="14"/>
      <c r="BS357" s="14"/>
      <c r="BT357" s="14"/>
      <c r="BU357" s="65"/>
      <c r="BV357" s="15"/>
      <c r="BW357" s="65"/>
      <c r="BX357" s="12"/>
      <c r="BY357" s="188"/>
      <c r="BZ357" s="188"/>
      <c r="CA357" s="15"/>
      <c r="CB357" s="15"/>
      <c r="CC357" s="15"/>
      <c r="CD357" s="15"/>
      <c r="CE357" s="15"/>
      <c r="CF357" s="15"/>
      <c r="CG357" s="15"/>
      <c r="CH357" s="70"/>
      <c r="CI357" s="12"/>
      <c r="CJ357" s="315"/>
      <c r="CK357" s="15"/>
      <c r="CL357" s="70"/>
      <c r="CM357" s="65"/>
      <c r="CN357" s="65"/>
      <c r="CO357" s="65"/>
      <c r="CP357" s="64"/>
      <c r="CQ357" s="64"/>
      <c r="CR357" s="15"/>
      <c r="CS357" s="65"/>
      <c r="CT357" s="15"/>
      <c r="CU357" s="12"/>
      <c r="CV357" s="188"/>
      <c r="CW357" s="188"/>
      <c r="CX357" s="15"/>
      <c r="CY357" s="15"/>
      <c r="CZ357" s="70"/>
      <c r="DA357" s="70"/>
      <c r="DB357" s="15"/>
      <c r="DC357" s="70"/>
      <c r="DD357" s="12"/>
      <c r="DE357" s="315"/>
      <c r="DF357" s="15"/>
      <c r="DG357" s="14"/>
      <c r="DH357" s="14"/>
      <c r="DI357" s="14"/>
      <c r="DJ357" s="65"/>
      <c r="DK357" s="15"/>
      <c r="DL357" s="128"/>
      <c r="DM357" s="188"/>
      <c r="DN357" s="188"/>
      <c r="DO357" s="15"/>
      <c r="DP357" s="15"/>
      <c r="DQ357" s="15"/>
      <c r="DR357" s="98"/>
      <c r="DS357" s="15"/>
      <c r="DT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</row>
    <row r="358" spans="1:232" ht="18" customHeight="1" x14ac:dyDescent="0.3">
      <c r="A358" s="15"/>
      <c r="B358" s="15"/>
      <c r="C358" s="15"/>
      <c r="D358" s="70"/>
      <c r="E358" s="70"/>
      <c r="F358" s="70"/>
      <c r="G358" s="70"/>
      <c r="H358" s="15"/>
      <c r="I358" s="15"/>
      <c r="J358" s="12"/>
      <c r="K358" s="12"/>
      <c r="L358" s="64"/>
      <c r="M358" s="64"/>
      <c r="N358" s="64"/>
      <c r="O358" s="15"/>
      <c r="P358" s="15"/>
      <c r="Q358" s="15"/>
      <c r="R358" s="15"/>
      <c r="S358" s="15"/>
      <c r="T358" s="15"/>
      <c r="U358" s="70"/>
      <c r="V358" s="70"/>
      <c r="W358" s="70"/>
      <c r="X358" s="70"/>
      <c r="Y358" s="15"/>
      <c r="Z358" s="15"/>
      <c r="AA358" s="12"/>
      <c r="AB358" s="13"/>
      <c r="AC358" s="12"/>
      <c r="AD358" s="12"/>
      <c r="AE358" s="12"/>
      <c r="AF358" s="15"/>
      <c r="AG358" s="65"/>
      <c r="AH358" s="15"/>
      <c r="AI358" s="15"/>
      <c r="AJ358" s="15"/>
      <c r="AK358" s="15"/>
      <c r="AL358" s="15"/>
      <c r="AM358" s="15"/>
      <c r="AN358" s="15"/>
      <c r="AO358" s="98"/>
      <c r="AP358" s="15"/>
      <c r="AQ358" s="15"/>
      <c r="AR358" s="15"/>
      <c r="AS358" s="70"/>
      <c r="AT358" s="70"/>
      <c r="AU358" s="70"/>
      <c r="AV358" s="70"/>
      <c r="AW358" s="15"/>
      <c r="AX358" s="15"/>
      <c r="AY358" s="12"/>
      <c r="AZ358" s="12"/>
      <c r="BA358" s="64"/>
      <c r="BB358" s="64"/>
      <c r="BC358" s="64"/>
      <c r="BD358" s="15"/>
      <c r="BE358" s="15"/>
      <c r="BF358" s="15"/>
      <c r="BG358" s="15"/>
      <c r="BH358" s="15"/>
      <c r="BI358" s="15"/>
      <c r="BJ358" s="70"/>
      <c r="BK358" s="70"/>
      <c r="BL358" s="70"/>
      <c r="BM358" s="70"/>
      <c r="BN358" s="15"/>
      <c r="BO358" s="15"/>
      <c r="BP358" s="12"/>
      <c r="BQ358" s="13"/>
      <c r="BR358" s="12"/>
      <c r="BS358" s="12"/>
      <c r="BT358" s="12"/>
      <c r="BU358" s="15"/>
      <c r="BV358" s="6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70"/>
      <c r="CI358" s="70"/>
      <c r="CJ358" s="70"/>
      <c r="CK358" s="70"/>
      <c r="CL358" s="15"/>
      <c r="CM358" s="15"/>
      <c r="CN358" s="12"/>
      <c r="CO358" s="12"/>
      <c r="CP358" s="64"/>
      <c r="CQ358" s="64"/>
      <c r="CR358" s="64"/>
      <c r="CS358" s="15"/>
      <c r="CT358" s="15"/>
      <c r="CU358" s="15"/>
      <c r="CV358" s="15"/>
      <c r="CW358" s="15"/>
      <c r="CX358" s="15"/>
      <c r="CY358" s="70"/>
      <c r="CZ358" s="70"/>
      <c r="DA358" s="70"/>
      <c r="DB358" s="70"/>
      <c r="DC358" s="15"/>
      <c r="DD358" s="15"/>
      <c r="DE358" s="12"/>
      <c r="DF358" s="13"/>
      <c r="DG358" s="12"/>
      <c r="DH358" s="12"/>
      <c r="DI358" s="12"/>
      <c r="DJ358" s="15"/>
      <c r="DK358" s="65"/>
      <c r="DL358" s="15"/>
      <c r="DM358" s="15"/>
      <c r="DN358" s="15"/>
      <c r="DO358" s="15"/>
      <c r="DP358" s="15"/>
      <c r="DQ358" s="15"/>
      <c r="DR358" s="98"/>
      <c r="DS358" s="15"/>
      <c r="DT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</row>
    <row r="359" spans="1:232" ht="18" customHeight="1" x14ac:dyDescent="0.3">
      <c r="A359" s="15"/>
      <c r="B359" s="73"/>
      <c r="C359" s="15"/>
      <c r="D359" s="56"/>
      <c r="E359" s="92"/>
      <c r="F359" s="92"/>
      <c r="G359" s="53"/>
      <c r="H359" s="53"/>
      <c r="I359" s="53"/>
      <c r="J359" s="15"/>
      <c r="K359" s="73"/>
      <c r="L359" s="15"/>
      <c r="M359" s="56"/>
      <c r="N359" s="56"/>
      <c r="O359" s="56"/>
      <c r="P359" s="56"/>
      <c r="Q359" s="56"/>
      <c r="R359" s="53"/>
      <c r="S359" s="15"/>
      <c r="T359" s="15"/>
      <c r="U359" s="15"/>
      <c r="V359" s="72"/>
      <c r="W359" s="56"/>
      <c r="X359" s="92"/>
      <c r="Y359" s="92"/>
      <c r="Z359" s="92"/>
      <c r="AA359" s="92"/>
      <c r="AB359" s="53"/>
      <c r="AC359" s="15"/>
      <c r="AD359" s="15"/>
      <c r="AE359" s="135"/>
      <c r="AF359" s="56"/>
      <c r="AG359" s="56"/>
      <c r="AH359" s="56"/>
      <c r="AI359" s="56"/>
      <c r="AJ359" s="56"/>
      <c r="AK359" s="56"/>
      <c r="AL359" s="15"/>
      <c r="AM359" s="15"/>
      <c r="AN359" s="52"/>
      <c r="AO359" s="98"/>
      <c r="AP359" s="15"/>
      <c r="AQ359" s="73"/>
      <c r="AR359" s="15"/>
      <c r="AS359" s="56"/>
      <c r="AT359" s="92"/>
      <c r="AU359" s="92"/>
      <c r="AV359" s="53"/>
      <c r="AW359" s="53"/>
      <c r="AX359" s="53"/>
      <c r="AY359" s="15"/>
      <c r="AZ359" s="73"/>
      <c r="BA359" s="15"/>
      <c r="BB359" s="56"/>
      <c r="BC359" s="56"/>
      <c r="BD359" s="56"/>
      <c r="BE359" s="56"/>
      <c r="BF359" s="56"/>
      <c r="BG359" s="53"/>
      <c r="BH359" s="15"/>
      <c r="BI359" s="15"/>
      <c r="BJ359" s="15"/>
      <c r="BK359" s="72"/>
      <c r="BL359" s="56"/>
      <c r="BM359" s="92"/>
      <c r="BN359" s="92"/>
      <c r="BO359" s="92"/>
      <c r="BP359" s="92"/>
      <c r="BQ359" s="53"/>
      <c r="BR359" s="15"/>
      <c r="BS359" s="15"/>
      <c r="BT359" s="135"/>
      <c r="BU359" s="56"/>
      <c r="BV359" s="56"/>
      <c r="BW359" s="56"/>
      <c r="BX359" s="56"/>
      <c r="BY359" s="56"/>
      <c r="BZ359" s="56"/>
      <c r="CA359" s="15"/>
      <c r="CB359" s="15"/>
      <c r="CC359" s="52"/>
      <c r="CD359" s="15"/>
      <c r="CE359" s="15"/>
      <c r="CF359" s="73"/>
      <c r="CG359" s="15"/>
      <c r="CH359" s="56"/>
      <c r="CI359" s="92"/>
      <c r="CJ359" s="92"/>
      <c r="CK359" s="53"/>
      <c r="CL359" s="53"/>
      <c r="CM359" s="53"/>
      <c r="CN359" s="15"/>
      <c r="CO359" s="15"/>
      <c r="CP359" s="135"/>
      <c r="CQ359" s="56"/>
      <c r="CR359" s="56"/>
      <c r="CS359" s="56"/>
      <c r="CT359" s="56"/>
      <c r="CU359" s="56"/>
      <c r="CV359" s="53"/>
      <c r="CW359" s="15"/>
      <c r="CX359" s="15"/>
      <c r="CY359" s="15"/>
      <c r="CZ359" s="15"/>
      <c r="DA359" s="72"/>
      <c r="DB359" s="56"/>
      <c r="DC359" s="92"/>
      <c r="DD359" s="92"/>
      <c r="DE359" s="92"/>
      <c r="DF359" s="92"/>
      <c r="DG359" s="53"/>
      <c r="DH359" s="15"/>
      <c r="DI359" s="72"/>
      <c r="DJ359" s="56"/>
      <c r="DK359" s="56"/>
      <c r="DL359" s="56"/>
      <c r="DM359" s="56"/>
      <c r="DN359" s="56"/>
      <c r="DO359" s="56"/>
      <c r="DP359" s="15"/>
      <c r="DQ359" s="15"/>
      <c r="DR359" s="98"/>
      <c r="DS359" s="15"/>
      <c r="DT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</row>
    <row r="360" spans="1:232" ht="18" customHeight="1" x14ac:dyDescent="0.3">
      <c r="A360" s="15"/>
      <c r="B360" s="69"/>
      <c r="C360" s="15"/>
      <c r="D360" s="15"/>
      <c r="E360" s="15"/>
      <c r="F360" s="15"/>
      <c r="G360" s="15"/>
      <c r="H360" s="15"/>
      <c r="I360" s="15"/>
      <c r="J360" s="15"/>
      <c r="K360" s="12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52"/>
      <c r="AO360" s="98"/>
      <c r="AP360" s="15"/>
      <c r="AQ360" s="69"/>
      <c r="AR360" s="15"/>
      <c r="AS360" s="15"/>
      <c r="AT360" s="15"/>
      <c r="AU360" s="15"/>
      <c r="AV360" s="15"/>
      <c r="AW360" s="15"/>
      <c r="AX360" s="15"/>
      <c r="AY360" s="15"/>
      <c r="AZ360" s="12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52"/>
      <c r="CD360" s="15"/>
      <c r="CE360" s="15"/>
      <c r="CF360" s="69"/>
      <c r="CG360" s="15"/>
      <c r="CH360" s="15"/>
      <c r="CI360" s="15"/>
      <c r="CJ360" s="15"/>
      <c r="CK360" s="15"/>
      <c r="CL360" s="15"/>
      <c r="CM360" s="15"/>
      <c r="CN360" s="15"/>
      <c r="CO360" s="12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98"/>
      <c r="DS360" s="15"/>
      <c r="DT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</row>
    <row r="361" spans="1:232" ht="18" customHeight="1" x14ac:dyDescent="0.3">
      <c r="A361" s="15"/>
      <c r="B361" s="73"/>
      <c r="C361" s="15"/>
      <c r="D361" s="74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73"/>
      <c r="V361" s="72"/>
      <c r="W361" s="74"/>
      <c r="X361" s="15"/>
      <c r="Y361" s="15"/>
      <c r="Z361" s="15"/>
      <c r="AA361" s="13"/>
      <c r="AB361" s="12"/>
      <c r="AC361" s="15"/>
      <c r="AD361" s="12"/>
      <c r="AE361" s="50"/>
      <c r="AF361" s="15"/>
      <c r="AG361" s="15"/>
      <c r="AH361" s="15"/>
      <c r="AI361" s="15"/>
      <c r="AJ361" s="15"/>
      <c r="AK361" s="15"/>
      <c r="AL361" s="15"/>
      <c r="AM361" s="15"/>
      <c r="AN361" s="15"/>
      <c r="AO361" s="98"/>
      <c r="AP361" s="15"/>
      <c r="AQ361" s="73"/>
      <c r="AR361" s="15"/>
      <c r="AS361" s="74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73"/>
      <c r="BK361" s="72"/>
      <c r="BL361" s="74"/>
      <c r="BM361" s="15"/>
      <c r="BN361" s="15"/>
      <c r="BO361" s="15"/>
      <c r="BP361" s="13"/>
      <c r="BQ361" s="12"/>
      <c r="BR361" s="15"/>
      <c r="BS361" s="12"/>
      <c r="BT361" s="50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73"/>
      <c r="CG361" s="15"/>
      <c r="CH361" s="74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73"/>
      <c r="CZ361" s="15"/>
      <c r="DA361" s="72"/>
      <c r="DB361" s="74"/>
      <c r="DC361" s="15"/>
      <c r="DD361" s="15"/>
      <c r="DE361" s="15"/>
      <c r="DF361" s="13"/>
      <c r="DG361" s="12"/>
      <c r="DH361" s="12"/>
      <c r="DI361" s="50"/>
      <c r="DJ361" s="15"/>
      <c r="DK361" s="15"/>
      <c r="DL361" s="15"/>
      <c r="DM361" s="15"/>
      <c r="DN361" s="15"/>
      <c r="DO361" s="15"/>
      <c r="DP361" s="15"/>
      <c r="DQ361" s="15"/>
      <c r="DR361" s="98"/>
      <c r="DS361" s="15"/>
      <c r="DT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</row>
    <row r="362" spans="1:232" ht="18" customHeight="1" x14ac:dyDescent="0.3">
      <c r="A362" s="15"/>
      <c r="B362" s="73"/>
      <c r="C362" s="15"/>
      <c r="D362" s="74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72"/>
      <c r="W362" s="74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98"/>
      <c r="AP362" s="15"/>
      <c r="AQ362" s="73"/>
      <c r="AR362" s="15"/>
      <c r="AS362" s="74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72"/>
      <c r="BL362" s="74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73"/>
      <c r="CG362" s="15"/>
      <c r="CH362" s="74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72"/>
      <c r="DB362" s="74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98"/>
      <c r="DS362" s="15"/>
      <c r="DT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</row>
    <row r="363" spans="1:232" ht="18" customHeight="1" x14ac:dyDescent="0.3">
      <c r="A363" s="15"/>
      <c r="B363" s="69"/>
      <c r="C363" s="15"/>
      <c r="D363" s="76"/>
      <c r="E363" s="15"/>
      <c r="F363" s="74"/>
      <c r="G363" s="74"/>
      <c r="H363" s="74"/>
      <c r="I363" s="48"/>
      <c r="J363" s="48"/>
      <c r="K363" s="48"/>
      <c r="L363" s="15"/>
      <c r="M363" s="15"/>
      <c r="N363" s="15"/>
      <c r="O363" s="15"/>
      <c r="P363" s="15"/>
      <c r="Q363" s="15"/>
      <c r="R363" s="15"/>
      <c r="S363" s="15"/>
      <c r="T363" s="15"/>
      <c r="U363" s="73"/>
      <c r="V363" s="75"/>
      <c r="W363" s="76"/>
      <c r="X363" s="74"/>
      <c r="Y363" s="48"/>
      <c r="Z363" s="48"/>
      <c r="AA363" s="48"/>
      <c r="AB363" s="48"/>
      <c r="AC363" s="15"/>
      <c r="AD363" s="48"/>
      <c r="AE363" s="48"/>
      <c r="AF363" s="48"/>
      <c r="AG363" s="52"/>
      <c r="AH363" s="15"/>
      <c r="AI363" s="15"/>
      <c r="AJ363" s="15"/>
      <c r="AK363" s="15"/>
      <c r="AL363" s="15"/>
      <c r="AM363" s="15"/>
      <c r="AN363" s="64"/>
      <c r="AO363" s="98"/>
      <c r="AP363" s="15"/>
      <c r="AQ363" s="69"/>
      <c r="AR363" s="15"/>
      <c r="AS363" s="76"/>
      <c r="AT363" s="15"/>
      <c r="AU363" s="74"/>
      <c r="AV363" s="74"/>
      <c r="AW363" s="74"/>
      <c r="AX363" s="48"/>
      <c r="AY363" s="48"/>
      <c r="AZ363" s="48"/>
      <c r="BA363" s="15"/>
      <c r="BB363" s="15"/>
      <c r="BC363" s="15"/>
      <c r="BD363" s="15"/>
      <c r="BE363" s="15"/>
      <c r="BF363" s="15"/>
      <c r="BG363" s="15"/>
      <c r="BH363" s="15"/>
      <c r="BI363" s="15"/>
      <c r="BJ363" s="73"/>
      <c r="BK363" s="75"/>
      <c r="BL363" s="76"/>
      <c r="BM363" s="74"/>
      <c r="BN363" s="48"/>
      <c r="BO363" s="48"/>
      <c r="BP363" s="48"/>
      <c r="BQ363" s="48"/>
      <c r="BR363" s="15"/>
      <c r="BS363" s="48"/>
      <c r="BT363" s="48"/>
      <c r="BU363" s="48"/>
      <c r="BV363" s="52"/>
      <c r="BW363" s="15"/>
      <c r="BX363" s="15"/>
      <c r="BY363" s="15"/>
      <c r="BZ363" s="15"/>
      <c r="CA363" s="15"/>
      <c r="CB363" s="15"/>
      <c r="CC363" s="64"/>
      <c r="CD363" s="52"/>
      <c r="CE363" s="15"/>
      <c r="CF363" s="69"/>
      <c r="CG363" s="15"/>
      <c r="CH363" s="76"/>
      <c r="CI363" s="15"/>
      <c r="CJ363" s="74"/>
      <c r="CK363" s="74"/>
      <c r="CL363" s="74"/>
      <c r="CM363" s="48"/>
      <c r="CN363" s="48"/>
      <c r="CO363" s="48"/>
      <c r="CP363" s="15"/>
      <c r="CQ363" s="15"/>
      <c r="CR363" s="15"/>
      <c r="CS363" s="15"/>
      <c r="CT363" s="15"/>
      <c r="CU363" s="15"/>
      <c r="CV363" s="15"/>
      <c r="CW363" s="15"/>
      <c r="CX363" s="15"/>
      <c r="CY363" s="73"/>
      <c r="CZ363" s="15"/>
      <c r="DA363" s="75"/>
      <c r="DB363" s="76"/>
      <c r="DC363" s="74"/>
      <c r="DD363" s="48"/>
      <c r="DE363" s="48"/>
      <c r="DF363" s="48"/>
      <c r="DG363" s="48"/>
      <c r="DH363" s="48"/>
      <c r="DI363" s="48"/>
      <c r="DJ363" s="48"/>
      <c r="DK363" s="52"/>
      <c r="DL363" s="15"/>
      <c r="DM363" s="15"/>
      <c r="DN363" s="15"/>
      <c r="DO363" s="15"/>
      <c r="DP363" s="15"/>
      <c r="DQ363" s="15"/>
      <c r="DR363" s="98"/>
      <c r="DS363" s="15"/>
      <c r="DT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</row>
    <row r="364" spans="1:232" ht="18" customHeight="1" x14ac:dyDescent="0.3">
      <c r="A364" s="15"/>
      <c r="B364" s="73"/>
      <c r="C364" s="15"/>
      <c r="D364" s="74"/>
      <c r="E364" s="15"/>
      <c r="F364" s="74"/>
      <c r="G364" s="74"/>
      <c r="H364" s="74"/>
      <c r="I364" s="52"/>
      <c r="J364" s="52"/>
      <c r="K364" s="52"/>
      <c r="L364" s="15"/>
      <c r="M364" s="15"/>
      <c r="N364" s="15"/>
      <c r="O364" s="15"/>
      <c r="P364" s="15"/>
      <c r="Q364" s="15"/>
      <c r="R364" s="15"/>
      <c r="S364" s="15"/>
      <c r="T364" s="15"/>
      <c r="U364" s="73"/>
      <c r="V364" s="72"/>
      <c r="W364" s="74"/>
      <c r="X364" s="74"/>
      <c r="Y364" s="52"/>
      <c r="Z364" s="52"/>
      <c r="AA364" s="52"/>
      <c r="AB364" s="52"/>
      <c r="AC364" s="15"/>
      <c r="AD364" s="52"/>
      <c r="AE364" s="52"/>
      <c r="AF364" s="52"/>
      <c r="AG364" s="52"/>
      <c r="AH364" s="15"/>
      <c r="AI364" s="15"/>
      <c r="AJ364" s="15"/>
      <c r="AK364" s="15"/>
      <c r="AL364" s="15"/>
      <c r="AM364" s="15"/>
      <c r="AN364" s="64"/>
      <c r="AO364" s="98"/>
      <c r="AP364" s="15"/>
      <c r="AQ364" s="73"/>
      <c r="AR364" s="15"/>
      <c r="AS364" s="74"/>
      <c r="AT364" s="15"/>
      <c r="AU364" s="74"/>
      <c r="AV364" s="74"/>
      <c r="AW364" s="74"/>
      <c r="AX364" s="52"/>
      <c r="AY364" s="52"/>
      <c r="AZ364" s="52"/>
      <c r="BA364" s="15"/>
      <c r="BB364" s="15"/>
      <c r="BC364" s="15"/>
      <c r="BD364" s="15"/>
      <c r="BE364" s="15"/>
      <c r="BF364" s="15"/>
      <c r="BG364" s="15"/>
      <c r="BH364" s="15"/>
      <c r="BI364" s="15"/>
      <c r="BJ364" s="73"/>
      <c r="BK364" s="72"/>
      <c r="BL364" s="74"/>
      <c r="BM364" s="74"/>
      <c r="BN364" s="52"/>
      <c r="BO364" s="52"/>
      <c r="BP364" s="52"/>
      <c r="BQ364" s="52"/>
      <c r="BR364" s="15"/>
      <c r="BS364" s="52"/>
      <c r="BT364" s="52"/>
      <c r="BU364" s="52"/>
      <c r="BV364" s="52"/>
      <c r="BW364" s="15"/>
      <c r="BX364" s="15"/>
      <c r="BY364" s="15"/>
      <c r="BZ364" s="15"/>
      <c r="CA364" s="15"/>
      <c r="CB364" s="15"/>
      <c r="CC364" s="64"/>
      <c r="CD364" s="52"/>
      <c r="CE364" s="15"/>
      <c r="CF364" s="73"/>
      <c r="CG364" s="15"/>
      <c r="CH364" s="74"/>
      <c r="CI364" s="15"/>
      <c r="CJ364" s="74"/>
      <c r="CK364" s="74"/>
      <c r="CL364" s="74"/>
      <c r="CM364" s="52"/>
      <c r="CN364" s="52"/>
      <c r="CO364" s="52"/>
      <c r="CP364" s="15"/>
      <c r="CQ364" s="15"/>
      <c r="CR364" s="15"/>
      <c r="CS364" s="15"/>
      <c r="CT364" s="15"/>
      <c r="CU364" s="15"/>
      <c r="CV364" s="15"/>
      <c r="CW364" s="15"/>
      <c r="CX364" s="15"/>
      <c r="CY364" s="73"/>
      <c r="CZ364" s="15"/>
      <c r="DA364" s="72"/>
      <c r="DB364" s="74"/>
      <c r="DC364" s="74"/>
      <c r="DD364" s="52"/>
      <c r="DE364" s="52"/>
      <c r="DF364" s="52"/>
      <c r="DG364" s="52"/>
      <c r="DH364" s="52"/>
      <c r="DI364" s="52"/>
      <c r="DJ364" s="52"/>
      <c r="DK364" s="52"/>
      <c r="DL364" s="15"/>
      <c r="DM364" s="15"/>
      <c r="DN364" s="15"/>
      <c r="DO364" s="15"/>
      <c r="DP364" s="15"/>
      <c r="DQ364" s="15"/>
      <c r="DR364" s="98"/>
      <c r="DS364" s="15"/>
      <c r="DT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</row>
    <row r="365" spans="1:232" ht="18" customHeight="1" x14ac:dyDescent="0.3">
      <c r="A365" s="15"/>
      <c r="B365" s="73"/>
      <c r="C365" s="15"/>
      <c r="D365" s="74"/>
      <c r="E365" s="15"/>
      <c r="F365" s="76"/>
      <c r="G365" s="76"/>
      <c r="H365" s="76"/>
      <c r="I365" s="70"/>
      <c r="J365" s="70"/>
      <c r="K365" s="70"/>
      <c r="L365" s="15"/>
      <c r="M365" s="15"/>
      <c r="N365" s="15"/>
      <c r="O365" s="15"/>
      <c r="P365" s="15"/>
      <c r="Q365" s="15"/>
      <c r="R365" s="15"/>
      <c r="S365" s="15"/>
      <c r="T365" s="15"/>
      <c r="U365" s="69"/>
      <c r="V365" s="72"/>
      <c r="W365" s="74"/>
      <c r="X365" s="76"/>
      <c r="Y365" s="70"/>
      <c r="Z365" s="70"/>
      <c r="AA365" s="70"/>
      <c r="AB365" s="70"/>
      <c r="AC365" s="15"/>
      <c r="AD365" s="70"/>
      <c r="AE365" s="70"/>
      <c r="AF365" s="70"/>
      <c r="AG365" s="70"/>
      <c r="AH365" s="15"/>
      <c r="AI365" s="15"/>
      <c r="AJ365" s="15"/>
      <c r="AK365" s="15"/>
      <c r="AL365" s="15"/>
      <c r="AM365" s="15"/>
      <c r="AN365" s="64"/>
      <c r="AO365" s="98"/>
      <c r="AP365" s="15"/>
      <c r="AQ365" s="73"/>
      <c r="AR365" s="15"/>
      <c r="AS365" s="74"/>
      <c r="AT365" s="15"/>
      <c r="AU365" s="76"/>
      <c r="AV365" s="76"/>
      <c r="AW365" s="76"/>
      <c r="AX365" s="70"/>
      <c r="AY365" s="70"/>
      <c r="AZ365" s="70"/>
      <c r="BA365" s="15"/>
      <c r="BB365" s="15"/>
      <c r="BC365" s="15"/>
      <c r="BD365" s="15"/>
      <c r="BE365" s="15"/>
      <c r="BF365" s="15"/>
      <c r="BG365" s="15"/>
      <c r="BH365" s="15"/>
      <c r="BI365" s="15"/>
      <c r="BJ365" s="69"/>
      <c r="BK365" s="72"/>
      <c r="BL365" s="74"/>
      <c r="BM365" s="76"/>
      <c r="BN365" s="70"/>
      <c r="BO365" s="70"/>
      <c r="BP365" s="70"/>
      <c r="BQ365" s="70"/>
      <c r="BR365" s="15"/>
      <c r="BS365" s="70"/>
      <c r="BT365" s="70"/>
      <c r="BU365" s="70"/>
      <c r="BV365" s="70"/>
      <c r="BW365" s="15"/>
      <c r="BX365" s="15"/>
      <c r="BY365" s="15"/>
      <c r="BZ365" s="15"/>
      <c r="CA365" s="15"/>
      <c r="CB365" s="15"/>
      <c r="CC365" s="64"/>
      <c r="CD365" s="15"/>
      <c r="CE365" s="15"/>
      <c r="CF365" s="73"/>
      <c r="CG365" s="15"/>
      <c r="CH365" s="74"/>
      <c r="CI365" s="15"/>
      <c r="CJ365" s="76"/>
      <c r="CK365" s="76"/>
      <c r="CL365" s="76"/>
      <c r="CM365" s="70"/>
      <c r="CN365" s="70"/>
      <c r="CO365" s="70"/>
      <c r="CP365" s="15"/>
      <c r="CQ365" s="15"/>
      <c r="CR365" s="15"/>
      <c r="CS365" s="15"/>
      <c r="CT365" s="15"/>
      <c r="CU365" s="15"/>
      <c r="CV365" s="15"/>
      <c r="CW365" s="15"/>
      <c r="CX365" s="15"/>
      <c r="CY365" s="69"/>
      <c r="CZ365" s="15"/>
      <c r="DA365" s="72"/>
      <c r="DB365" s="74"/>
      <c r="DC365" s="76"/>
      <c r="DD365" s="70"/>
      <c r="DE365" s="70"/>
      <c r="DF365" s="70"/>
      <c r="DG365" s="70"/>
      <c r="DH365" s="70"/>
      <c r="DI365" s="70"/>
      <c r="DJ365" s="70"/>
      <c r="DK365" s="70"/>
      <c r="DL365" s="15"/>
      <c r="DM365" s="15"/>
      <c r="DN365" s="15"/>
      <c r="DO365" s="15"/>
      <c r="DP365" s="15"/>
      <c r="DQ365" s="15"/>
      <c r="DR365" s="98"/>
      <c r="DS365" s="15"/>
      <c r="DT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</row>
    <row r="366" spans="1:232" ht="18" customHeight="1" x14ac:dyDescent="0.3">
      <c r="A366" s="15"/>
      <c r="B366" s="69"/>
      <c r="C366" s="15"/>
      <c r="D366" s="76"/>
      <c r="E366" s="15"/>
      <c r="F366" s="74"/>
      <c r="G366" s="74"/>
      <c r="H366" s="74"/>
      <c r="I366" s="52"/>
      <c r="J366" s="52"/>
      <c r="K366" s="52"/>
      <c r="L366" s="15"/>
      <c r="M366" s="15"/>
      <c r="N366" s="15"/>
      <c r="O366" s="15"/>
      <c r="P366" s="15"/>
      <c r="Q366" s="15"/>
      <c r="R366" s="15"/>
      <c r="S366" s="15"/>
      <c r="T366" s="15"/>
      <c r="U366" s="73"/>
      <c r="V366" s="75"/>
      <c r="W366" s="76"/>
      <c r="X366" s="74"/>
      <c r="Y366" s="52"/>
      <c r="Z366" s="52"/>
      <c r="AA366" s="52"/>
      <c r="AB366" s="52"/>
      <c r="AC366" s="15"/>
      <c r="AD366" s="52"/>
      <c r="AE366" s="52"/>
      <c r="AF366" s="52"/>
      <c r="AG366" s="52"/>
      <c r="AH366" s="15"/>
      <c r="AI366" s="15"/>
      <c r="AJ366" s="15"/>
      <c r="AK366" s="15"/>
      <c r="AL366" s="15"/>
      <c r="AM366" s="15"/>
      <c r="AN366" s="64"/>
      <c r="AO366" s="98"/>
      <c r="AP366" s="15"/>
      <c r="AQ366" s="69"/>
      <c r="AR366" s="15"/>
      <c r="AS366" s="76"/>
      <c r="AT366" s="15"/>
      <c r="AU366" s="74"/>
      <c r="AV366" s="74"/>
      <c r="AW366" s="74"/>
      <c r="AX366" s="52"/>
      <c r="AY366" s="52"/>
      <c r="AZ366" s="52"/>
      <c r="BA366" s="15"/>
      <c r="BB366" s="15"/>
      <c r="BC366" s="15"/>
      <c r="BD366" s="15"/>
      <c r="BE366" s="15"/>
      <c r="BF366" s="15"/>
      <c r="BG366" s="15"/>
      <c r="BH366" s="15"/>
      <c r="BI366" s="15"/>
      <c r="BJ366" s="73"/>
      <c r="BK366" s="75"/>
      <c r="BL366" s="76"/>
      <c r="BM366" s="74"/>
      <c r="BN366" s="52"/>
      <c r="BO366" s="52"/>
      <c r="BP366" s="52"/>
      <c r="BQ366" s="52"/>
      <c r="BR366" s="15"/>
      <c r="BS366" s="52"/>
      <c r="BT366" s="52"/>
      <c r="BU366" s="52"/>
      <c r="BV366" s="52"/>
      <c r="BW366" s="15"/>
      <c r="BX366" s="15"/>
      <c r="BY366" s="15"/>
      <c r="BZ366" s="15"/>
      <c r="CA366" s="15"/>
      <c r="CB366" s="15"/>
      <c r="CC366" s="64"/>
      <c r="CD366" s="15"/>
      <c r="CE366" s="15"/>
      <c r="CF366" s="69"/>
      <c r="CG366" s="15"/>
      <c r="CH366" s="76"/>
      <c r="CI366" s="15"/>
      <c r="CJ366" s="74"/>
      <c r="CK366" s="74"/>
      <c r="CL366" s="74"/>
      <c r="CM366" s="52"/>
      <c r="CN366" s="52"/>
      <c r="CO366" s="52"/>
      <c r="CP366" s="15"/>
      <c r="CQ366" s="15"/>
      <c r="CR366" s="15"/>
      <c r="CS366" s="15"/>
      <c r="CT366" s="15"/>
      <c r="CU366" s="15"/>
      <c r="CV366" s="15"/>
      <c r="CW366" s="15"/>
      <c r="CX366" s="15"/>
      <c r="CY366" s="73"/>
      <c r="CZ366" s="15"/>
      <c r="DA366" s="75"/>
      <c r="DB366" s="76"/>
      <c r="DC366" s="74"/>
      <c r="DD366" s="52"/>
      <c r="DE366" s="52"/>
      <c r="DF366" s="52"/>
      <c r="DG366" s="52"/>
      <c r="DH366" s="52"/>
      <c r="DI366" s="52"/>
      <c r="DJ366" s="52"/>
      <c r="DK366" s="52"/>
      <c r="DL366" s="15"/>
      <c r="DM366" s="15"/>
      <c r="DN366" s="15"/>
      <c r="DO366" s="15"/>
      <c r="DP366" s="15"/>
      <c r="DQ366" s="15"/>
      <c r="DR366" s="98"/>
      <c r="DS366" s="15"/>
      <c r="DT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</row>
    <row r="367" spans="1:232" ht="18" customHeight="1" x14ac:dyDescent="0.3">
      <c r="A367" s="15"/>
      <c r="B367" s="73"/>
      <c r="C367" s="15"/>
      <c r="D367" s="74"/>
      <c r="E367" s="15"/>
      <c r="F367" s="74"/>
      <c r="G367" s="74"/>
      <c r="H367" s="74"/>
      <c r="I367" s="52"/>
      <c r="J367" s="52"/>
      <c r="K367" s="52"/>
      <c r="L367" s="15"/>
      <c r="M367" s="15"/>
      <c r="N367" s="15"/>
      <c r="O367" s="15"/>
      <c r="P367" s="15"/>
      <c r="Q367" s="15"/>
      <c r="R367" s="15"/>
      <c r="S367" s="15"/>
      <c r="T367" s="15"/>
      <c r="U367" s="73"/>
      <c r="V367" s="72"/>
      <c r="W367" s="74"/>
      <c r="X367" s="74"/>
      <c r="Y367" s="52"/>
      <c r="Z367" s="52"/>
      <c r="AA367" s="52"/>
      <c r="AB367" s="52"/>
      <c r="AC367" s="15"/>
      <c r="AD367" s="52"/>
      <c r="AE367" s="52"/>
      <c r="AF367" s="52"/>
      <c r="AG367" s="52"/>
      <c r="AH367" s="15"/>
      <c r="AI367" s="15"/>
      <c r="AJ367" s="15"/>
      <c r="AK367" s="15"/>
      <c r="AL367" s="15"/>
      <c r="AM367" s="15"/>
      <c r="AN367" s="64"/>
      <c r="AO367" s="98"/>
      <c r="AP367" s="15"/>
      <c r="AQ367" s="73"/>
      <c r="AR367" s="15"/>
      <c r="AS367" s="74"/>
      <c r="AT367" s="15"/>
      <c r="AU367" s="74"/>
      <c r="AV367" s="74"/>
      <c r="AW367" s="74"/>
      <c r="AX367" s="52"/>
      <c r="AY367" s="52"/>
      <c r="AZ367" s="52"/>
      <c r="BA367" s="15"/>
      <c r="BB367" s="15"/>
      <c r="BC367" s="15"/>
      <c r="BD367" s="15"/>
      <c r="BE367" s="15"/>
      <c r="BF367" s="15"/>
      <c r="BG367" s="15"/>
      <c r="BH367" s="15"/>
      <c r="BI367" s="15"/>
      <c r="BJ367" s="73"/>
      <c r="BK367" s="72"/>
      <c r="BL367" s="74"/>
      <c r="BM367" s="74"/>
      <c r="BN367" s="52"/>
      <c r="BO367" s="52"/>
      <c r="BP367" s="52"/>
      <c r="BQ367" s="52"/>
      <c r="BR367" s="15"/>
      <c r="BS367" s="52"/>
      <c r="BT367" s="52"/>
      <c r="BU367" s="52"/>
      <c r="BV367" s="52"/>
      <c r="BW367" s="15"/>
      <c r="BX367" s="15"/>
      <c r="BY367" s="15"/>
      <c r="BZ367" s="15"/>
      <c r="CA367" s="15"/>
      <c r="CB367" s="15"/>
      <c r="CC367" s="64"/>
      <c r="CD367" s="64"/>
      <c r="CE367" s="15"/>
      <c r="CF367" s="73"/>
      <c r="CG367" s="15"/>
      <c r="CH367" s="74"/>
      <c r="CI367" s="15"/>
      <c r="CJ367" s="74"/>
      <c r="CK367" s="74"/>
      <c r="CL367" s="74"/>
      <c r="CM367" s="52"/>
      <c r="CN367" s="52"/>
      <c r="CO367" s="52"/>
      <c r="CP367" s="15"/>
      <c r="CQ367" s="15"/>
      <c r="CR367" s="15"/>
      <c r="CS367" s="15"/>
      <c r="CT367" s="15"/>
      <c r="CU367" s="15"/>
      <c r="CV367" s="15"/>
      <c r="CW367" s="15"/>
      <c r="CX367" s="15"/>
      <c r="CY367" s="73"/>
      <c r="CZ367" s="15"/>
      <c r="DA367" s="72"/>
      <c r="DB367" s="74"/>
      <c r="DC367" s="74"/>
      <c r="DD367" s="52"/>
      <c r="DE367" s="52"/>
      <c r="DF367" s="52"/>
      <c r="DG367" s="52"/>
      <c r="DH367" s="52"/>
      <c r="DI367" s="52"/>
      <c r="DJ367" s="52"/>
      <c r="DK367" s="52"/>
      <c r="DL367" s="15"/>
      <c r="DM367" s="15"/>
      <c r="DN367" s="15"/>
      <c r="DO367" s="15"/>
      <c r="DP367" s="15"/>
      <c r="DQ367" s="15"/>
      <c r="DR367" s="98"/>
      <c r="DS367" s="15"/>
      <c r="DT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</row>
    <row r="368" spans="1:232" ht="18" customHeight="1" x14ac:dyDescent="0.3">
      <c r="A368" s="15"/>
      <c r="B368" s="73"/>
      <c r="C368" s="15"/>
      <c r="D368" s="74"/>
      <c r="E368" s="15"/>
      <c r="F368" s="76"/>
      <c r="G368" s="76"/>
      <c r="H368" s="76"/>
      <c r="I368" s="70"/>
      <c r="J368" s="70"/>
      <c r="K368" s="70"/>
      <c r="L368" s="15"/>
      <c r="M368" s="15"/>
      <c r="N368" s="15"/>
      <c r="O368" s="15"/>
      <c r="P368" s="15"/>
      <c r="Q368" s="15"/>
      <c r="R368" s="15"/>
      <c r="S368" s="15"/>
      <c r="T368" s="15"/>
      <c r="U368" s="69"/>
      <c r="V368" s="72"/>
      <c r="W368" s="74"/>
      <c r="X368" s="76"/>
      <c r="Y368" s="70"/>
      <c r="Z368" s="70"/>
      <c r="AA368" s="70"/>
      <c r="AB368" s="70"/>
      <c r="AC368" s="15"/>
      <c r="AD368" s="70"/>
      <c r="AE368" s="70"/>
      <c r="AF368" s="70"/>
      <c r="AG368" s="70"/>
      <c r="AH368" s="15"/>
      <c r="AI368" s="15"/>
      <c r="AJ368" s="15"/>
      <c r="AK368" s="15"/>
      <c r="AL368" s="15"/>
      <c r="AM368" s="15"/>
      <c r="AN368" s="15"/>
      <c r="AO368" s="98"/>
      <c r="AP368" s="15"/>
      <c r="AQ368" s="73"/>
      <c r="AR368" s="15"/>
      <c r="AS368" s="74"/>
      <c r="AT368" s="15"/>
      <c r="AU368" s="76"/>
      <c r="AV368" s="76"/>
      <c r="AW368" s="76"/>
      <c r="AX368" s="70"/>
      <c r="AY368" s="70"/>
      <c r="AZ368" s="70"/>
      <c r="BA368" s="15"/>
      <c r="BB368" s="15"/>
      <c r="BC368" s="15"/>
      <c r="BD368" s="15"/>
      <c r="BE368" s="15"/>
      <c r="BF368" s="15"/>
      <c r="BG368" s="15"/>
      <c r="BH368" s="15"/>
      <c r="BI368" s="15"/>
      <c r="BJ368" s="69"/>
      <c r="BK368" s="72"/>
      <c r="BL368" s="74"/>
      <c r="BM368" s="76"/>
      <c r="BN368" s="70"/>
      <c r="BO368" s="70"/>
      <c r="BP368" s="70"/>
      <c r="BQ368" s="70"/>
      <c r="BR368" s="15"/>
      <c r="BS368" s="70"/>
      <c r="BT368" s="70"/>
      <c r="BU368" s="70"/>
      <c r="BV368" s="70"/>
      <c r="BW368" s="15"/>
      <c r="BX368" s="15"/>
      <c r="BY368" s="15"/>
      <c r="BZ368" s="15"/>
      <c r="CA368" s="15"/>
      <c r="CB368" s="15"/>
      <c r="CC368" s="15"/>
      <c r="CD368" s="64"/>
      <c r="CE368" s="15"/>
      <c r="CF368" s="73"/>
      <c r="CG368" s="15"/>
      <c r="CH368" s="74"/>
      <c r="CI368" s="15"/>
      <c r="CJ368" s="76"/>
      <c r="CK368" s="76"/>
      <c r="CL368" s="76"/>
      <c r="CM368" s="70"/>
      <c r="CN368" s="70"/>
      <c r="CO368" s="70"/>
      <c r="CP368" s="15"/>
      <c r="CQ368" s="15"/>
      <c r="CR368" s="15"/>
      <c r="CS368" s="15"/>
      <c r="CT368" s="15"/>
      <c r="CU368" s="15"/>
      <c r="CV368" s="15"/>
      <c r="CW368" s="15"/>
      <c r="CX368" s="15"/>
      <c r="CY368" s="69"/>
      <c r="CZ368" s="15"/>
      <c r="DA368" s="72"/>
      <c r="DB368" s="74"/>
      <c r="DC368" s="76"/>
      <c r="DD368" s="70"/>
      <c r="DE368" s="70"/>
      <c r="DF368" s="70"/>
      <c r="DG368" s="70"/>
      <c r="DH368" s="70"/>
      <c r="DI368" s="70"/>
      <c r="DJ368" s="70"/>
      <c r="DK368" s="70"/>
      <c r="DL368" s="15"/>
      <c r="DM368" s="15"/>
      <c r="DN368" s="15"/>
      <c r="DO368" s="15"/>
      <c r="DP368" s="15"/>
      <c r="DQ368" s="15"/>
      <c r="DR368" s="98"/>
      <c r="DS368" s="15"/>
      <c r="DT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</row>
    <row r="369" spans="1:232" ht="18" customHeight="1" x14ac:dyDescent="0.3">
      <c r="A369" s="15"/>
      <c r="B369" s="69"/>
      <c r="C369" s="15"/>
      <c r="D369" s="15"/>
      <c r="E369" s="15"/>
      <c r="F369" s="15"/>
      <c r="G369" s="73"/>
      <c r="H369" s="74"/>
      <c r="I369" s="74"/>
      <c r="J369" s="74"/>
      <c r="K369" s="74"/>
      <c r="L369" s="52"/>
      <c r="M369" s="52"/>
      <c r="N369" s="52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73"/>
      <c r="AE369" s="15"/>
      <c r="AF369" s="74"/>
      <c r="AG369" s="74"/>
      <c r="AH369" s="74"/>
      <c r="AI369" s="52"/>
      <c r="AJ369" s="52"/>
      <c r="AK369" s="52"/>
      <c r="AL369" s="52"/>
      <c r="AM369" s="52"/>
      <c r="AN369" s="15"/>
      <c r="AO369" s="98"/>
      <c r="AP369" s="15"/>
      <c r="AQ369" s="69"/>
      <c r="AR369" s="15"/>
      <c r="AS369" s="15"/>
      <c r="AT369" s="15"/>
      <c r="AU369" s="15"/>
      <c r="AV369" s="73"/>
      <c r="AW369" s="74"/>
      <c r="AX369" s="74"/>
      <c r="AY369" s="74"/>
      <c r="AZ369" s="74"/>
      <c r="BA369" s="52"/>
      <c r="BB369" s="52"/>
      <c r="BC369" s="52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73"/>
      <c r="BT369" s="15"/>
      <c r="BU369" s="74"/>
      <c r="BV369" s="74"/>
      <c r="BW369" s="74"/>
      <c r="BX369" s="52"/>
      <c r="BY369" s="52"/>
      <c r="BZ369" s="52"/>
      <c r="CA369" s="52"/>
      <c r="CB369" s="52"/>
      <c r="CC369" s="15"/>
      <c r="CD369" s="15"/>
      <c r="CE369" s="15"/>
      <c r="CF369" s="69"/>
      <c r="CG369" s="15"/>
      <c r="CH369" s="15"/>
      <c r="CI369" s="15"/>
      <c r="CJ369" s="15"/>
      <c r="CK369" s="73"/>
      <c r="CL369" s="74"/>
      <c r="CM369" s="74"/>
      <c r="CN369" s="74"/>
      <c r="CO369" s="74"/>
      <c r="CP369" s="52"/>
      <c r="CQ369" s="52"/>
      <c r="CR369" s="52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73"/>
      <c r="DI369" s="15"/>
      <c r="DJ369" s="74"/>
      <c r="DK369" s="74"/>
      <c r="DL369" s="74"/>
      <c r="DM369" s="52"/>
      <c r="DN369" s="52"/>
      <c r="DO369" s="52"/>
      <c r="DP369" s="52"/>
      <c r="DQ369" s="52"/>
      <c r="DR369" s="98"/>
      <c r="DS369" s="15"/>
      <c r="DT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</row>
    <row r="370" spans="1:232" ht="18" customHeight="1" x14ac:dyDescent="0.3">
      <c r="A370" s="15"/>
      <c r="B370" s="69"/>
      <c r="C370" s="15"/>
      <c r="D370" s="15"/>
      <c r="E370" s="49"/>
      <c r="F370" s="15"/>
      <c r="G370" s="15"/>
      <c r="H370" s="15"/>
      <c r="I370" s="15"/>
      <c r="J370" s="74"/>
      <c r="K370" s="74"/>
      <c r="L370" s="74"/>
      <c r="M370" s="52"/>
      <c r="N370" s="52"/>
      <c r="O370" s="15"/>
      <c r="P370" s="15"/>
      <c r="Q370" s="15"/>
      <c r="R370" s="15"/>
      <c r="S370" s="15"/>
      <c r="T370" s="15"/>
      <c r="U370" s="15"/>
      <c r="V370" s="15"/>
      <c r="W370" s="15"/>
      <c r="X370" s="49"/>
      <c r="Y370" s="15"/>
      <c r="Z370" s="15"/>
      <c r="AA370" s="15"/>
      <c r="AB370" s="15"/>
      <c r="AC370" s="15"/>
      <c r="AD370" s="73"/>
      <c r="AE370" s="15"/>
      <c r="AF370" s="74"/>
      <c r="AG370" s="74"/>
      <c r="AH370" s="74"/>
      <c r="AI370" s="52"/>
      <c r="AJ370" s="52"/>
      <c r="AK370" s="52"/>
      <c r="AL370" s="52"/>
      <c r="AM370" s="52"/>
      <c r="AN370" s="15"/>
      <c r="AO370" s="98"/>
      <c r="AP370" s="15"/>
      <c r="AQ370" s="69"/>
      <c r="AR370" s="15"/>
      <c r="AS370" s="15"/>
      <c r="AT370" s="49"/>
      <c r="AU370" s="15"/>
      <c r="AV370" s="15"/>
      <c r="AW370" s="15"/>
      <c r="AX370" s="15"/>
      <c r="AY370" s="74"/>
      <c r="AZ370" s="74"/>
      <c r="BA370" s="74"/>
      <c r="BB370" s="52"/>
      <c r="BC370" s="52"/>
      <c r="BD370" s="15"/>
      <c r="BE370" s="15"/>
      <c r="BF370" s="15"/>
      <c r="BG370" s="15"/>
      <c r="BH370" s="15"/>
      <c r="BI370" s="15"/>
      <c r="BJ370" s="15"/>
      <c r="BK370" s="15"/>
      <c r="BL370" s="15"/>
      <c r="BM370" s="49"/>
      <c r="BN370" s="15"/>
      <c r="BO370" s="15"/>
      <c r="BP370" s="15"/>
      <c r="BQ370" s="15"/>
      <c r="BR370" s="15"/>
      <c r="BS370" s="73"/>
      <c r="BT370" s="15"/>
      <c r="BU370" s="74"/>
      <c r="BV370" s="74"/>
      <c r="BW370" s="74"/>
      <c r="BX370" s="52"/>
      <c r="BY370" s="52"/>
      <c r="BZ370" s="52"/>
      <c r="CA370" s="52"/>
      <c r="CB370" s="52"/>
      <c r="CC370" s="15"/>
      <c r="CD370" s="15"/>
      <c r="CE370" s="15"/>
      <c r="CF370" s="69"/>
      <c r="CG370" s="15"/>
      <c r="CH370" s="15"/>
      <c r="CI370" s="49"/>
      <c r="CJ370" s="15"/>
      <c r="CK370" s="15"/>
      <c r="CL370" s="15"/>
      <c r="CM370" s="15"/>
      <c r="CN370" s="74"/>
      <c r="CO370" s="74"/>
      <c r="CP370" s="74"/>
      <c r="CQ370" s="52"/>
      <c r="CR370" s="52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49"/>
      <c r="DD370" s="15"/>
      <c r="DE370" s="15"/>
      <c r="DF370" s="15"/>
      <c r="DG370" s="15"/>
      <c r="DH370" s="73"/>
      <c r="DI370" s="15"/>
      <c r="DJ370" s="74"/>
      <c r="DK370" s="74"/>
      <c r="DL370" s="74"/>
      <c r="DM370" s="52"/>
      <c r="DN370" s="52"/>
      <c r="DO370" s="52"/>
      <c r="DP370" s="52"/>
      <c r="DQ370" s="52"/>
      <c r="DR370" s="98"/>
      <c r="DS370" s="15"/>
      <c r="DT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</row>
    <row r="371" spans="1:232" ht="18" customHeight="1" x14ac:dyDescent="0.3">
      <c r="A371" s="15"/>
      <c r="B371" s="69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52"/>
      <c r="AL371" s="15"/>
      <c r="AM371" s="15"/>
      <c r="AN371" s="15"/>
      <c r="AO371" s="98"/>
      <c r="AP371" s="15"/>
      <c r="AQ371" s="69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52"/>
      <c r="CA371" s="15"/>
      <c r="CB371" s="15"/>
      <c r="CC371" s="15"/>
      <c r="CD371" s="15"/>
      <c r="CE371" s="15"/>
      <c r="CF371" s="69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52"/>
      <c r="DP371" s="15"/>
      <c r="DQ371" s="15"/>
      <c r="DR371" s="98"/>
      <c r="DS371" s="15"/>
      <c r="DT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</row>
    <row r="372" spans="1:232" ht="18" customHeight="1" x14ac:dyDescent="0.3">
      <c r="A372" s="15"/>
      <c r="B372" s="69"/>
      <c r="C372" s="15"/>
      <c r="D372" s="15"/>
      <c r="E372" s="4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52"/>
      <c r="S372" s="15"/>
      <c r="T372" s="15"/>
      <c r="U372" s="15"/>
      <c r="V372" s="15"/>
      <c r="W372" s="15"/>
      <c r="X372" s="49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52"/>
      <c r="AL372" s="15"/>
      <c r="AM372" s="15"/>
      <c r="AN372" s="15"/>
      <c r="AO372" s="98"/>
      <c r="AP372" s="15"/>
      <c r="AQ372" s="69"/>
      <c r="AR372" s="15"/>
      <c r="AS372" s="15"/>
      <c r="AT372" s="49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52"/>
      <c r="BH372" s="15"/>
      <c r="BI372" s="15"/>
      <c r="BJ372" s="15"/>
      <c r="BK372" s="15"/>
      <c r="BL372" s="15"/>
      <c r="BM372" s="49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52"/>
      <c r="CA372" s="15"/>
      <c r="CB372" s="15"/>
      <c r="CC372" s="15"/>
      <c r="CD372" s="15"/>
      <c r="CE372" s="15"/>
      <c r="CF372" s="69"/>
      <c r="CG372" s="15"/>
      <c r="CH372" s="15"/>
      <c r="CI372" s="49"/>
      <c r="CJ372" s="15"/>
      <c r="CK372" s="15"/>
      <c r="CL372" s="15"/>
      <c r="CM372" s="15"/>
      <c r="CN372" s="15"/>
      <c r="CO372" s="15"/>
      <c r="CP372" s="49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49"/>
      <c r="DD372" s="15"/>
      <c r="DE372" s="15"/>
      <c r="DF372" s="15"/>
      <c r="DG372" s="15"/>
      <c r="DH372" s="15"/>
      <c r="DI372" s="15"/>
      <c r="DJ372" s="51"/>
      <c r="DK372" s="15"/>
      <c r="DL372" s="15"/>
      <c r="DM372" s="15"/>
      <c r="DN372" s="15"/>
      <c r="DO372" s="52"/>
      <c r="DP372" s="15"/>
      <c r="DQ372" s="15"/>
      <c r="DR372" s="98"/>
      <c r="DS372" s="15"/>
      <c r="DT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</row>
    <row r="373" spans="1:232" ht="18" customHeight="1" x14ac:dyDescent="0.3">
      <c r="A373" s="15"/>
      <c r="B373" s="69"/>
      <c r="C373" s="15"/>
      <c r="D373" s="15"/>
      <c r="E373" s="15"/>
      <c r="F373" s="15"/>
      <c r="G373" s="15"/>
      <c r="H373" s="15"/>
      <c r="I373" s="15"/>
      <c r="J373" s="64"/>
      <c r="K373" s="64"/>
      <c r="L373" s="64"/>
      <c r="M373" s="64"/>
      <c r="N373" s="64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64"/>
      <c r="AG373" s="64"/>
      <c r="AH373" s="64"/>
      <c r="AI373" s="64"/>
      <c r="AJ373" s="64"/>
      <c r="AK373" s="52"/>
      <c r="AL373" s="64"/>
      <c r="AM373" s="64"/>
      <c r="AN373" s="15"/>
      <c r="AO373" s="98"/>
      <c r="AP373" s="15"/>
      <c r="AQ373" s="69"/>
      <c r="AR373" s="15"/>
      <c r="AS373" s="15"/>
      <c r="AT373" s="15"/>
      <c r="AU373" s="15"/>
      <c r="AV373" s="15"/>
      <c r="AW373" s="15"/>
      <c r="AX373" s="15"/>
      <c r="AY373" s="64"/>
      <c r="AZ373" s="64"/>
      <c r="BA373" s="64"/>
      <c r="BB373" s="64"/>
      <c r="BC373" s="64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64"/>
      <c r="BV373" s="64"/>
      <c r="BW373" s="64"/>
      <c r="BX373" s="64"/>
      <c r="BY373" s="64"/>
      <c r="BZ373" s="52"/>
      <c r="CA373" s="64"/>
      <c r="CB373" s="64"/>
      <c r="CC373" s="15"/>
      <c r="CD373" s="15"/>
      <c r="CE373" s="15"/>
      <c r="CF373" s="69"/>
      <c r="CG373" s="15"/>
      <c r="CH373" s="15"/>
      <c r="CI373" s="15"/>
      <c r="CJ373" s="15"/>
      <c r="CK373" s="15"/>
      <c r="CL373" s="15"/>
      <c r="CM373" s="15"/>
      <c r="CN373" s="64"/>
      <c r="CO373" s="64"/>
      <c r="CP373" s="64"/>
      <c r="CQ373" s="64"/>
      <c r="CR373" s="64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64"/>
      <c r="DK373" s="64"/>
      <c r="DL373" s="64"/>
      <c r="DM373" s="64"/>
      <c r="DN373" s="64"/>
      <c r="DO373" s="52"/>
      <c r="DP373" s="64"/>
      <c r="DQ373" s="64"/>
      <c r="DR373" s="98"/>
      <c r="DS373" s="15"/>
      <c r="DT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</row>
    <row r="374" spans="1:232" ht="18" customHeight="1" x14ac:dyDescent="0.3">
      <c r="A374" s="15"/>
      <c r="B374" s="69"/>
      <c r="C374" s="15"/>
      <c r="D374" s="15"/>
      <c r="E374" s="49"/>
      <c r="F374" s="15"/>
      <c r="G374" s="15"/>
      <c r="H374" s="15"/>
      <c r="I374" s="15"/>
      <c r="J374" s="64"/>
      <c r="K374" s="64"/>
      <c r="L374" s="64"/>
      <c r="M374" s="64"/>
      <c r="N374" s="64"/>
      <c r="O374" s="15"/>
      <c r="P374" s="15"/>
      <c r="Q374" s="15"/>
      <c r="R374" s="15"/>
      <c r="S374" s="15"/>
      <c r="T374" s="15"/>
      <c r="U374" s="15"/>
      <c r="V374" s="15"/>
      <c r="W374" s="15"/>
      <c r="X374" s="49"/>
      <c r="Y374" s="15"/>
      <c r="Z374" s="15"/>
      <c r="AA374" s="15"/>
      <c r="AB374" s="15"/>
      <c r="AC374" s="15"/>
      <c r="AD374" s="69"/>
      <c r="AE374" s="15"/>
      <c r="AF374" s="64"/>
      <c r="AG374" s="64"/>
      <c r="AH374" s="64"/>
      <c r="AI374" s="64"/>
      <c r="AJ374" s="64"/>
      <c r="AK374" s="52"/>
      <c r="AL374" s="64"/>
      <c r="AM374" s="64"/>
      <c r="AN374" s="15"/>
      <c r="AO374" s="98"/>
      <c r="AP374" s="15"/>
      <c r="AQ374" s="69"/>
      <c r="AR374" s="15"/>
      <c r="AS374" s="15"/>
      <c r="AT374" s="49"/>
      <c r="AU374" s="15"/>
      <c r="AV374" s="15"/>
      <c r="AW374" s="15"/>
      <c r="AX374" s="15"/>
      <c r="AY374" s="64"/>
      <c r="AZ374" s="64"/>
      <c r="BA374" s="64"/>
      <c r="BB374" s="64"/>
      <c r="BC374" s="64"/>
      <c r="BD374" s="15"/>
      <c r="BE374" s="15"/>
      <c r="BF374" s="15"/>
      <c r="BG374" s="15"/>
      <c r="BH374" s="15"/>
      <c r="BI374" s="15"/>
      <c r="BJ374" s="15"/>
      <c r="BK374" s="15"/>
      <c r="BL374" s="15"/>
      <c r="BM374" s="49"/>
      <c r="BN374" s="15"/>
      <c r="BO374" s="15"/>
      <c r="BP374" s="15"/>
      <c r="BQ374" s="15"/>
      <c r="BR374" s="15"/>
      <c r="BS374" s="69"/>
      <c r="BT374" s="15"/>
      <c r="BU374" s="64"/>
      <c r="BV374" s="64"/>
      <c r="BW374" s="64"/>
      <c r="BX374" s="64"/>
      <c r="BY374" s="64"/>
      <c r="BZ374" s="52"/>
      <c r="CA374" s="64"/>
      <c r="CB374" s="64"/>
      <c r="CC374" s="15"/>
      <c r="CD374" s="15"/>
      <c r="CE374" s="15"/>
      <c r="CF374" s="69"/>
      <c r="CG374" s="15"/>
      <c r="CH374" s="15"/>
      <c r="CI374" s="49"/>
      <c r="CJ374" s="15"/>
      <c r="CK374" s="15"/>
      <c r="CL374" s="15"/>
      <c r="CM374" s="15"/>
      <c r="CN374" s="64"/>
      <c r="CO374" s="64"/>
      <c r="CP374" s="64"/>
      <c r="CQ374" s="64"/>
      <c r="CR374" s="64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49"/>
      <c r="DD374" s="15"/>
      <c r="DE374" s="15"/>
      <c r="DF374" s="15"/>
      <c r="DG374" s="15"/>
      <c r="DH374" s="69"/>
      <c r="DI374" s="15"/>
      <c r="DJ374" s="64"/>
      <c r="DK374" s="64"/>
      <c r="DL374" s="64"/>
      <c r="DM374" s="64"/>
      <c r="DN374" s="64"/>
      <c r="DO374" s="52"/>
      <c r="DP374" s="64"/>
      <c r="DQ374" s="64"/>
      <c r="DR374" s="98"/>
      <c r="DS374" s="15"/>
      <c r="DT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</row>
    <row r="375" spans="1:232" ht="18" customHeight="1" x14ac:dyDescent="0.3">
      <c r="A375" s="15"/>
      <c r="B375" s="69"/>
      <c r="C375" s="15"/>
      <c r="D375" s="15"/>
      <c r="E375" s="15"/>
      <c r="F375" s="64"/>
      <c r="G375" s="64"/>
      <c r="H375" s="64"/>
      <c r="I375" s="64"/>
      <c r="J375" s="64"/>
      <c r="K375" s="64"/>
      <c r="L375" s="64"/>
      <c r="M375" s="64"/>
      <c r="N375" s="64"/>
      <c r="O375" s="15"/>
      <c r="P375" s="15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52"/>
      <c r="AF375" s="52"/>
      <c r="AG375" s="64"/>
      <c r="AH375" s="15"/>
      <c r="AI375" s="15"/>
      <c r="AJ375" s="15"/>
      <c r="AK375" s="15"/>
      <c r="AL375" s="15"/>
      <c r="AM375" s="15"/>
      <c r="AN375" s="15"/>
      <c r="AO375" s="98"/>
      <c r="AP375" s="15"/>
      <c r="AQ375" s="69"/>
      <c r="AR375" s="15"/>
      <c r="AS375" s="15"/>
      <c r="AT375" s="15"/>
      <c r="AU375" s="64"/>
      <c r="AV375" s="64"/>
      <c r="AW375" s="64"/>
      <c r="AX375" s="64"/>
      <c r="AY375" s="64"/>
      <c r="AZ375" s="64"/>
      <c r="BA375" s="64"/>
      <c r="BB375" s="64"/>
      <c r="BC375" s="64"/>
      <c r="BD375" s="15"/>
      <c r="BE375" s="15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52"/>
      <c r="BU375" s="52"/>
      <c r="BV375" s="64"/>
      <c r="BW375" s="15"/>
      <c r="BX375" s="15"/>
      <c r="BY375" s="15"/>
      <c r="BZ375" s="15"/>
      <c r="CA375" s="15"/>
      <c r="CB375" s="15"/>
      <c r="CC375" s="15"/>
      <c r="CD375" s="15"/>
      <c r="CE375" s="15"/>
      <c r="CF375" s="69"/>
      <c r="CG375" s="15"/>
      <c r="CH375" s="15"/>
      <c r="CI375" s="15"/>
      <c r="CJ375" s="64"/>
      <c r="CK375" s="64"/>
      <c r="CL375" s="64"/>
      <c r="CM375" s="64"/>
      <c r="CN375" s="64"/>
      <c r="CO375" s="64"/>
      <c r="CP375" s="64"/>
      <c r="CQ375" s="64"/>
      <c r="CR375" s="64"/>
      <c r="CS375" s="15"/>
      <c r="CT375" s="15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52"/>
      <c r="DJ375" s="52"/>
      <c r="DK375" s="64"/>
      <c r="DL375" s="15"/>
      <c r="DM375" s="15"/>
      <c r="DN375" s="15"/>
      <c r="DO375" s="15"/>
      <c r="DP375" s="15"/>
      <c r="DQ375" s="15"/>
      <c r="DR375" s="98"/>
      <c r="DS375" s="15"/>
      <c r="DT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</row>
    <row r="376" spans="1:232" ht="18" customHeight="1" x14ac:dyDescent="0.3">
      <c r="A376" s="15"/>
      <c r="B376" s="69"/>
      <c r="C376" s="15"/>
      <c r="D376" s="50"/>
      <c r="E376" s="15"/>
      <c r="F376" s="64"/>
      <c r="G376" s="49"/>
      <c r="H376" s="64"/>
      <c r="I376" s="64"/>
      <c r="J376" s="64"/>
      <c r="K376" s="64"/>
      <c r="L376" s="64"/>
      <c r="M376" s="64"/>
      <c r="N376" s="64"/>
      <c r="O376" s="15"/>
      <c r="P376" s="15"/>
      <c r="Q376" s="64"/>
      <c r="R376" s="64"/>
      <c r="S376" s="64"/>
      <c r="T376" s="64"/>
      <c r="U376" s="64"/>
      <c r="V376" s="64"/>
      <c r="W376" s="64"/>
      <c r="X376" s="50"/>
      <c r="Y376" s="15"/>
      <c r="Z376" s="49"/>
      <c r="AA376" s="15"/>
      <c r="AB376" s="64"/>
      <c r="AC376" s="64"/>
      <c r="AD376" s="64"/>
      <c r="AE376" s="64"/>
      <c r="AF376" s="64"/>
      <c r="AG376" s="64"/>
      <c r="AH376" s="64"/>
      <c r="AI376" s="15"/>
      <c r="AJ376" s="15"/>
      <c r="AK376" s="15"/>
      <c r="AL376" s="15"/>
      <c r="AM376" s="15"/>
      <c r="AN376" s="15"/>
      <c r="AO376" s="98"/>
      <c r="AP376" s="15"/>
      <c r="AQ376" s="69"/>
      <c r="AR376" s="15"/>
      <c r="AS376" s="50"/>
      <c r="AT376" s="15"/>
      <c r="AU376" s="64"/>
      <c r="AV376" s="49"/>
      <c r="AW376" s="64"/>
      <c r="AX376" s="64"/>
      <c r="AY376" s="64"/>
      <c r="AZ376" s="64"/>
      <c r="BA376" s="64"/>
      <c r="BB376" s="64"/>
      <c r="BC376" s="64"/>
      <c r="BD376" s="15"/>
      <c r="BE376" s="15"/>
      <c r="BF376" s="64"/>
      <c r="BG376" s="64"/>
      <c r="BH376" s="64"/>
      <c r="BI376" s="64"/>
      <c r="BJ376" s="64"/>
      <c r="BK376" s="64"/>
      <c r="BL376" s="64"/>
      <c r="BM376" s="50"/>
      <c r="BN376" s="15"/>
      <c r="BO376" s="49"/>
      <c r="BP376" s="15"/>
      <c r="BQ376" s="64"/>
      <c r="BR376" s="64"/>
      <c r="BS376" s="64"/>
      <c r="BT376" s="64"/>
      <c r="BU376" s="64"/>
      <c r="BV376" s="64"/>
      <c r="BW376" s="64"/>
      <c r="BX376" s="15"/>
      <c r="BY376" s="15"/>
      <c r="BZ376" s="15"/>
      <c r="CA376" s="15"/>
      <c r="CB376" s="15"/>
      <c r="CC376" s="15"/>
      <c r="CD376" s="15"/>
      <c r="CE376" s="15"/>
      <c r="CF376" s="69"/>
      <c r="CG376" s="15"/>
      <c r="CH376" s="50"/>
      <c r="CI376" s="15"/>
      <c r="CJ376" s="64"/>
      <c r="CK376" s="49"/>
      <c r="CL376" s="64"/>
      <c r="CM376" s="64"/>
      <c r="CN376" s="64"/>
      <c r="CO376" s="64"/>
      <c r="CP376" s="64"/>
      <c r="CQ376" s="64"/>
      <c r="CR376" s="64"/>
      <c r="CS376" s="15"/>
      <c r="CT376" s="15"/>
      <c r="CU376" s="64"/>
      <c r="CV376" s="64"/>
      <c r="CW376" s="64"/>
      <c r="CX376" s="64"/>
      <c r="CY376" s="64"/>
      <c r="CZ376" s="64"/>
      <c r="DA376" s="64"/>
      <c r="DB376" s="50"/>
      <c r="DC376" s="15"/>
      <c r="DD376" s="49"/>
      <c r="DE376" s="15"/>
      <c r="DF376" s="64"/>
      <c r="DG376" s="64"/>
      <c r="DH376" s="64"/>
      <c r="DI376" s="64"/>
      <c r="DJ376" s="64"/>
      <c r="DK376" s="64"/>
      <c r="DL376" s="64"/>
      <c r="DM376" s="15"/>
      <c r="DN376" s="15"/>
      <c r="DO376" s="15"/>
      <c r="DP376" s="15"/>
      <c r="DQ376" s="15"/>
      <c r="DR376" s="98"/>
      <c r="DS376" s="15"/>
      <c r="DT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</row>
    <row r="377" spans="1:232" ht="18" customHeight="1" x14ac:dyDescent="0.3">
      <c r="A377" s="15"/>
      <c r="B377" s="15"/>
      <c r="C377" s="15"/>
      <c r="D377" s="15"/>
      <c r="E377" s="12"/>
      <c r="F377" s="127"/>
      <c r="G377" s="315"/>
      <c r="H377" s="15"/>
      <c r="I377" s="15"/>
      <c r="J377" s="12"/>
      <c r="K377" s="15"/>
      <c r="L377" s="12"/>
      <c r="M377" s="48"/>
      <c r="N377" s="15"/>
      <c r="O377" s="15"/>
      <c r="P377" s="15"/>
      <c r="Q377" s="15"/>
      <c r="R377" s="12"/>
      <c r="S377" s="315"/>
      <c r="T377" s="70"/>
      <c r="U377" s="15"/>
      <c r="V377" s="15"/>
      <c r="W377" s="15"/>
      <c r="X377" s="15"/>
      <c r="Y377" s="12"/>
      <c r="Z377" s="315"/>
      <c r="AA377" s="12"/>
      <c r="AB377" s="15"/>
      <c r="AC377" s="15"/>
      <c r="AD377" s="12"/>
      <c r="AE377" s="12"/>
      <c r="AF377" s="48"/>
      <c r="AG377" s="15"/>
      <c r="AH377" s="15"/>
      <c r="AI377" s="15"/>
      <c r="AJ377" s="15"/>
      <c r="AK377" s="12"/>
      <c r="AL377" s="315"/>
      <c r="AM377" s="15"/>
      <c r="AN377" s="15"/>
      <c r="AO377" s="98"/>
      <c r="AP377" s="15"/>
      <c r="AQ377" s="15"/>
      <c r="AR377" s="15"/>
      <c r="AS377" s="15"/>
      <c r="AT377" s="12"/>
      <c r="AU377" s="15"/>
      <c r="AV377" s="56"/>
      <c r="AW377" s="15"/>
      <c r="AX377" s="15"/>
      <c r="AY377" s="12"/>
      <c r="AZ377" s="15"/>
      <c r="BA377" s="12"/>
      <c r="BB377" s="48"/>
      <c r="BC377" s="15"/>
      <c r="BD377" s="15"/>
      <c r="BE377" s="12"/>
      <c r="BF377" s="255"/>
      <c r="BG377" s="15"/>
      <c r="BH377" s="15"/>
      <c r="BI377" s="70"/>
      <c r="BJ377" s="15"/>
      <c r="BK377" s="15"/>
      <c r="BL377" s="15"/>
      <c r="BM377" s="15"/>
      <c r="BN377" s="12"/>
      <c r="BO377" s="315"/>
      <c r="BP377" s="12"/>
      <c r="BQ377" s="15"/>
      <c r="BR377" s="15"/>
      <c r="BS377" s="12"/>
      <c r="BT377" s="12"/>
      <c r="BU377" s="48"/>
      <c r="BV377" s="15"/>
      <c r="BW377" s="15"/>
      <c r="BX377" s="12"/>
      <c r="BY377" s="56"/>
      <c r="BZ377" s="15"/>
      <c r="CA377" s="15"/>
      <c r="CB377" s="15"/>
      <c r="CC377" s="15"/>
      <c r="CD377" s="15"/>
      <c r="CE377" s="15"/>
      <c r="CF377" s="15"/>
      <c r="CG377" s="15"/>
      <c r="CH377" s="15"/>
      <c r="CI377" s="12"/>
      <c r="CJ377" s="315"/>
      <c r="CK377" s="15"/>
      <c r="CL377" s="15"/>
      <c r="CM377" s="15"/>
      <c r="CN377" s="12"/>
      <c r="CO377" s="15"/>
      <c r="CP377" s="12"/>
      <c r="CQ377" s="15"/>
      <c r="CR377" s="315"/>
      <c r="CS377" s="15"/>
      <c r="CT377" s="15"/>
      <c r="CU377" s="12"/>
      <c r="CV377" s="56"/>
      <c r="CW377" s="56"/>
      <c r="CX377" s="15"/>
      <c r="CY377" s="15"/>
      <c r="CZ377" s="70"/>
      <c r="DA377" s="15"/>
      <c r="DB377" s="15"/>
      <c r="DC377" s="15"/>
      <c r="DD377" s="12"/>
      <c r="DE377" s="71"/>
      <c r="DF377" s="15"/>
      <c r="DG377" s="15"/>
      <c r="DH377" s="12"/>
      <c r="DI377" s="12"/>
      <c r="DJ377" s="15"/>
      <c r="DK377" s="71"/>
      <c r="DL377" s="15"/>
      <c r="DM377" s="15"/>
      <c r="DN377" s="12"/>
      <c r="DO377" s="56"/>
      <c r="DP377" s="56"/>
      <c r="DQ377" s="15"/>
      <c r="DR377" s="98"/>
      <c r="DS377" s="15"/>
      <c r="DT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</row>
    <row r="378" spans="1:232" ht="18" customHeight="1" x14ac:dyDescent="0.3">
      <c r="A378" s="15"/>
      <c r="B378" s="15"/>
      <c r="C378" s="15"/>
      <c r="D378" s="70"/>
      <c r="E378" s="12"/>
      <c r="F378" s="70"/>
      <c r="G378" s="255"/>
      <c r="H378" s="70"/>
      <c r="I378" s="65"/>
      <c r="J378" s="65"/>
      <c r="K378" s="65"/>
      <c r="L378" s="64"/>
      <c r="M378" s="64"/>
      <c r="N378" s="15"/>
      <c r="O378" s="65"/>
      <c r="P378" s="12"/>
      <c r="Q378" s="188"/>
      <c r="R378" s="188"/>
      <c r="S378" s="15"/>
      <c r="T378" s="15"/>
      <c r="U378" s="15"/>
      <c r="V378" s="70"/>
      <c r="W378" s="70"/>
      <c r="X378" s="15"/>
      <c r="Y378" s="12"/>
      <c r="Z378" s="255"/>
      <c r="AA378" s="65"/>
      <c r="AB378" s="15"/>
      <c r="AC378" s="14"/>
      <c r="AD378" s="14"/>
      <c r="AE378" s="14"/>
      <c r="AF378" s="65"/>
      <c r="AG378" s="15"/>
      <c r="AH378" s="65"/>
      <c r="AI378" s="12"/>
      <c r="AJ378" s="188"/>
      <c r="AK378" s="188"/>
      <c r="AL378" s="15"/>
      <c r="AM378" s="15"/>
      <c r="AN378" s="15"/>
      <c r="AO378" s="98"/>
      <c r="AP378" s="15"/>
      <c r="AQ378" s="15"/>
      <c r="AR378" s="15"/>
      <c r="AS378" s="70"/>
      <c r="AT378" s="12"/>
      <c r="AU378" s="70"/>
      <c r="AV378" s="56"/>
      <c r="AW378" s="70"/>
      <c r="AX378" s="65"/>
      <c r="AY378" s="65"/>
      <c r="AZ378" s="65"/>
      <c r="BA378" s="64"/>
      <c r="BB378" s="64"/>
      <c r="BC378" s="15"/>
      <c r="BD378" s="65"/>
      <c r="BE378" s="12"/>
      <c r="BF378" s="188"/>
      <c r="BG378" s="188"/>
      <c r="BH378" s="15"/>
      <c r="BI378" s="15"/>
      <c r="BJ378" s="15"/>
      <c r="BK378" s="70"/>
      <c r="BL378" s="70"/>
      <c r="BM378" s="15"/>
      <c r="BN378" s="12"/>
      <c r="BO378" s="255"/>
      <c r="BP378" s="65"/>
      <c r="BQ378" s="15"/>
      <c r="BR378" s="14"/>
      <c r="BS378" s="14"/>
      <c r="BT378" s="14"/>
      <c r="BU378" s="65"/>
      <c r="BV378" s="15"/>
      <c r="BW378" s="65"/>
      <c r="BX378" s="12"/>
      <c r="BY378" s="188"/>
      <c r="BZ378" s="188"/>
      <c r="CA378" s="15"/>
      <c r="CB378" s="15"/>
      <c r="CC378" s="15"/>
      <c r="CD378" s="15"/>
      <c r="CE378" s="15"/>
      <c r="CF378" s="15"/>
      <c r="CG378" s="15"/>
      <c r="CH378" s="70"/>
      <c r="CI378" s="12"/>
      <c r="CJ378" s="315"/>
      <c r="CK378" s="15"/>
      <c r="CL378" s="70"/>
      <c r="CM378" s="65"/>
      <c r="CN378" s="65"/>
      <c r="CO378" s="65"/>
      <c r="CP378" s="64"/>
      <c r="CQ378" s="64"/>
      <c r="CR378" s="15"/>
      <c r="CS378" s="65"/>
      <c r="CT378" s="15"/>
      <c r="CU378" s="12"/>
      <c r="CV378" s="188"/>
      <c r="CW378" s="188"/>
      <c r="CX378" s="15"/>
      <c r="CY378" s="15"/>
      <c r="CZ378" s="70"/>
      <c r="DA378" s="70"/>
      <c r="DB378" s="15"/>
      <c r="DC378" s="70"/>
      <c r="DD378" s="12"/>
      <c r="DE378" s="315"/>
      <c r="DF378" s="15"/>
      <c r="DG378" s="14"/>
      <c r="DH378" s="14"/>
      <c r="DI378" s="14"/>
      <c r="DJ378" s="65"/>
      <c r="DK378" s="15"/>
      <c r="DL378" s="128"/>
      <c r="DM378" s="188"/>
      <c r="DN378" s="188"/>
      <c r="DO378" s="15"/>
      <c r="DP378" s="15"/>
      <c r="DQ378" s="15"/>
      <c r="DR378" s="98"/>
      <c r="DS378" s="15"/>
      <c r="DT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</row>
    <row r="379" spans="1:232" ht="18" customHeight="1" x14ac:dyDescent="0.3">
      <c r="A379" s="15"/>
      <c r="B379" s="15"/>
      <c r="C379" s="15"/>
      <c r="D379" s="70"/>
      <c r="E379" s="70"/>
      <c r="F379" s="70"/>
      <c r="G379" s="70"/>
      <c r="H379" s="15"/>
      <c r="I379" s="15"/>
      <c r="J379" s="12"/>
      <c r="K379" s="12"/>
      <c r="L379" s="64"/>
      <c r="M379" s="64"/>
      <c r="N379" s="64"/>
      <c r="O379" s="15"/>
      <c r="P379" s="15"/>
      <c r="Q379" s="15"/>
      <c r="R379" s="15"/>
      <c r="S379" s="15"/>
      <c r="T379" s="15"/>
      <c r="U379" s="70"/>
      <c r="V379" s="70"/>
      <c r="W379" s="70"/>
      <c r="X379" s="70"/>
      <c r="Y379" s="15"/>
      <c r="Z379" s="15"/>
      <c r="AA379" s="12"/>
      <c r="AB379" s="13"/>
      <c r="AC379" s="12"/>
      <c r="AD379" s="12"/>
      <c r="AE379" s="12"/>
      <c r="AF379" s="15"/>
      <c r="AG379" s="65"/>
      <c r="AH379" s="15"/>
      <c r="AI379" s="15"/>
      <c r="AJ379" s="15"/>
      <c r="AK379" s="15"/>
      <c r="AL379" s="15"/>
      <c r="AM379" s="15"/>
      <c r="AN379" s="15"/>
      <c r="AO379" s="98"/>
      <c r="AP379" s="15"/>
      <c r="AQ379" s="15"/>
      <c r="AR379" s="15"/>
      <c r="AS379" s="70"/>
      <c r="AT379" s="70"/>
      <c r="AU379" s="70"/>
      <c r="AV379" s="70"/>
      <c r="AW379" s="15"/>
      <c r="AX379" s="15"/>
      <c r="AY379" s="12"/>
      <c r="AZ379" s="12"/>
      <c r="BA379" s="64"/>
      <c r="BB379" s="64"/>
      <c r="BC379" s="64"/>
      <c r="BD379" s="15"/>
      <c r="BE379" s="15"/>
      <c r="BF379" s="15"/>
      <c r="BG379" s="15"/>
      <c r="BH379" s="15"/>
      <c r="BI379" s="15"/>
      <c r="BJ379" s="70"/>
      <c r="BK379" s="70"/>
      <c r="BL379" s="70"/>
      <c r="BM379" s="70"/>
      <c r="BN379" s="15"/>
      <c r="BO379" s="15"/>
      <c r="BP379" s="12"/>
      <c r="BQ379" s="13"/>
      <c r="BR379" s="12"/>
      <c r="BS379" s="12"/>
      <c r="BT379" s="12"/>
      <c r="BU379" s="15"/>
      <c r="BV379" s="6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70"/>
      <c r="CI379" s="70"/>
      <c r="CJ379" s="70"/>
      <c r="CK379" s="70"/>
      <c r="CL379" s="15"/>
      <c r="CM379" s="15"/>
      <c r="CN379" s="12"/>
      <c r="CO379" s="12"/>
      <c r="CP379" s="64"/>
      <c r="CQ379" s="64"/>
      <c r="CR379" s="64"/>
      <c r="CS379" s="15"/>
      <c r="CT379" s="15"/>
      <c r="CU379" s="15"/>
      <c r="CV379" s="15"/>
      <c r="CW379" s="15"/>
      <c r="CX379" s="15"/>
      <c r="CY379" s="70"/>
      <c r="CZ379" s="70"/>
      <c r="DA379" s="70"/>
      <c r="DB379" s="70"/>
      <c r="DC379" s="15"/>
      <c r="DD379" s="15"/>
      <c r="DE379" s="12"/>
      <c r="DF379" s="13"/>
      <c r="DG379" s="12"/>
      <c r="DH379" s="12"/>
      <c r="DI379" s="12"/>
      <c r="DJ379" s="15"/>
      <c r="DK379" s="65"/>
      <c r="DL379" s="15"/>
      <c r="DM379" s="15"/>
      <c r="DN379" s="15"/>
      <c r="DO379" s="15"/>
      <c r="DP379" s="15"/>
      <c r="DQ379" s="15"/>
      <c r="DR379" s="98"/>
      <c r="DS379" s="15"/>
      <c r="DT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</row>
    <row r="380" spans="1:232" ht="18" customHeight="1" x14ac:dyDescent="0.3">
      <c r="A380" s="15"/>
      <c r="B380" s="73"/>
      <c r="C380" s="15"/>
      <c r="D380" s="56"/>
      <c r="E380" s="92"/>
      <c r="F380" s="92"/>
      <c r="G380" s="53"/>
      <c r="H380" s="53"/>
      <c r="I380" s="53"/>
      <c r="J380" s="15"/>
      <c r="K380" s="73"/>
      <c r="L380" s="15"/>
      <c r="M380" s="56"/>
      <c r="N380" s="56"/>
      <c r="O380" s="56"/>
      <c r="P380" s="56"/>
      <c r="Q380" s="56"/>
      <c r="R380" s="53"/>
      <c r="S380" s="15"/>
      <c r="T380" s="15"/>
      <c r="U380" s="15"/>
      <c r="V380" s="72"/>
      <c r="W380" s="56"/>
      <c r="X380" s="92"/>
      <c r="Y380" s="92"/>
      <c r="Z380" s="92"/>
      <c r="AA380" s="92"/>
      <c r="AB380" s="53"/>
      <c r="AC380" s="15"/>
      <c r="AD380" s="15"/>
      <c r="AE380" s="135"/>
      <c r="AF380" s="56"/>
      <c r="AG380" s="56"/>
      <c r="AH380" s="56"/>
      <c r="AI380" s="56"/>
      <c r="AJ380" s="56"/>
      <c r="AK380" s="56"/>
      <c r="AL380" s="15"/>
      <c r="AM380" s="15"/>
      <c r="AN380" s="52"/>
      <c r="AO380" s="98"/>
      <c r="AP380" s="15"/>
      <c r="AQ380" s="73"/>
      <c r="AR380" s="15"/>
      <c r="AS380" s="56"/>
      <c r="AT380" s="92"/>
      <c r="AU380" s="92"/>
      <c r="AV380" s="53"/>
      <c r="AW380" s="53"/>
      <c r="AX380" s="53"/>
      <c r="AY380" s="15"/>
      <c r="AZ380" s="73"/>
      <c r="BA380" s="15"/>
      <c r="BB380" s="56"/>
      <c r="BC380" s="56"/>
      <c r="BD380" s="56"/>
      <c r="BE380" s="56"/>
      <c r="BF380" s="56"/>
      <c r="BG380" s="53"/>
      <c r="BH380" s="15"/>
      <c r="BI380" s="15"/>
      <c r="BJ380" s="15"/>
      <c r="BK380" s="72"/>
      <c r="BL380" s="56"/>
      <c r="BM380" s="92"/>
      <c r="BN380" s="92"/>
      <c r="BO380" s="92"/>
      <c r="BP380" s="92"/>
      <c r="BQ380" s="53"/>
      <c r="BR380" s="15"/>
      <c r="BS380" s="15"/>
      <c r="BT380" s="135"/>
      <c r="BU380" s="56"/>
      <c r="BV380" s="56"/>
      <c r="BW380" s="56"/>
      <c r="BX380" s="56"/>
      <c r="BY380" s="56"/>
      <c r="BZ380" s="56"/>
      <c r="CA380" s="15"/>
      <c r="CB380" s="15"/>
      <c r="CC380" s="52"/>
      <c r="CD380" s="15"/>
      <c r="CE380" s="15"/>
      <c r="CF380" s="73"/>
      <c r="CG380" s="15"/>
      <c r="CH380" s="56"/>
      <c r="CI380" s="92"/>
      <c r="CJ380" s="92"/>
      <c r="CK380" s="53"/>
      <c r="CL380" s="53"/>
      <c r="CM380" s="53"/>
      <c r="CN380" s="15"/>
      <c r="CO380" s="15"/>
      <c r="CP380" s="135"/>
      <c r="CQ380" s="56"/>
      <c r="CR380" s="56"/>
      <c r="CS380" s="56"/>
      <c r="CT380" s="56"/>
      <c r="CU380" s="56"/>
      <c r="CV380" s="53"/>
      <c r="CW380" s="15"/>
      <c r="CX380" s="15"/>
      <c r="CY380" s="15"/>
      <c r="CZ380" s="15"/>
      <c r="DA380" s="72"/>
      <c r="DB380" s="56"/>
      <c r="DC380" s="92"/>
      <c r="DD380" s="92"/>
      <c r="DE380" s="92"/>
      <c r="DF380" s="92"/>
      <c r="DG380" s="53"/>
      <c r="DH380" s="15"/>
      <c r="DI380" s="72"/>
      <c r="DJ380" s="56"/>
      <c r="DK380" s="56"/>
      <c r="DL380" s="56"/>
      <c r="DM380" s="56"/>
      <c r="DN380" s="56"/>
      <c r="DO380" s="56"/>
      <c r="DP380" s="15"/>
      <c r="DQ380" s="15"/>
      <c r="DR380" s="98"/>
      <c r="DS380" s="15"/>
      <c r="DT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</row>
    <row r="381" spans="1:232" ht="18" customHeight="1" x14ac:dyDescent="0.3">
      <c r="A381" s="15"/>
      <c r="B381" s="69"/>
      <c r="C381" s="15"/>
      <c r="D381" s="15"/>
      <c r="E381" s="15"/>
      <c r="F381" s="15"/>
      <c r="G381" s="15"/>
      <c r="H381" s="15"/>
      <c r="I381" s="15"/>
      <c r="J381" s="15"/>
      <c r="K381" s="12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52"/>
      <c r="AO381" s="98"/>
      <c r="AP381" s="15"/>
      <c r="AQ381" s="69"/>
      <c r="AR381" s="15"/>
      <c r="AS381" s="15"/>
      <c r="AT381" s="15"/>
      <c r="AU381" s="15"/>
      <c r="AV381" s="15"/>
      <c r="AW381" s="15"/>
      <c r="AX381" s="15"/>
      <c r="AY381" s="15"/>
      <c r="AZ381" s="12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52"/>
      <c r="CD381" s="15"/>
      <c r="CE381" s="15"/>
      <c r="CF381" s="69"/>
      <c r="CG381" s="15"/>
      <c r="CH381" s="15"/>
      <c r="CI381" s="15"/>
      <c r="CJ381" s="15"/>
      <c r="CK381" s="15"/>
      <c r="CL381" s="15"/>
      <c r="CM381" s="15"/>
      <c r="CN381" s="15"/>
      <c r="CO381" s="12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98"/>
      <c r="DS381" s="15"/>
      <c r="DT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</row>
    <row r="382" spans="1:232" ht="18" customHeight="1" x14ac:dyDescent="0.3">
      <c r="A382" s="15"/>
      <c r="B382" s="73"/>
      <c r="C382" s="15"/>
      <c r="D382" s="74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73"/>
      <c r="V382" s="72"/>
      <c r="W382" s="74"/>
      <c r="X382" s="15"/>
      <c r="Y382" s="15"/>
      <c r="Z382" s="15"/>
      <c r="AA382" s="13"/>
      <c r="AB382" s="12"/>
      <c r="AC382" s="15"/>
      <c r="AD382" s="12"/>
      <c r="AE382" s="50"/>
      <c r="AF382" s="15"/>
      <c r="AG382" s="15"/>
      <c r="AH382" s="15"/>
      <c r="AI382" s="15"/>
      <c r="AJ382" s="15"/>
      <c r="AK382" s="15"/>
      <c r="AL382" s="15"/>
      <c r="AM382" s="15"/>
      <c r="AN382" s="15"/>
      <c r="AO382" s="98"/>
      <c r="AP382" s="15"/>
      <c r="AQ382" s="73"/>
      <c r="AR382" s="15"/>
      <c r="AS382" s="74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73"/>
      <c r="BK382" s="72"/>
      <c r="BL382" s="74"/>
      <c r="BM382" s="15"/>
      <c r="BN382" s="15"/>
      <c r="BO382" s="15"/>
      <c r="BP382" s="13"/>
      <c r="BQ382" s="12"/>
      <c r="BR382" s="15"/>
      <c r="BS382" s="12"/>
      <c r="BT382" s="50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73"/>
      <c r="CG382" s="15"/>
      <c r="CH382" s="74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73"/>
      <c r="CZ382" s="15"/>
      <c r="DA382" s="72"/>
      <c r="DB382" s="74"/>
      <c r="DC382" s="15"/>
      <c r="DD382" s="15"/>
      <c r="DE382" s="15"/>
      <c r="DF382" s="13"/>
      <c r="DG382" s="12"/>
      <c r="DH382" s="12"/>
      <c r="DI382" s="50"/>
      <c r="DJ382" s="15"/>
      <c r="DK382" s="15"/>
      <c r="DL382" s="15"/>
      <c r="DM382" s="15"/>
      <c r="DN382" s="15"/>
      <c r="DO382" s="15"/>
      <c r="DP382" s="15"/>
      <c r="DQ382" s="15"/>
      <c r="DR382" s="98"/>
      <c r="DS382" s="15"/>
      <c r="DT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</row>
    <row r="383" spans="1:232" ht="18" customHeight="1" x14ac:dyDescent="0.3">
      <c r="A383" s="15"/>
      <c r="B383" s="73"/>
      <c r="C383" s="15"/>
      <c r="D383" s="74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72"/>
      <c r="W383" s="74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98"/>
      <c r="AP383" s="15"/>
      <c r="AQ383" s="73"/>
      <c r="AR383" s="15"/>
      <c r="AS383" s="74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72"/>
      <c r="BL383" s="74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73"/>
      <c r="CG383" s="15"/>
      <c r="CH383" s="74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72"/>
      <c r="DB383" s="74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98"/>
      <c r="DS383" s="15"/>
      <c r="DT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</row>
    <row r="384" spans="1:232" ht="18" customHeight="1" x14ac:dyDescent="0.3">
      <c r="A384" s="15"/>
      <c r="B384" s="69"/>
      <c r="C384" s="15"/>
      <c r="D384" s="76"/>
      <c r="E384" s="15"/>
      <c r="F384" s="74"/>
      <c r="G384" s="74"/>
      <c r="H384" s="74"/>
      <c r="I384" s="48"/>
      <c r="J384" s="48"/>
      <c r="K384" s="48"/>
      <c r="L384" s="15"/>
      <c r="M384" s="15"/>
      <c r="N384" s="15"/>
      <c r="O384" s="15"/>
      <c r="P384" s="15"/>
      <c r="Q384" s="15"/>
      <c r="R384" s="15"/>
      <c r="S384" s="15"/>
      <c r="T384" s="15"/>
      <c r="U384" s="73"/>
      <c r="V384" s="75"/>
      <c r="W384" s="76"/>
      <c r="X384" s="74"/>
      <c r="Y384" s="48"/>
      <c r="Z384" s="48"/>
      <c r="AA384" s="48"/>
      <c r="AB384" s="48"/>
      <c r="AC384" s="15"/>
      <c r="AD384" s="48"/>
      <c r="AE384" s="48"/>
      <c r="AF384" s="48"/>
      <c r="AG384" s="52"/>
      <c r="AH384" s="15"/>
      <c r="AI384" s="15"/>
      <c r="AJ384" s="15"/>
      <c r="AK384" s="15"/>
      <c r="AL384" s="15"/>
      <c r="AM384" s="15"/>
      <c r="AN384" s="64"/>
      <c r="AO384" s="98"/>
      <c r="AP384" s="15"/>
      <c r="AQ384" s="69"/>
      <c r="AR384" s="15"/>
      <c r="AS384" s="76"/>
      <c r="AT384" s="15"/>
      <c r="AU384" s="74"/>
      <c r="AV384" s="74"/>
      <c r="AW384" s="74"/>
      <c r="AX384" s="48"/>
      <c r="AY384" s="48"/>
      <c r="AZ384" s="48"/>
      <c r="BA384" s="15"/>
      <c r="BB384" s="15"/>
      <c r="BC384" s="15"/>
      <c r="BD384" s="15"/>
      <c r="BE384" s="15"/>
      <c r="BF384" s="15"/>
      <c r="BG384" s="15"/>
      <c r="BH384" s="15"/>
      <c r="BI384" s="15"/>
      <c r="BJ384" s="73"/>
      <c r="BK384" s="75"/>
      <c r="BL384" s="76"/>
      <c r="BM384" s="74"/>
      <c r="BN384" s="48"/>
      <c r="BO384" s="48"/>
      <c r="BP384" s="48"/>
      <c r="BQ384" s="48"/>
      <c r="BR384" s="15"/>
      <c r="BS384" s="48"/>
      <c r="BT384" s="48"/>
      <c r="BU384" s="48"/>
      <c r="BV384" s="52"/>
      <c r="BW384" s="15"/>
      <c r="BX384" s="15"/>
      <c r="BY384" s="15"/>
      <c r="BZ384" s="15"/>
      <c r="CA384" s="15"/>
      <c r="CB384" s="15"/>
      <c r="CC384" s="64"/>
      <c r="CD384" s="52"/>
      <c r="CE384" s="15"/>
      <c r="CF384" s="69"/>
      <c r="CG384" s="15"/>
      <c r="CH384" s="76"/>
      <c r="CI384" s="15"/>
      <c r="CJ384" s="74"/>
      <c r="CK384" s="74"/>
      <c r="CL384" s="74"/>
      <c r="CM384" s="48"/>
      <c r="CN384" s="48"/>
      <c r="CO384" s="48"/>
      <c r="CP384" s="15"/>
      <c r="CQ384" s="15"/>
      <c r="CR384" s="15"/>
      <c r="CS384" s="15"/>
      <c r="CT384" s="15"/>
      <c r="CU384" s="15"/>
      <c r="CV384" s="15"/>
      <c r="CW384" s="15"/>
      <c r="CX384" s="15"/>
      <c r="CY384" s="73"/>
      <c r="CZ384" s="15"/>
      <c r="DA384" s="75"/>
      <c r="DB384" s="76"/>
      <c r="DC384" s="74"/>
      <c r="DD384" s="48"/>
      <c r="DE384" s="48"/>
      <c r="DF384" s="48"/>
      <c r="DG384" s="48"/>
      <c r="DH384" s="48"/>
      <c r="DI384" s="48"/>
      <c r="DJ384" s="48"/>
      <c r="DK384" s="52"/>
      <c r="DL384" s="15"/>
      <c r="DM384" s="15"/>
      <c r="DN384" s="15"/>
      <c r="DO384" s="15"/>
      <c r="DP384" s="15"/>
      <c r="DQ384" s="15"/>
      <c r="DR384" s="98"/>
      <c r="DS384" s="15"/>
      <c r="DT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</row>
    <row r="385" spans="1:232" ht="18" customHeight="1" x14ac:dyDescent="0.3">
      <c r="A385" s="15"/>
      <c r="B385" s="73"/>
      <c r="C385" s="15"/>
      <c r="D385" s="74"/>
      <c r="E385" s="15"/>
      <c r="F385" s="74"/>
      <c r="G385" s="74"/>
      <c r="H385" s="74"/>
      <c r="I385" s="52"/>
      <c r="J385" s="52"/>
      <c r="K385" s="52"/>
      <c r="L385" s="15"/>
      <c r="M385" s="15"/>
      <c r="N385" s="15"/>
      <c r="O385" s="15"/>
      <c r="P385" s="15"/>
      <c r="Q385" s="15"/>
      <c r="R385" s="15"/>
      <c r="S385" s="15"/>
      <c r="T385" s="15"/>
      <c r="U385" s="73"/>
      <c r="V385" s="72"/>
      <c r="W385" s="74"/>
      <c r="X385" s="74"/>
      <c r="Y385" s="52"/>
      <c r="Z385" s="52"/>
      <c r="AA385" s="52"/>
      <c r="AB385" s="52"/>
      <c r="AC385" s="15"/>
      <c r="AD385" s="52"/>
      <c r="AE385" s="52"/>
      <c r="AF385" s="52"/>
      <c r="AG385" s="52"/>
      <c r="AH385" s="15"/>
      <c r="AI385" s="15"/>
      <c r="AJ385" s="15"/>
      <c r="AK385" s="15"/>
      <c r="AL385" s="15"/>
      <c r="AM385" s="15"/>
      <c r="AN385" s="64"/>
      <c r="AO385" s="98"/>
      <c r="AP385" s="15"/>
      <c r="AQ385" s="73"/>
      <c r="AR385" s="15"/>
      <c r="AS385" s="74"/>
      <c r="AT385" s="15"/>
      <c r="AU385" s="74"/>
      <c r="AV385" s="74"/>
      <c r="AW385" s="74"/>
      <c r="AX385" s="52"/>
      <c r="AY385" s="52"/>
      <c r="AZ385" s="52"/>
      <c r="BA385" s="15"/>
      <c r="BB385" s="15"/>
      <c r="BC385" s="15"/>
      <c r="BD385" s="15"/>
      <c r="BE385" s="15"/>
      <c r="BF385" s="15"/>
      <c r="BG385" s="15"/>
      <c r="BH385" s="15"/>
      <c r="BI385" s="15"/>
      <c r="BJ385" s="73"/>
      <c r="BK385" s="72"/>
      <c r="BL385" s="74"/>
      <c r="BM385" s="74"/>
      <c r="BN385" s="52"/>
      <c r="BO385" s="52"/>
      <c r="BP385" s="52"/>
      <c r="BQ385" s="52"/>
      <c r="BR385" s="15"/>
      <c r="BS385" s="52"/>
      <c r="BT385" s="52"/>
      <c r="BU385" s="52"/>
      <c r="BV385" s="52"/>
      <c r="BW385" s="15"/>
      <c r="BX385" s="15"/>
      <c r="BY385" s="15"/>
      <c r="BZ385" s="15"/>
      <c r="CA385" s="15"/>
      <c r="CB385" s="15"/>
      <c r="CC385" s="64"/>
      <c r="CD385" s="52"/>
      <c r="CE385" s="15"/>
      <c r="CF385" s="73"/>
      <c r="CG385" s="15"/>
      <c r="CH385" s="74"/>
      <c r="CI385" s="15"/>
      <c r="CJ385" s="74"/>
      <c r="CK385" s="74"/>
      <c r="CL385" s="74"/>
      <c r="CM385" s="52"/>
      <c r="CN385" s="52"/>
      <c r="CO385" s="52"/>
      <c r="CP385" s="15"/>
      <c r="CQ385" s="15"/>
      <c r="CR385" s="15"/>
      <c r="CS385" s="15"/>
      <c r="CT385" s="15"/>
      <c r="CU385" s="15"/>
      <c r="CV385" s="15"/>
      <c r="CW385" s="15"/>
      <c r="CX385" s="15"/>
      <c r="CY385" s="73"/>
      <c r="CZ385" s="15"/>
      <c r="DA385" s="72"/>
      <c r="DB385" s="74"/>
      <c r="DC385" s="74"/>
      <c r="DD385" s="52"/>
      <c r="DE385" s="52"/>
      <c r="DF385" s="52"/>
      <c r="DG385" s="52"/>
      <c r="DH385" s="52"/>
      <c r="DI385" s="52"/>
      <c r="DJ385" s="52"/>
      <c r="DK385" s="52"/>
      <c r="DL385" s="15"/>
      <c r="DM385" s="15"/>
      <c r="DN385" s="15"/>
      <c r="DO385" s="15"/>
      <c r="DP385" s="15"/>
      <c r="DQ385" s="15"/>
      <c r="DR385" s="98"/>
      <c r="DS385" s="15"/>
      <c r="DT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</row>
    <row r="386" spans="1:232" ht="18" customHeight="1" x14ac:dyDescent="0.3">
      <c r="A386" s="15"/>
      <c r="B386" s="73"/>
      <c r="C386" s="15"/>
      <c r="D386" s="74"/>
      <c r="E386" s="15"/>
      <c r="F386" s="76"/>
      <c r="G386" s="76"/>
      <c r="H386" s="76"/>
      <c r="I386" s="70"/>
      <c r="J386" s="70"/>
      <c r="K386" s="70"/>
      <c r="L386" s="15"/>
      <c r="M386" s="15"/>
      <c r="N386" s="15"/>
      <c r="O386" s="15"/>
      <c r="P386" s="15"/>
      <c r="Q386" s="15"/>
      <c r="R386" s="15"/>
      <c r="S386" s="15"/>
      <c r="T386" s="15"/>
      <c r="U386" s="69"/>
      <c r="V386" s="72"/>
      <c r="W386" s="74"/>
      <c r="X386" s="76"/>
      <c r="Y386" s="70"/>
      <c r="Z386" s="70"/>
      <c r="AA386" s="70"/>
      <c r="AB386" s="70"/>
      <c r="AC386" s="15"/>
      <c r="AD386" s="70"/>
      <c r="AE386" s="70"/>
      <c r="AF386" s="70"/>
      <c r="AG386" s="70"/>
      <c r="AH386" s="15"/>
      <c r="AI386" s="15"/>
      <c r="AJ386" s="15"/>
      <c r="AK386" s="15"/>
      <c r="AL386" s="15"/>
      <c r="AM386" s="15"/>
      <c r="AN386" s="64"/>
      <c r="AO386" s="98"/>
      <c r="AP386" s="15"/>
      <c r="AQ386" s="73"/>
      <c r="AR386" s="15"/>
      <c r="AS386" s="74"/>
      <c r="AT386" s="15"/>
      <c r="AU386" s="76"/>
      <c r="AV386" s="76"/>
      <c r="AW386" s="76"/>
      <c r="AX386" s="70"/>
      <c r="AY386" s="70"/>
      <c r="AZ386" s="70"/>
      <c r="BA386" s="15"/>
      <c r="BB386" s="15"/>
      <c r="BC386" s="15"/>
      <c r="BD386" s="15"/>
      <c r="BE386" s="15"/>
      <c r="BF386" s="15"/>
      <c r="BG386" s="15"/>
      <c r="BH386" s="15"/>
      <c r="BI386" s="15"/>
      <c r="BJ386" s="69"/>
      <c r="BK386" s="72"/>
      <c r="BL386" s="74"/>
      <c r="BM386" s="76"/>
      <c r="BN386" s="70"/>
      <c r="BO386" s="70"/>
      <c r="BP386" s="70"/>
      <c r="BQ386" s="70"/>
      <c r="BR386" s="15"/>
      <c r="BS386" s="70"/>
      <c r="BT386" s="70"/>
      <c r="BU386" s="70"/>
      <c r="BV386" s="70"/>
      <c r="BW386" s="15"/>
      <c r="BX386" s="15"/>
      <c r="BY386" s="15"/>
      <c r="BZ386" s="15"/>
      <c r="CA386" s="15"/>
      <c r="CB386" s="15"/>
      <c r="CC386" s="64"/>
      <c r="CD386" s="15"/>
      <c r="CE386" s="15"/>
      <c r="CF386" s="73"/>
      <c r="CG386" s="15"/>
      <c r="CH386" s="74"/>
      <c r="CI386" s="15"/>
      <c r="CJ386" s="76"/>
      <c r="CK386" s="76"/>
      <c r="CL386" s="76"/>
      <c r="CM386" s="70"/>
      <c r="CN386" s="70"/>
      <c r="CO386" s="70"/>
      <c r="CP386" s="15"/>
      <c r="CQ386" s="15"/>
      <c r="CR386" s="15"/>
      <c r="CS386" s="15"/>
      <c r="CT386" s="15"/>
      <c r="CU386" s="15"/>
      <c r="CV386" s="15"/>
      <c r="CW386" s="15"/>
      <c r="CX386" s="15"/>
      <c r="CY386" s="69"/>
      <c r="CZ386" s="15"/>
      <c r="DA386" s="72"/>
      <c r="DB386" s="74"/>
      <c r="DC386" s="76"/>
      <c r="DD386" s="70"/>
      <c r="DE386" s="70"/>
      <c r="DF386" s="70"/>
      <c r="DG386" s="70"/>
      <c r="DH386" s="70"/>
      <c r="DI386" s="70"/>
      <c r="DJ386" s="70"/>
      <c r="DK386" s="70"/>
      <c r="DL386" s="15"/>
      <c r="DM386" s="15"/>
      <c r="DN386" s="15"/>
      <c r="DO386" s="15"/>
      <c r="DP386" s="15"/>
      <c r="DQ386" s="15"/>
      <c r="DR386" s="98"/>
      <c r="DS386" s="15"/>
      <c r="DT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</row>
    <row r="387" spans="1:232" ht="18" customHeight="1" x14ac:dyDescent="0.3">
      <c r="A387" s="15"/>
      <c r="B387" s="69"/>
      <c r="C387" s="15"/>
      <c r="D387" s="76"/>
      <c r="E387" s="15"/>
      <c r="F387" s="74"/>
      <c r="G387" s="74"/>
      <c r="H387" s="74"/>
      <c r="I387" s="52"/>
      <c r="J387" s="52"/>
      <c r="K387" s="52"/>
      <c r="L387" s="15"/>
      <c r="M387" s="15"/>
      <c r="N387" s="15"/>
      <c r="O387" s="15"/>
      <c r="P387" s="15"/>
      <c r="Q387" s="15"/>
      <c r="R387" s="15"/>
      <c r="S387" s="15"/>
      <c r="T387" s="15"/>
      <c r="U387" s="73"/>
      <c r="V387" s="75"/>
      <c r="W387" s="76"/>
      <c r="X387" s="74"/>
      <c r="Y387" s="52"/>
      <c r="Z387" s="52"/>
      <c r="AA387" s="52"/>
      <c r="AB387" s="52"/>
      <c r="AC387" s="15"/>
      <c r="AD387" s="52"/>
      <c r="AE387" s="52"/>
      <c r="AF387" s="52"/>
      <c r="AG387" s="52"/>
      <c r="AH387" s="15"/>
      <c r="AI387" s="15"/>
      <c r="AJ387" s="15"/>
      <c r="AK387" s="15"/>
      <c r="AL387" s="15"/>
      <c r="AM387" s="15"/>
      <c r="AN387" s="64"/>
      <c r="AO387" s="98"/>
      <c r="AP387" s="15"/>
      <c r="AQ387" s="69"/>
      <c r="AR387" s="15"/>
      <c r="AS387" s="76"/>
      <c r="AT387" s="15"/>
      <c r="AU387" s="74"/>
      <c r="AV387" s="74"/>
      <c r="AW387" s="74"/>
      <c r="AX387" s="52"/>
      <c r="AY387" s="52"/>
      <c r="AZ387" s="52"/>
      <c r="BA387" s="15"/>
      <c r="BB387" s="15"/>
      <c r="BC387" s="15"/>
      <c r="BD387" s="15"/>
      <c r="BE387" s="15"/>
      <c r="BF387" s="15"/>
      <c r="BG387" s="15"/>
      <c r="BH387" s="15"/>
      <c r="BI387" s="15"/>
      <c r="BJ387" s="73"/>
      <c r="BK387" s="75"/>
      <c r="BL387" s="76"/>
      <c r="BM387" s="74"/>
      <c r="BN387" s="52"/>
      <c r="BO387" s="52"/>
      <c r="BP387" s="52"/>
      <c r="BQ387" s="52"/>
      <c r="BR387" s="15"/>
      <c r="BS387" s="52"/>
      <c r="BT387" s="52"/>
      <c r="BU387" s="52"/>
      <c r="BV387" s="52"/>
      <c r="BW387" s="15"/>
      <c r="BX387" s="15"/>
      <c r="BY387" s="15"/>
      <c r="BZ387" s="15"/>
      <c r="CA387" s="15"/>
      <c r="CB387" s="15"/>
      <c r="CC387" s="64"/>
      <c r="CD387" s="15"/>
      <c r="CE387" s="15"/>
      <c r="CF387" s="69"/>
      <c r="CG387" s="15"/>
      <c r="CH387" s="76"/>
      <c r="CI387" s="15"/>
      <c r="CJ387" s="74"/>
      <c r="CK387" s="74"/>
      <c r="CL387" s="74"/>
      <c r="CM387" s="52"/>
      <c r="CN387" s="52"/>
      <c r="CO387" s="52"/>
      <c r="CP387" s="15"/>
      <c r="CQ387" s="15"/>
      <c r="CR387" s="15"/>
      <c r="CS387" s="15"/>
      <c r="CT387" s="15"/>
      <c r="CU387" s="15"/>
      <c r="CV387" s="15"/>
      <c r="CW387" s="15"/>
      <c r="CX387" s="15"/>
      <c r="CY387" s="73"/>
      <c r="CZ387" s="15"/>
      <c r="DA387" s="75"/>
      <c r="DB387" s="76"/>
      <c r="DC387" s="74"/>
      <c r="DD387" s="52"/>
      <c r="DE387" s="52"/>
      <c r="DF387" s="52"/>
      <c r="DG387" s="52"/>
      <c r="DH387" s="52"/>
      <c r="DI387" s="52"/>
      <c r="DJ387" s="52"/>
      <c r="DK387" s="52"/>
      <c r="DL387" s="15"/>
      <c r="DM387" s="15"/>
      <c r="DN387" s="15"/>
      <c r="DO387" s="15"/>
      <c r="DP387" s="15"/>
      <c r="DQ387" s="15"/>
      <c r="DR387" s="98"/>
      <c r="DS387" s="15"/>
      <c r="DT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</row>
    <row r="388" spans="1:232" ht="18" customHeight="1" x14ac:dyDescent="0.3">
      <c r="A388" s="15"/>
      <c r="B388" s="73"/>
      <c r="C388" s="15"/>
      <c r="D388" s="74"/>
      <c r="E388" s="15"/>
      <c r="F388" s="74"/>
      <c r="G388" s="74"/>
      <c r="H388" s="74"/>
      <c r="I388" s="52"/>
      <c r="J388" s="52"/>
      <c r="K388" s="52"/>
      <c r="L388" s="15"/>
      <c r="M388" s="15"/>
      <c r="N388" s="15"/>
      <c r="O388" s="15"/>
      <c r="P388" s="15"/>
      <c r="Q388" s="15"/>
      <c r="R388" s="15"/>
      <c r="S388" s="15"/>
      <c r="T388" s="15"/>
      <c r="U388" s="73"/>
      <c r="V388" s="72"/>
      <c r="W388" s="74"/>
      <c r="X388" s="74"/>
      <c r="Y388" s="52"/>
      <c r="Z388" s="52"/>
      <c r="AA388" s="52"/>
      <c r="AB388" s="52"/>
      <c r="AC388" s="15"/>
      <c r="AD388" s="52"/>
      <c r="AE388" s="52"/>
      <c r="AF388" s="52"/>
      <c r="AG388" s="52"/>
      <c r="AH388" s="15"/>
      <c r="AI388" s="15"/>
      <c r="AJ388" s="15"/>
      <c r="AK388" s="15"/>
      <c r="AL388" s="15"/>
      <c r="AM388" s="15"/>
      <c r="AN388" s="64"/>
      <c r="AO388" s="98"/>
      <c r="AP388" s="15"/>
      <c r="AQ388" s="73"/>
      <c r="AR388" s="15"/>
      <c r="AS388" s="74"/>
      <c r="AT388" s="15"/>
      <c r="AU388" s="74"/>
      <c r="AV388" s="74"/>
      <c r="AW388" s="74"/>
      <c r="AX388" s="52"/>
      <c r="AY388" s="52"/>
      <c r="AZ388" s="52"/>
      <c r="BA388" s="15"/>
      <c r="BB388" s="15"/>
      <c r="BC388" s="15"/>
      <c r="BD388" s="15"/>
      <c r="BE388" s="15"/>
      <c r="BF388" s="15"/>
      <c r="BG388" s="15"/>
      <c r="BH388" s="15"/>
      <c r="BI388" s="15"/>
      <c r="BJ388" s="73"/>
      <c r="BK388" s="72"/>
      <c r="BL388" s="74"/>
      <c r="BM388" s="74"/>
      <c r="BN388" s="52"/>
      <c r="BO388" s="52"/>
      <c r="BP388" s="52"/>
      <c r="BQ388" s="52"/>
      <c r="BR388" s="15"/>
      <c r="BS388" s="52"/>
      <c r="BT388" s="52"/>
      <c r="BU388" s="52"/>
      <c r="BV388" s="52"/>
      <c r="BW388" s="15"/>
      <c r="BX388" s="15"/>
      <c r="BY388" s="15"/>
      <c r="BZ388" s="15"/>
      <c r="CA388" s="15"/>
      <c r="CB388" s="15"/>
      <c r="CC388" s="64"/>
      <c r="CD388" s="64"/>
      <c r="CE388" s="15"/>
      <c r="CF388" s="73"/>
      <c r="CG388" s="15"/>
      <c r="CH388" s="74"/>
      <c r="CI388" s="15"/>
      <c r="CJ388" s="74"/>
      <c r="CK388" s="74"/>
      <c r="CL388" s="74"/>
      <c r="CM388" s="52"/>
      <c r="CN388" s="52"/>
      <c r="CO388" s="52"/>
      <c r="CP388" s="15"/>
      <c r="CQ388" s="15"/>
      <c r="CR388" s="15"/>
      <c r="CS388" s="15"/>
      <c r="CT388" s="15"/>
      <c r="CU388" s="15"/>
      <c r="CV388" s="15"/>
      <c r="CW388" s="15"/>
      <c r="CX388" s="15"/>
      <c r="CY388" s="73"/>
      <c r="CZ388" s="15"/>
      <c r="DA388" s="72"/>
      <c r="DB388" s="74"/>
      <c r="DC388" s="74"/>
      <c r="DD388" s="52"/>
      <c r="DE388" s="52"/>
      <c r="DF388" s="52"/>
      <c r="DG388" s="52"/>
      <c r="DH388" s="52"/>
      <c r="DI388" s="52"/>
      <c r="DJ388" s="52"/>
      <c r="DK388" s="52"/>
      <c r="DL388" s="15"/>
      <c r="DM388" s="15"/>
      <c r="DN388" s="15"/>
      <c r="DO388" s="15"/>
      <c r="DP388" s="15"/>
      <c r="DQ388" s="15"/>
      <c r="DR388" s="98"/>
      <c r="DS388" s="15"/>
      <c r="DT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</row>
    <row r="389" spans="1:232" ht="18" customHeight="1" x14ac:dyDescent="0.3">
      <c r="A389" s="15"/>
      <c r="B389" s="73"/>
      <c r="C389" s="15"/>
      <c r="D389" s="74"/>
      <c r="E389" s="15"/>
      <c r="F389" s="76"/>
      <c r="G389" s="76"/>
      <c r="H389" s="76"/>
      <c r="I389" s="70"/>
      <c r="J389" s="70"/>
      <c r="K389" s="70"/>
      <c r="L389" s="15"/>
      <c r="M389" s="15"/>
      <c r="N389" s="15"/>
      <c r="O389" s="15"/>
      <c r="P389" s="15"/>
      <c r="Q389" s="15"/>
      <c r="R389" s="15"/>
      <c r="S389" s="15"/>
      <c r="T389" s="15"/>
      <c r="U389" s="69"/>
      <c r="V389" s="72"/>
      <c r="W389" s="74"/>
      <c r="X389" s="76"/>
      <c r="Y389" s="70"/>
      <c r="Z389" s="70"/>
      <c r="AA389" s="70"/>
      <c r="AB389" s="70"/>
      <c r="AC389" s="15"/>
      <c r="AD389" s="70"/>
      <c r="AE389" s="70"/>
      <c r="AF389" s="70"/>
      <c r="AG389" s="70"/>
      <c r="AH389" s="15"/>
      <c r="AI389" s="15"/>
      <c r="AJ389" s="15"/>
      <c r="AK389" s="15"/>
      <c r="AL389" s="15"/>
      <c r="AM389" s="15"/>
      <c r="AN389" s="15"/>
      <c r="AO389" s="98"/>
      <c r="AP389" s="15"/>
      <c r="AQ389" s="73"/>
      <c r="AR389" s="15"/>
      <c r="AS389" s="74"/>
      <c r="AT389" s="15"/>
      <c r="AU389" s="76"/>
      <c r="AV389" s="76"/>
      <c r="AW389" s="76"/>
      <c r="AX389" s="70"/>
      <c r="AY389" s="70"/>
      <c r="AZ389" s="70"/>
      <c r="BA389" s="15"/>
      <c r="BB389" s="15"/>
      <c r="BC389" s="15"/>
      <c r="BD389" s="15"/>
      <c r="BE389" s="15"/>
      <c r="BF389" s="15"/>
      <c r="BG389" s="15"/>
      <c r="BH389" s="15"/>
      <c r="BI389" s="15"/>
      <c r="BJ389" s="69"/>
      <c r="BK389" s="72"/>
      <c r="BL389" s="74"/>
      <c r="BM389" s="76"/>
      <c r="BN389" s="70"/>
      <c r="BO389" s="70"/>
      <c r="BP389" s="70"/>
      <c r="BQ389" s="70"/>
      <c r="BR389" s="15"/>
      <c r="BS389" s="70"/>
      <c r="BT389" s="70"/>
      <c r="BU389" s="70"/>
      <c r="BV389" s="70"/>
      <c r="BW389" s="15"/>
      <c r="BX389" s="15"/>
      <c r="BY389" s="15"/>
      <c r="BZ389" s="15"/>
      <c r="CA389" s="15"/>
      <c r="CB389" s="15"/>
      <c r="CC389" s="15"/>
      <c r="CD389" s="64"/>
      <c r="CE389" s="15"/>
      <c r="CF389" s="73"/>
      <c r="CG389" s="15"/>
      <c r="CH389" s="74"/>
      <c r="CI389" s="15"/>
      <c r="CJ389" s="76"/>
      <c r="CK389" s="76"/>
      <c r="CL389" s="76"/>
      <c r="CM389" s="70"/>
      <c r="CN389" s="70"/>
      <c r="CO389" s="70"/>
      <c r="CP389" s="15"/>
      <c r="CQ389" s="15"/>
      <c r="CR389" s="15"/>
      <c r="CS389" s="15"/>
      <c r="CT389" s="15"/>
      <c r="CU389" s="15"/>
      <c r="CV389" s="15"/>
      <c r="CW389" s="15"/>
      <c r="CX389" s="15"/>
      <c r="CY389" s="69"/>
      <c r="CZ389" s="15"/>
      <c r="DA389" s="72"/>
      <c r="DB389" s="74"/>
      <c r="DC389" s="76"/>
      <c r="DD389" s="70"/>
      <c r="DE389" s="70"/>
      <c r="DF389" s="70"/>
      <c r="DG389" s="70"/>
      <c r="DH389" s="70"/>
      <c r="DI389" s="70"/>
      <c r="DJ389" s="70"/>
      <c r="DK389" s="70"/>
      <c r="DL389" s="15"/>
      <c r="DM389" s="15"/>
      <c r="DN389" s="15"/>
      <c r="DO389" s="15"/>
      <c r="DP389" s="15"/>
      <c r="DQ389" s="15"/>
      <c r="DR389" s="98"/>
      <c r="DS389" s="15"/>
      <c r="DT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</row>
    <row r="390" spans="1:232" ht="18" customHeight="1" x14ac:dyDescent="0.3">
      <c r="A390" s="15"/>
      <c r="B390" s="69"/>
      <c r="C390" s="15"/>
      <c r="D390" s="15"/>
      <c r="E390" s="15"/>
      <c r="F390" s="15"/>
      <c r="G390" s="73"/>
      <c r="H390" s="74"/>
      <c r="I390" s="74"/>
      <c r="J390" s="74"/>
      <c r="K390" s="74"/>
      <c r="L390" s="52"/>
      <c r="M390" s="52"/>
      <c r="N390" s="52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73"/>
      <c r="AE390" s="15"/>
      <c r="AF390" s="74"/>
      <c r="AG390" s="74"/>
      <c r="AH390" s="74"/>
      <c r="AI390" s="52"/>
      <c r="AJ390" s="52"/>
      <c r="AK390" s="52"/>
      <c r="AL390" s="52"/>
      <c r="AM390" s="52"/>
      <c r="AN390" s="15"/>
      <c r="AO390" s="98"/>
      <c r="AP390" s="15"/>
      <c r="AQ390" s="69"/>
      <c r="AR390" s="15"/>
      <c r="AS390" s="15"/>
      <c r="AT390" s="15"/>
      <c r="AU390" s="15"/>
      <c r="AV390" s="73"/>
      <c r="AW390" s="74"/>
      <c r="AX390" s="74"/>
      <c r="AY390" s="74"/>
      <c r="AZ390" s="74"/>
      <c r="BA390" s="52"/>
      <c r="BB390" s="52"/>
      <c r="BC390" s="52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73"/>
      <c r="BT390" s="15"/>
      <c r="BU390" s="74"/>
      <c r="BV390" s="74"/>
      <c r="BW390" s="74"/>
      <c r="BX390" s="52"/>
      <c r="BY390" s="52"/>
      <c r="BZ390" s="52"/>
      <c r="CA390" s="52"/>
      <c r="CB390" s="52"/>
      <c r="CC390" s="15"/>
      <c r="CD390" s="15"/>
      <c r="CE390" s="15"/>
      <c r="CF390" s="69"/>
      <c r="CG390" s="15"/>
      <c r="CH390" s="15"/>
      <c r="CI390" s="15"/>
      <c r="CJ390" s="15"/>
      <c r="CK390" s="73"/>
      <c r="CL390" s="74"/>
      <c r="CM390" s="74"/>
      <c r="CN390" s="74"/>
      <c r="CO390" s="74"/>
      <c r="CP390" s="52"/>
      <c r="CQ390" s="52"/>
      <c r="CR390" s="52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73"/>
      <c r="DI390" s="15"/>
      <c r="DJ390" s="74"/>
      <c r="DK390" s="74"/>
      <c r="DL390" s="74"/>
      <c r="DM390" s="52"/>
      <c r="DN390" s="52"/>
      <c r="DO390" s="52"/>
      <c r="DP390" s="52"/>
      <c r="DQ390" s="52"/>
      <c r="DR390" s="98"/>
      <c r="DS390" s="15"/>
      <c r="DT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</row>
    <row r="391" spans="1:232" ht="18" customHeight="1" x14ac:dyDescent="0.3">
      <c r="A391" s="15"/>
      <c r="B391" s="69"/>
      <c r="C391" s="15"/>
      <c r="D391" s="15"/>
      <c r="E391" s="49"/>
      <c r="F391" s="15"/>
      <c r="G391" s="15"/>
      <c r="H391" s="15"/>
      <c r="I391" s="15"/>
      <c r="J391" s="74"/>
      <c r="K391" s="74"/>
      <c r="L391" s="74"/>
      <c r="M391" s="52"/>
      <c r="N391" s="52"/>
      <c r="O391" s="15"/>
      <c r="P391" s="15"/>
      <c r="Q391" s="15"/>
      <c r="R391" s="15"/>
      <c r="S391" s="15"/>
      <c r="T391" s="15"/>
      <c r="U391" s="15"/>
      <c r="V391" s="15"/>
      <c r="W391" s="15"/>
      <c r="X391" s="49"/>
      <c r="Y391" s="15"/>
      <c r="Z391" s="15"/>
      <c r="AA391" s="15"/>
      <c r="AB391" s="15"/>
      <c r="AC391" s="15"/>
      <c r="AD391" s="73"/>
      <c r="AE391" s="15"/>
      <c r="AF391" s="74"/>
      <c r="AG391" s="74"/>
      <c r="AH391" s="74"/>
      <c r="AI391" s="52"/>
      <c r="AJ391" s="52"/>
      <c r="AK391" s="52"/>
      <c r="AL391" s="52"/>
      <c r="AM391" s="52"/>
      <c r="AN391" s="15"/>
      <c r="AO391" s="98"/>
      <c r="AP391" s="15"/>
      <c r="AQ391" s="69"/>
      <c r="AR391" s="15"/>
      <c r="AS391" s="15"/>
      <c r="AT391" s="49"/>
      <c r="AU391" s="15"/>
      <c r="AV391" s="15"/>
      <c r="AW391" s="15"/>
      <c r="AX391" s="15"/>
      <c r="AY391" s="74"/>
      <c r="AZ391" s="74"/>
      <c r="BA391" s="74"/>
      <c r="BB391" s="52"/>
      <c r="BC391" s="52"/>
      <c r="BD391" s="15"/>
      <c r="BE391" s="15"/>
      <c r="BF391" s="15"/>
      <c r="BG391" s="15"/>
      <c r="BH391" s="15"/>
      <c r="BI391" s="15"/>
      <c r="BJ391" s="15"/>
      <c r="BK391" s="15"/>
      <c r="BL391" s="15"/>
      <c r="BM391" s="49"/>
      <c r="BN391" s="15"/>
      <c r="BO391" s="15"/>
      <c r="BP391" s="15"/>
      <c r="BQ391" s="15"/>
      <c r="BR391" s="15"/>
      <c r="BS391" s="73"/>
      <c r="BT391" s="15"/>
      <c r="BU391" s="74"/>
      <c r="BV391" s="74"/>
      <c r="BW391" s="74"/>
      <c r="BX391" s="52"/>
      <c r="BY391" s="52"/>
      <c r="BZ391" s="52"/>
      <c r="CA391" s="52"/>
      <c r="CB391" s="52"/>
      <c r="CC391" s="15"/>
      <c r="CD391" s="15"/>
      <c r="CE391" s="15"/>
      <c r="CF391" s="69"/>
      <c r="CG391" s="15"/>
      <c r="CH391" s="15"/>
      <c r="CI391" s="49"/>
      <c r="CJ391" s="15"/>
      <c r="CK391" s="15"/>
      <c r="CL391" s="15"/>
      <c r="CM391" s="15"/>
      <c r="CN391" s="74"/>
      <c r="CO391" s="74"/>
      <c r="CP391" s="74"/>
      <c r="CQ391" s="52"/>
      <c r="CR391" s="52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49"/>
      <c r="DD391" s="15"/>
      <c r="DE391" s="15"/>
      <c r="DF391" s="15"/>
      <c r="DG391" s="15"/>
      <c r="DH391" s="73"/>
      <c r="DI391" s="15"/>
      <c r="DJ391" s="74"/>
      <c r="DK391" s="74"/>
      <c r="DL391" s="74"/>
      <c r="DM391" s="52"/>
      <c r="DN391" s="52"/>
      <c r="DO391" s="52"/>
      <c r="DP391" s="52"/>
      <c r="DQ391" s="52"/>
      <c r="DR391" s="98"/>
      <c r="DS391" s="15"/>
      <c r="DT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</row>
    <row r="392" spans="1:232" ht="18" customHeight="1" x14ac:dyDescent="0.3">
      <c r="A392" s="15"/>
      <c r="B392" s="69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52"/>
      <c r="AL392" s="15"/>
      <c r="AM392" s="15"/>
      <c r="AN392" s="15"/>
      <c r="AO392" s="98"/>
      <c r="AP392" s="15"/>
      <c r="AQ392" s="69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52"/>
      <c r="CA392" s="15"/>
      <c r="CB392" s="15"/>
      <c r="CC392" s="15"/>
      <c r="CD392" s="15"/>
      <c r="CE392" s="15"/>
      <c r="CF392" s="69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52"/>
      <c r="DP392" s="15"/>
      <c r="DQ392" s="15"/>
      <c r="DR392" s="98"/>
      <c r="DS392" s="15"/>
      <c r="DT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</row>
    <row r="393" spans="1:232" ht="18" customHeight="1" x14ac:dyDescent="0.3">
      <c r="A393" s="15"/>
      <c r="B393" s="69"/>
      <c r="C393" s="15"/>
      <c r="D393" s="15"/>
      <c r="E393" s="4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52"/>
      <c r="S393" s="15"/>
      <c r="T393" s="15"/>
      <c r="U393" s="15"/>
      <c r="V393" s="15"/>
      <c r="W393" s="15"/>
      <c r="X393" s="49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52"/>
      <c r="AL393" s="15"/>
      <c r="AM393" s="15"/>
      <c r="AN393" s="15"/>
      <c r="AO393" s="98"/>
      <c r="AP393" s="15"/>
      <c r="AQ393" s="69"/>
      <c r="AR393" s="15"/>
      <c r="AS393" s="15"/>
      <c r="AT393" s="49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52"/>
      <c r="BH393" s="15"/>
      <c r="BI393" s="15"/>
      <c r="BJ393" s="15"/>
      <c r="BK393" s="15"/>
      <c r="BL393" s="15"/>
      <c r="BM393" s="49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52"/>
      <c r="CA393" s="15"/>
      <c r="CB393" s="15"/>
      <c r="CC393" s="15"/>
      <c r="CD393" s="15"/>
      <c r="CE393" s="15"/>
      <c r="CF393" s="69"/>
      <c r="CG393" s="15"/>
      <c r="CH393" s="15"/>
      <c r="CI393" s="49"/>
      <c r="CJ393" s="15"/>
      <c r="CK393" s="15"/>
      <c r="CL393" s="15"/>
      <c r="CM393" s="15"/>
      <c r="CN393" s="15"/>
      <c r="CO393" s="15"/>
      <c r="CP393" s="49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49"/>
      <c r="DD393" s="15"/>
      <c r="DE393" s="15"/>
      <c r="DF393" s="15"/>
      <c r="DG393" s="15"/>
      <c r="DH393" s="15"/>
      <c r="DI393" s="15"/>
      <c r="DJ393" s="51"/>
      <c r="DK393" s="15"/>
      <c r="DL393" s="15"/>
      <c r="DM393" s="15"/>
      <c r="DN393" s="15"/>
      <c r="DO393" s="52"/>
      <c r="DP393" s="15"/>
      <c r="DQ393" s="15"/>
      <c r="DR393" s="98"/>
      <c r="DS393" s="15"/>
      <c r="DT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</row>
    <row r="394" spans="1:232" ht="18" customHeight="1" x14ac:dyDescent="0.3">
      <c r="A394" s="15"/>
      <c r="B394" s="69"/>
      <c r="C394" s="15"/>
      <c r="D394" s="15"/>
      <c r="E394" s="15"/>
      <c r="F394" s="15"/>
      <c r="G394" s="15"/>
      <c r="H394" s="15"/>
      <c r="I394" s="15"/>
      <c r="J394" s="64"/>
      <c r="K394" s="64"/>
      <c r="L394" s="64"/>
      <c r="M394" s="64"/>
      <c r="N394" s="64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64"/>
      <c r="AG394" s="64"/>
      <c r="AH394" s="64"/>
      <c r="AI394" s="64"/>
      <c r="AJ394" s="64"/>
      <c r="AK394" s="52"/>
      <c r="AL394" s="64"/>
      <c r="AM394" s="64"/>
      <c r="AN394" s="15"/>
      <c r="AO394" s="98"/>
      <c r="AP394" s="15"/>
      <c r="AQ394" s="69"/>
      <c r="AR394" s="15"/>
      <c r="AS394" s="15"/>
      <c r="AT394" s="15"/>
      <c r="AU394" s="15"/>
      <c r="AV394" s="15"/>
      <c r="AW394" s="15"/>
      <c r="AX394" s="15"/>
      <c r="AY394" s="64"/>
      <c r="AZ394" s="64"/>
      <c r="BA394" s="64"/>
      <c r="BB394" s="64"/>
      <c r="BC394" s="64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64"/>
      <c r="BV394" s="64"/>
      <c r="BW394" s="64"/>
      <c r="BX394" s="64"/>
      <c r="BY394" s="64"/>
      <c r="BZ394" s="52"/>
      <c r="CA394" s="64"/>
      <c r="CB394" s="64"/>
      <c r="CC394" s="15"/>
      <c r="CD394" s="15"/>
      <c r="CE394" s="15"/>
      <c r="CF394" s="69"/>
      <c r="CG394" s="15"/>
      <c r="CH394" s="15"/>
      <c r="CI394" s="15"/>
      <c r="CJ394" s="15"/>
      <c r="CK394" s="15"/>
      <c r="CL394" s="15"/>
      <c r="CM394" s="15"/>
      <c r="CN394" s="64"/>
      <c r="CO394" s="64"/>
      <c r="CP394" s="64"/>
      <c r="CQ394" s="64"/>
      <c r="CR394" s="64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64"/>
      <c r="DK394" s="64"/>
      <c r="DL394" s="64"/>
      <c r="DM394" s="64"/>
      <c r="DN394" s="64"/>
      <c r="DO394" s="52"/>
      <c r="DP394" s="64"/>
      <c r="DQ394" s="64"/>
      <c r="DR394" s="98"/>
      <c r="DS394" s="15"/>
      <c r="DT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</row>
    <row r="395" spans="1:232" ht="18" customHeight="1" x14ac:dyDescent="0.3">
      <c r="A395" s="15"/>
      <c r="B395" s="69"/>
      <c r="C395" s="15"/>
      <c r="D395" s="15"/>
      <c r="E395" s="49"/>
      <c r="F395" s="15"/>
      <c r="G395" s="15"/>
      <c r="H395" s="15"/>
      <c r="I395" s="15"/>
      <c r="J395" s="64"/>
      <c r="K395" s="64"/>
      <c r="L395" s="64"/>
      <c r="M395" s="64"/>
      <c r="N395" s="64"/>
      <c r="O395" s="15"/>
      <c r="P395" s="15"/>
      <c r="Q395" s="15"/>
      <c r="R395" s="15"/>
      <c r="S395" s="15"/>
      <c r="T395" s="15"/>
      <c r="U395" s="15"/>
      <c r="V395" s="15"/>
      <c r="W395" s="15"/>
      <c r="X395" s="49"/>
      <c r="Y395" s="15"/>
      <c r="Z395" s="15"/>
      <c r="AA395" s="15"/>
      <c r="AB395" s="15"/>
      <c r="AC395" s="15"/>
      <c r="AD395" s="69"/>
      <c r="AE395" s="15"/>
      <c r="AF395" s="64"/>
      <c r="AG395" s="64"/>
      <c r="AH395" s="64"/>
      <c r="AI395" s="64"/>
      <c r="AJ395" s="64"/>
      <c r="AK395" s="52"/>
      <c r="AL395" s="64"/>
      <c r="AM395" s="64"/>
      <c r="AN395" s="15"/>
      <c r="AO395" s="98"/>
      <c r="AP395" s="15"/>
      <c r="AQ395" s="69"/>
      <c r="AR395" s="15"/>
      <c r="AS395" s="15"/>
      <c r="AT395" s="49"/>
      <c r="AU395" s="15"/>
      <c r="AV395" s="15"/>
      <c r="AW395" s="15"/>
      <c r="AX395" s="15"/>
      <c r="AY395" s="64"/>
      <c r="AZ395" s="64"/>
      <c r="BA395" s="64"/>
      <c r="BB395" s="64"/>
      <c r="BC395" s="64"/>
      <c r="BD395" s="15"/>
      <c r="BE395" s="15"/>
      <c r="BF395" s="15"/>
      <c r="BG395" s="15"/>
      <c r="BH395" s="15"/>
      <c r="BI395" s="15"/>
      <c r="BJ395" s="15"/>
      <c r="BK395" s="15"/>
      <c r="BL395" s="15"/>
      <c r="BM395" s="49"/>
      <c r="BN395" s="15"/>
      <c r="BO395" s="15"/>
      <c r="BP395" s="15"/>
      <c r="BQ395" s="15"/>
      <c r="BR395" s="15"/>
      <c r="BS395" s="69"/>
      <c r="BT395" s="15"/>
      <c r="BU395" s="64"/>
      <c r="BV395" s="64"/>
      <c r="BW395" s="64"/>
      <c r="BX395" s="64"/>
      <c r="BY395" s="64"/>
      <c r="BZ395" s="52"/>
      <c r="CA395" s="64"/>
      <c r="CB395" s="64"/>
      <c r="CC395" s="15"/>
      <c r="CD395" s="15"/>
      <c r="CE395" s="15"/>
      <c r="CF395" s="69"/>
      <c r="CG395" s="15"/>
      <c r="CH395" s="15"/>
      <c r="CI395" s="49"/>
      <c r="CJ395" s="15"/>
      <c r="CK395" s="15"/>
      <c r="CL395" s="15"/>
      <c r="CM395" s="15"/>
      <c r="CN395" s="64"/>
      <c r="CO395" s="64"/>
      <c r="CP395" s="64"/>
      <c r="CQ395" s="64"/>
      <c r="CR395" s="64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49"/>
      <c r="DD395" s="15"/>
      <c r="DE395" s="15"/>
      <c r="DF395" s="15"/>
      <c r="DG395" s="15"/>
      <c r="DH395" s="69"/>
      <c r="DI395" s="15"/>
      <c r="DJ395" s="64"/>
      <c r="DK395" s="64"/>
      <c r="DL395" s="64"/>
      <c r="DM395" s="64"/>
      <c r="DN395" s="64"/>
      <c r="DO395" s="52"/>
      <c r="DP395" s="64"/>
      <c r="DQ395" s="64"/>
      <c r="DR395" s="98"/>
      <c r="DS395" s="15"/>
      <c r="DT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</row>
    <row r="396" spans="1:232" ht="10.9" customHeight="1" x14ac:dyDescent="0.3">
      <c r="A396" s="15"/>
      <c r="B396" s="69"/>
      <c r="C396" s="15"/>
      <c r="D396" s="15"/>
      <c r="E396" s="15"/>
      <c r="F396" s="64"/>
      <c r="G396" s="64"/>
      <c r="H396" s="64"/>
      <c r="I396" s="64"/>
      <c r="J396" s="64"/>
      <c r="K396" s="64"/>
      <c r="L396" s="64"/>
      <c r="M396" s="64"/>
      <c r="N396" s="64"/>
      <c r="O396" s="15"/>
      <c r="P396" s="15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52"/>
      <c r="AF396" s="52"/>
      <c r="AG396" s="64"/>
      <c r="AH396" s="15"/>
      <c r="AI396" s="15"/>
      <c r="AJ396" s="15"/>
      <c r="AK396" s="15"/>
      <c r="AL396" s="15"/>
      <c r="AM396" s="15"/>
      <c r="AN396" s="15"/>
      <c r="AO396" s="98"/>
      <c r="AP396" s="15"/>
      <c r="AQ396" s="69"/>
      <c r="AR396" s="15"/>
      <c r="AS396" s="15"/>
      <c r="AT396" s="15"/>
      <c r="AU396" s="64"/>
      <c r="AV396" s="64"/>
      <c r="AW396" s="64"/>
      <c r="AX396" s="64"/>
      <c r="AY396" s="64"/>
      <c r="AZ396" s="64"/>
      <c r="BA396" s="64"/>
      <c r="BB396" s="64"/>
      <c r="BC396" s="64"/>
      <c r="BD396" s="15"/>
      <c r="BE396" s="15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52"/>
      <c r="BU396" s="52"/>
      <c r="BV396" s="64"/>
      <c r="BW396" s="15"/>
      <c r="BX396" s="15"/>
      <c r="BY396" s="15"/>
      <c r="BZ396" s="15"/>
      <c r="CA396" s="15"/>
      <c r="CB396" s="15"/>
      <c r="CC396" s="15"/>
      <c r="CD396" s="15"/>
      <c r="CE396" s="15"/>
      <c r="CF396" s="69"/>
      <c r="CG396" s="15"/>
      <c r="CH396" s="15"/>
      <c r="CI396" s="15"/>
      <c r="CJ396" s="64"/>
      <c r="CK396" s="64"/>
      <c r="CL396" s="64"/>
      <c r="CM396" s="64"/>
      <c r="CN396" s="64"/>
      <c r="CO396" s="64"/>
      <c r="CP396" s="64"/>
      <c r="CQ396" s="64"/>
      <c r="CR396" s="64"/>
      <c r="CS396" s="15"/>
      <c r="CT396" s="15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52"/>
      <c r="DJ396" s="52"/>
      <c r="DK396" s="64"/>
      <c r="DL396" s="15"/>
      <c r="DM396" s="15"/>
      <c r="DN396" s="15"/>
      <c r="DO396" s="15"/>
      <c r="DP396" s="15"/>
      <c r="DQ396" s="15"/>
      <c r="DR396" s="98"/>
      <c r="DS396" s="15"/>
      <c r="DT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</row>
    <row r="397" spans="1:232" ht="6.6" customHeight="1" x14ac:dyDescent="0.3">
      <c r="A397" s="15"/>
      <c r="B397" s="69"/>
      <c r="C397" s="15"/>
      <c r="D397" s="50"/>
      <c r="E397" s="15"/>
      <c r="F397" s="64"/>
      <c r="G397" s="49"/>
      <c r="H397" s="64"/>
      <c r="I397" s="64"/>
      <c r="J397" s="64"/>
      <c r="K397" s="64"/>
      <c r="L397" s="64"/>
      <c r="M397" s="64"/>
      <c r="N397" s="64"/>
      <c r="O397" s="15"/>
      <c r="P397" s="15"/>
      <c r="Q397" s="64"/>
      <c r="R397" s="64"/>
      <c r="S397" s="64"/>
      <c r="T397" s="64"/>
      <c r="U397" s="64"/>
      <c r="V397" s="64"/>
      <c r="W397" s="64"/>
      <c r="X397" s="50"/>
      <c r="Y397" s="15"/>
      <c r="Z397" s="49"/>
      <c r="AA397" s="15"/>
      <c r="AB397" s="64"/>
      <c r="AC397" s="64"/>
      <c r="AD397" s="64"/>
      <c r="AE397" s="64"/>
      <c r="AF397" s="64"/>
      <c r="AG397" s="64"/>
      <c r="AH397" s="64"/>
      <c r="AI397" s="15"/>
      <c r="AJ397" s="15"/>
      <c r="AK397" s="15"/>
      <c r="AL397" s="15"/>
      <c r="AM397" s="15"/>
      <c r="AN397" s="15"/>
      <c r="AO397" s="98"/>
      <c r="AP397" s="15"/>
      <c r="AQ397" s="69"/>
      <c r="AR397" s="15"/>
      <c r="AS397" s="50"/>
      <c r="AT397" s="15"/>
      <c r="AU397" s="64"/>
      <c r="AV397" s="49"/>
      <c r="AW397" s="64"/>
      <c r="AX397" s="64"/>
      <c r="AY397" s="64"/>
      <c r="AZ397" s="64"/>
      <c r="BA397" s="64"/>
      <c r="BB397" s="64"/>
      <c r="BC397" s="64"/>
      <c r="BD397" s="15"/>
      <c r="BE397" s="15"/>
      <c r="BF397" s="64"/>
      <c r="BG397" s="64"/>
      <c r="BH397" s="64"/>
      <c r="BI397" s="64"/>
      <c r="BJ397" s="64"/>
      <c r="BK397" s="64"/>
      <c r="BL397" s="64"/>
      <c r="BM397" s="50"/>
      <c r="BN397" s="15"/>
      <c r="BO397" s="49"/>
      <c r="BP397" s="15"/>
      <c r="BQ397" s="64"/>
      <c r="BR397" s="64"/>
      <c r="BS397" s="64"/>
      <c r="BT397" s="64"/>
      <c r="BU397" s="64"/>
      <c r="BV397" s="64"/>
      <c r="BW397" s="64"/>
      <c r="BX397" s="15"/>
      <c r="BY397" s="15"/>
      <c r="BZ397" s="15"/>
      <c r="CA397" s="15"/>
      <c r="CB397" s="15"/>
      <c r="CC397" s="15"/>
      <c r="CD397" s="15"/>
      <c r="CE397" s="15"/>
      <c r="CF397" s="69"/>
      <c r="CG397" s="15"/>
      <c r="CH397" s="50"/>
      <c r="CI397" s="15"/>
      <c r="CJ397" s="64"/>
      <c r="CK397" s="49"/>
      <c r="CL397" s="64"/>
      <c r="CM397" s="64"/>
      <c r="CN397" s="64"/>
      <c r="CO397" s="64"/>
      <c r="CP397" s="64"/>
      <c r="CQ397" s="64"/>
      <c r="CR397" s="64"/>
      <c r="CS397" s="15"/>
      <c r="CT397" s="15"/>
      <c r="CU397" s="64"/>
      <c r="CV397" s="64"/>
      <c r="CW397" s="64"/>
      <c r="CX397" s="64"/>
      <c r="CY397" s="64"/>
      <c r="CZ397" s="64"/>
      <c r="DA397" s="64"/>
      <c r="DB397" s="50"/>
      <c r="DC397" s="15"/>
      <c r="DD397" s="49"/>
      <c r="DE397" s="15"/>
      <c r="DF397" s="64"/>
      <c r="DG397" s="64"/>
      <c r="DH397" s="64"/>
      <c r="DI397" s="64"/>
      <c r="DJ397" s="64"/>
      <c r="DK397" s="64"/>
      <c r="DL397" s="64"/>
      <c r="DM397" s="15"/>
      <c r="DN397" s="15"/>
      <c r="DO397" s="15"/>
      <c r="DP397" s="15"/>
      <c r="DQ397" s="15"/>
      <c r="DR397" s="98"/>
      <c r="DS397" s="15"/>
      <c r="DT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</row>
    <row r="398" spans="1:232" ht="18" customHeight="1" x14ac:dyDescent="0.3">
      <c r="A398" s="15"/>
      <c r="B398" s="15"/>
      <c r="C398" s="15"/>
      <c r="D398" s="15"/>
      <c r="E398" s="12"/>
      <c r="F398" s="127"/>
      <c r="G398" s="315"/>
      <c r="H398" s="15"/>
      <c r="I398" s="15"/>
      <c r="J398" s="12"/>
      <c r="K398" s="15"/>
      <c r="L398" s="12"/>
      <c r="M398" s="48"/>
      <c r="N398" s="15"/>
      <c r="O398" s="15"/>
      <c r="P398" s="15"/>
      <c r="Q398" s="15"/>
      <c r="R398" s="12"/>
      <c r="S398" s="315"/>
      <c r="T398" s="70"/>
      <c r="U398" s="15"/>
      <c r="V398" s="15"/>
      <c r="W398" s="15"/>
      <c r="X398" s="15"/>
      <c r="Y398" s="12"/>
      <c r="Z398" s="315"/>
      <c r="AA398" s="12"/>
      <c r="AB398" s="15"/>
      <c r="AC398" s="15"/>
      <c r="AD398" s="12"/>
      <c r="AE398" s="12"/>
      <c r="AF398" s="48"/>
      <c r="AG398" s="15"/>
      <c r="AH398" s="15"/>
      <c r="AI398" s="15"/>
      <c r="AJ398" s="15"/>
      <c r="AK398" s="12"/>
      <c r="AL398" s="315"/>
      <c r="AM398" s="15"/>
      <c r="AN398" s="15"/>
      <c r="AO398" s="98"/>
      <c r="AP398" s="15"/>
      <c r="AQ398" s="15"/>
      <c r="AR398" s="15"/>
      <c r="AS398" s="15"/>
      <c r="AT398" s="12"/>
      <c r="AU398" s="15"/>
      <c r="AV398" s="56"/>
      <c r="AW398" s="15"/>
      <c r="AX398" s="15"/>
      <c r="AY398" s="12"/>
      <c r="AZ398" s="15"/>
      <c r="BA398" s="12"/>
      <c r="BB398" s="48"/>
      <c r="BC398" s="15"/>
      <c r="BD398" s="15"/>
      <c r="BE398" s="12"/>
      <c r="BF398" s="255"/>
      <c r="BG398" s="15"/>
      <c r="BH398" s="15"/>
      <c r="BI398" s="70"/>
      <c r="BJ398" s="15"/>
      <c r="BK398" s="15"/>
      <c r="BL398" s="15"/>
      <c r="BM398" s="15"/>
      <c r="BN398" s="12"/>
      <c r="BO398" s="315"/>
      <c r="BP398" s="12"/>
      <c r="BQ398" s="15"/>
      <c r="BR398" s="15"/>
      <c r="BS398" s="12"/>
      <c r="BT398" s="12"/>
      <c r="BU398" s="48"/>
      <c r="BV398" s="15"/>
      <c r="BW398" s="15"/>
      <c r="BX398" s="12"/>
      <c r="BY398" s="56"/>
      <c r="BZ398" s="15"/>
      <c r="CA398" s="15"/>
      <c r="CB398" s="15"/>
      <c r="CC398" s="15"/>
      <c r="CD398" s="15"/>
      <c r="CE398" s="15"/>
      <c r="CF398" s="15"/>
      <c r="CG398" s="15"/>
      <c r="CH398" s="15"/>
      <c r="CI398" s="12"/>
      <c r="CJ398" s="315"/>
      <c r="CK398" s="15"/>
      <c r="CL398" s="15"/>
      <c r="CM398" s="15"/>
      <c r="CN398" s="12"/>
      <c r="CO398" s="15"/>
      <c r="CP398" s="12"/>
      <c r="CQ398" s="15"/>
      <c r="CR398" s="315"/>
      <c r="CS398" s="15"/>
      <c r="CT398" s="15"/>
      <c r="CU398" s="12"/>
      <c r="CV398" s="56"/>
      <c r="CW398" s="56"/>
      <c r="CX398" s="15"/>
      <c r="CY398" s="15"/>
      <c r="CZ398" s="70"/>
      <c r="DA398" s="15"/>
      <c r="DB398" s="15"/>
      <c r="DC398" s="15"/>
      <c r="DD398" s="12"/>
      <c r="DE398" s="71"/>
      <c r="DF398" s="15"/>
      <c r="DG398" s="15"/>
      <c r="DH398" s="12"/>
      <c r="DI398" s="12"/>
      <c r="DJ398" s="15"/>
      <c r="DK398" s="71"/>
      <c r="DL398" s="15"/>
      <c r="DM398" s="15"/>
      <c r="DN398" s="12"/>
      <c r="DO398" s="56"/>
      <c r="DP398" s="56"/>
      <c r="DQ398" s="15"/>
      <c r="DR398" s="98"/>
      <c r="DS398" s="15"/>
      <c r="DT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</row>
    <row r="399" spans="1:232" ht="18" customHeight="1" x14ac:dyDescent="0.3">
      <c r="A399" s="15"/>
      <c r="B399" s="15"/>
      <c r="C399" s="15"/>
      <c r="D399" s="70"/>
      <c r="E399" s="12"/>
      <c r="F399" s="70"/>
      <c r="G399" s="255"/>
      <c r="H399" s="70"/>
      <c r="I399" s="65"/>
      <c r="J399" s="65"/>
      <c r="K399" s="65"/>
      <c r="L399" s="64"/>
      <c r="M399" s="64"/>
      <c r="N399" s="15"/>
      <c r="O399" s="65"/>
      <c r="P399" s="12"/>
      <c r="Q399" s="188"/>
      <c r="R399" s="188"/>
      <c r="S399" s="15"/>
      <c r="T399" s="15"/>
      <c r="U399" s="15"/>
      <c r="V399" s="70"/>
      <c r="W399" s="70"/>
      <c r="X399" s="15"/>
      <c r="Y399" s="12"/>
      <c r="Z399" s="255"/>
      <c r="AA399" s="65"/>
      <c r="AB399" s="15"/>
      <c r="AC399" s="14"/>
      <c r="AD399" s="14"/>
      <c r="AE399" s="14"/>
      <c r="AF399" s="65"/>
      <c r="AG399" s="15"/>
      <c r="AH399" s="65"/>
      <c r="AI399" s="12"/>
      <c r="AJ399" s="188"/>
      <c r="AK399" s="188"/>
      <c r="AL399" s="15"/>
      <c r="AM399" s="15"/>
      <c r="AN399" s="15"/>
      <c r="AO399" s="98"/>
      <c r="AP399" s="15"/>
      <c r="AQ399" s="15"/>
      <c r="AR399" s="15"/>
      <c r="AS399" s="70"/>
      <c r="AT399" s="12"/>
      <c r="AU399" s="70"/>
      <c r="AV399" s="56"/>
      <c r="AW399" s="70"/>
      <c r="AX399" s="65"/>
      <c r="AY399" s="65"/>
      <c r="AZ399" s="65"/>
      <c r="BA399" s="64"/>
      <c r="BB399" s="64"/>
      <c r="BC399" s="15"/>
      <c r="BD399" s="65"/>
      <c r="BE399" s="12"/>
      <c r="BF399" s="188"/>
      <c r="BG399" s="188"/>
      <c r="BH399" s="15"/>
      <c r="BI399" s="15"/>
      <c r="BJ399" s="15"/>
      <c r="BK399" s="70"/>
      <c r="BL399" s="70"/>
      <c r="BM399" s="15"/>
      <c r="BN399" s="12"/>
      <c r="BO399" s="255"/>
      <c r="BP399" s="65"/>
      <c r="BQ399" s="15"/>
      <c r="BR399" s="14"/>
      <c r="BS399" s="14"/>
      <c r="BT399" s="14"/>
      <c r="BU399" s="65"/>
      <c r="BV399" s="15"/>
      <c r="BW399" s="65"/>
      <c r="BX399" s="12"/>
      <c r="BY399" s="188"/>
      <c r="BZ399" s="188"/>
      <c r="CA399" s="15"/>
      <c r="CB399" s="15"/>
      <c r="CC399" s="15"/>
      <c r="CD399" s="15"/>
      <c r="CE399" s="15"/>
      <c r="CF399" s="15"/>
      <c r="CG399" s="15"/>
      <c r="CH399" s="70"/>
      <c r="CI399" s="12"/>
      <c r="CJ399" s="315"/>
      <c r="CK399" s="15"/>
      <c r="CL399" s="70"/>
      <c r="CM399" s="65"/>
      <c r="CN399" s="65"/>
      <c r="CO399" s="65"/>
      <c r="CP399" s="64"/>
      <c r="CQ399" s="64"/>
      <c r="CR399" s="15"/>
      <c r="CS399" s="65"/>
      <c r="CT399" s="15"/>
      <c r="CU399" s="12"/>
      <c r="CV399" s="188"/>
      <c r="CW399" s="188"/>
      <c r="CX399" s="15"/>
      <c r="CY399" s="15"/>
      <c r="CZ399" s="70"/>
      <c r="DA399" s="70"/>
      <c r="DB399" s="15"/>
      <c r="DC399" s="70"/>
      <c r="DD399" s="12"/>
      <c r="DE399" s="315"/>
      <c r="DF399" s="15"/>
      <c r="DG399" s="14"/>
      <c r="DH399" s="14"/>
      <c r="DI399" s="14"/>
      <c r="DJ399" s="65"/>
      <c r="DK399" s="15"/>
      <c r="DL399" s="128"/>
      <c r="DM399" s="188"/>
      <c r="DN399" s="188"/>
      <c r="DO399" s="15"/>
      <c r="DP399" s="15"/>
      <c r="DQ399" s="15"/>
      <c r="DR399" s="98"/>
      <c r="DS399" s="15"/>
      <c r="DT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</row>
    <row r="400" spans="1:232" ht="18" customHeight="1" x14ac:dyDescent="0.3">
      <c r="A400" s="15"/>
      <c r="B400" s="15"/>
      <c r="C400" s="15"/>
      <c r="D400" s="70"/>
      <c r="E400" s="70"/>
      <c r="F400" s="70"/>
      <c r="G400" s="70"/>
      <c r="H400" s="15"/>
      <c r="I400" s="15"/>
      <c r="J400" s="12"/>
      <c r="K400" s="12"/>
      <c r="L400" s="64"/>
      <c r="M400" s="64"/>
      <c r="N400" s="64"/>
      <c r="O400" s="15"/>
      <c r="P400" s="15"/>
      <c r="Q400" s="15"/>
      <c r="R400" s="15"/>
      <c r="S400" s="15"/>
      <c r="T400" s="15"/>
      <c r="U400" s="70"/>
      <c r="V400" s="70"/>
      <c r="W400" s="70"/>
      <c r="X400" s="70"/>
      <c r="Y400" s="15"/>
      <c r="Z400" s="15"/>
      <c r="AA400" s="12"/>
      <c r="AB400" s="13"/>
      <c r="AC400" s="12"/>
      <c r="AD400" s="12"/>
      <c r="AE400" s="12"/>
      <c r="AF400" s="15"/>
      <c r="AG400" s="65"/>
      <c r="AH400" s="15"/>
      <c r="AI400" s="15"/>
      <c r="AJ400" s="15"/>
      <c r="AK400" s="15"/>
      <c r="AL400" s="15"/>
      <c r="AM400" s="15"/>
      <c r="AN400" s="15"/>
      <c r="AO400" s="98"/>
      <c r="AP400" s="15"/>
      <c r="AQ400" s="15"/>
      <c r="AR400" s="15"/>
      <c r="AS400" s="70"/>
      <c r="AT400" s="70"/>
      <c r="AU400" s="70"/>
      <c r="AV400" s="70"/>
      <c r="AW400" s="15"/>
      <c r="AX400" s="15"/>
      <c r="AY400" s="12"/>
      <c r="AZ400" s="12"/>
      <c r="BA400" s="64"/>
      <c r="BB400" s="64"/>
      <c r="BC400" s="64"/>
      <c r="BD400" s="15"/>
      <c r="BE400" s="15"/>
      <c r="BF400" s="15"/>
      <c r="BG400" s="15"/>
      <c r="BH400" s="15"/>
      <c r="BI400" s="15"/>
      <c r="BJ400" s="70"/>
      <c r="BK400" s="70"/>
      <c r="BL400" s="70"/>
      <c r="BM400" s="70"/>
      <c r="BN400" s="15"/>
      <c r="BO400" s="15"/>
      <c r="BP400" s="12"/>
      <c r="BQ400" s="13"/>
      <c r="BR400" s="12"/>
      <c r="BS400" s="12"/>
      <c r="BT400" s="12"/>
      <c r="BU400" s="15"/>
      <c r="BV400" s="6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70"/>
      <c r="CI400" s="70"/>
      <c r="CJ400" s="70"/>
      <c r="CK400" s="70"/>
      <c r="CL400" s="15"/>
      <c r="CM400" s="15"/>
      <c r="CN400" s="12"/>
      <c r="CO400" s="12"/>
      <c r="CP400" s="64"/>
      <c r="CQ400" s="64"/>
      <c r="CR400" s="64"/>
      <c r="CS400" s="15"/>
      <c r="CT400" s="15"/>
      <c r="CU400" s="15"/>
      <c r="CV400" s="15"/>
      <c r="CW400" s="15"/>
      <c r="CX400" s="15"/>
      <c r="CY400" s="70"/>
      <c r="CZ400" s="70"/>
      <c r="DA400" s="70"/>
      <c r="DB400" s="70"/>
      <c r="DC400" s="15"/>
      <c r="DD400" s="15"/>
      <c r="DE400" s="12"/>
      <c r="DF400" s="13"/>
      <c r="DG400" s="12"/>
      <c r="DH400" s="12"/>
      <c r="DI400" s="12"/>
      <c r="DJ400" s="15"/>
      <c r="DK400" s="65"/>
      <c r="DL400" s="15"/>
      <c r="DM400" s="15"/>
      <c r="DN400" s="15"/>
      <c r="DO400" s="15"/>
      <c r="DP400" s="15"/>
      <c r="DQ400" s="15"/>
      <c r="DR400" s="98"/>
      <c r="DS400" s="15"/>
      <c r="DT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</row>
    <row r="401" spans="1:213" ht="18" customHeight="1" x14ac:dyDescent="0.3">
      <c r="A401" s="15"/>
      <c r="B401" s="73"/>
      <c r="C401" s="15"/>
      <c r="D401" s="56"/>
      <c r="E401" s="92"/>
      <c r="F401" s="92"/>
      <c r="G401" s="53"/>
      <c r="H401" s="53"/>
      <c r="I401" s="53"/>
      <c r="J401" s="15"/>
      <c r="K401" s="73"/>
      <c r="L401" s="15"/>
      <c r="M401" s="56"/>
      <c r="N401" s="56"/>
      <c r="O401" s="56"/>
      <c r="P401" s="56"/>
      <c r="Q401" s="56"/>
      <c r="R401" s="53"/>
      <c r="S401" s="15"/>
      <c r="T401" s="15"/>
      <c r="U401" s="15"/>
      <c r="V401" s="72"/>
      <c r="W401" s="56"/>
      <c r="X401" s="92"/>
      <c r="Y401" s="92"/>
      <c r="Z401" s="92"/>
      <c r="AA401" s="92"/>
      <c r="AB401" s="53"/>
      <c r="AC401" s="15"/>
      <c r="AD401" s="15"/>
      <c r="AE401" s="135"/>
      <c r="AF401" s="56"/>
      <c r="AG401" s="56"/>
      <c r="AH401" s="56"/>
      <c r="AI401" s="56"/>
      <c r="AJ401" s="56"/>
      <c r="AK401" s="56"/>
      <c r="AL401" s="15"/>
      <c r="AM401" s="15"/>
      <c r="AN401" s="52"/>
      <c r="AO401" s="98"/>
      <c r="AP401" s="15"/>
      <c r="AQ401" s="73"/>
      <c r="AR401" s="15"/>
      <c r="AS401" s="56"/>
      <c r="AT401" s="92"/>
      <c r="AU401" s="92"/>
      <c r="AV401" s="53"/>
      <c r="AW401" s="53"/>
      <c r="AX401" s="53"/>
      <c r="AY401" s="15"/>
      <c r="AZ401" s="73"/>
      <c r="BA401" s="15"/>
      <c r="BB401" s="56"/>
      <c r="BC401" s="56"/>
      <c r="BD401" s="56"/>
      <c r="BE401" s="56"/>
      <c r="BF401" s="56"/>
      <c r="BG401" s="53"/>
      <c r="BH401" s="15"/>
      <c r="BI401" s="15"/>
      <c r="BJ401" s="15"/>
      <c r="BK401" s="72"/>
      <c r="BL401" s="56"/>
      <c r="BM401" s="92"/>
      <c r="BN401" s="92"/>
      <c r="BO401" s="92"/>
      <c r="BP401" s="92"/>
      <c r="BQ401" s="53"/>
      <c r="BR401" s="15"/>
      <c r="BS401" s="15"/>
      <c r="BT401" s="135"/>
      <c r="BU401" s="56"/>
      <c r="BV401" s="56"/>
      <c r="BW401" s="56"/>
      <c r="BX401" s="56"/>
      <c r="BY401" s="56"/>
      <c r="BZ401" s="56"/>
      <c r="CA401" s="15"/>
      <c r="CB401" s="15"/>
      <c r="CC401" s="52"/>
      <c r="CD401" s="15"/>
      <c r="CE401" s="15"/>
      <c r="CF401" s="73"/>
      <c r="CG401" s="15"/>
      <c r="CH401" s="56"/>
      <c r="CI401" s="92"/>
      <c r="CJ401" s="92"/>
      <c r="CK401" s="53"/>
      <c r="CL401" s="53"/>
      <c r="CM401" s="53"/>
      <c r="CN401" s="15"/>
      <c r="CO401" s="15"/>
      <c r="CP401" s="135"/>
      <c r="CQ401" s="56"/>
      <c r="CR401" s="56"/>
      <c r="CS401" s="56"/>
      <c r="CT401" s="56"/>
      <c r="CU401" s="56"/>
      <c r="CV401" s="53"/>
      <c r="CW401" s="15"/>
      <c r="CX401" s="15"/>
      <c r="CY401" s="15"/>
      <c r="CZ401" s="15"/>
      <c r="DA401" s="72"/>
      <c r="DB401" s="56"/>
      <c r="DC401" s="92"/>
      <c r="DD401" s="92"/>
      <c r="DE401" s="92"/>
      <c r="DF401" s="92"/>
      <c r="DG401" s="53"/>
      <c r="DH401" s="15"/>
      <c r="DI401" s="72"/>
      <c r="DJ401" s="56"/>
      <c r="DK401" s="56"/>
      <c r="DL401" s="56"/>
      <c r="DM401" s="56"/>
      <c r="DN401" s="56"/>
      <c r="DO401" s="56"/>
      <c r="DP401" s="15"/>
      <c r="DQ401" s="15"/>
      <c r="DR401" s="98"/>
      <c r="DS401" s="15"/>
      <c r="DT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</row>
    <row r="402" spans="1:213" ht="18" customHeight="1" x14ac:dyDescent="0.3">
      <c r="A402" s="15"/>
      <c r="B402" s="69"/>
      <c r="C402" s="15"/>
      <c r="D402" s="15"/>
      <c r="E402" s="15"/>
      <c r="F402" s="15"/>
      <c r="G402" s="15"/>
      <c r="H402" s="15"/>
      <c r="I402" s="15"/>
      <c r="J402" s="15"/>
      <c r="K402" s="12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52"/>
      <c r="AO402" s="98"/>
      <c r="AP402" s="15"/>
      <c r="AQ402" s="69"/>
      <c r="AR402" s="15"/>
      <c r="AS402" s="15"/>
      <c r="AT402" s="15"/>
      <c r="AU402" s="15"/>
      <c r="AV402" s="15"/>
      <c r="AW402" s="15"/>
      <c r="AX402" s="15"/>
      <c r="AY402" s="15"/>
      <c r="AZ402" s="12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52"/>
      <c r="CD402" s="15"/>
      <c r="CE402" s="15"/>
      <c r="CF402" s="69"/>
      <c r="CG402" s="15"/>
      <c r="CH402" s="15"/>
      <c r="CI402" s="15"/>
      <c r="CJ402" s="15"/>
      <c r="CK402" s="15"/>
      <c r="CL402" s="15"/>
      <c r="CM402" s="15"/>
      <c r="CN402" s="15"/>
      <c r="CO402" s="12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98"/>
      <c r="DS402" s="15"/>
      <c r="DT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</row>
    <row r="403" spans="1:213" ht="18" customHeight="1" x14ac:dyDescent="0.3">
      <c r="A403" s="15"/>
      <c r="B403" s="73"/>
      <c r="C403" s="15"/>
      <c r="D403" s="74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73"/>
      <c r="V403" s="72"/>
      <c r="W403" s="74"/>
      <c r="X403" s="15"/>
      <c r="Y403" s="15"/>
      <c r="Z403" s="15"/>
      <c r="AA403" s="13"/>
      <c r="AB403" s="12"/>
      <c r="AC403" s="15"/>
      <c r="AD403" s="12"/>
      <c r="AE403" s="50"/>
      <c r="AF403" s="15"/>
      <c r="AG403" s="15"/>
      <c r="AH403" s="15"/>
      <c r="AI403" s="15"/>
      <c r="AJ403" s="15"/>
      <c r="AK403" s="15"/>
      <c r="AL403" s="15"/>
      <c r="AM403" s="15"/>
      <c r="AN403" s="15"/>
      <c r="AO403" s="98"/>
      <c r="AP403" s="15"/>
      <c r="AQ403" s="73"/>
      <c r="AR403" s="15"/>
      <c r="AS403" s="74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73"/>
      <c r="BK403" s="72"/>
      <c r="BL403" s="74"/>
      <c r="BM403" s="15"/>
      <c r="BN403" s="15"/>
      <c r="BO403" s="15"/>
      <c r="BP403" s="13"/>
      <c r="BQ403" s="12"/>
      <c r="BR403" s="15"/>
      <c r="BS403" s="12"/>
      <c r="BT403" s="50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73"/>
      <c r="CG403" s="15"/>
      <c r="CH403" s="74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73"/>
      <c r="CZ403" s="15"/>
      <c r="DA403" s="72"/>
      <c r="DB403" s="74"/>
      <c r="DC403" s="15"/>
      <c r="DD403" s="15"/>
      <c r="DE403" s="15"/>
      <c r="DF403" s="13"/>
      <c r="DG403" s="12"/>
      <c r="DH403" s="12"/>
      <c r="DI403" s="50"/>
      <c r="DJ403" s="15"/>
      <c r="DK403" s="15"/>
      <c r="DL403" s="15"/>
      <c r="DM403" s="15"/>
      <c r="DN403" s="15"/>
      <c r="DO403" s="15"/>
      <c r="DP403" s="15"/>
      <c r="DQ403" s="15"/>
      <c r="DR403" s="98"/>
      <c r="DS403" s="15"/>
      <c r="DT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</row>
    <row r="404" spans="1:213" ht="18" customHeight="1" x14ac:dyDescent="0.3">
      <c r="A404" s="15"/>
      <c r="B404" s="73"/>
      <c r="C404" s="15"/>
      <c r="D404" s="74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72"/>
      <c r="W404" s="74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98"/>
      <c r="AP404" s="15"/>
      <c r="AQ404" s="73"/>
      <c r="AR404" s="15"/>
      <c r="AS404" s="74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72"/>
      <c r="BL404" s="74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73"/>
      <c r="CG404" s="15"/>
      <c r="CH404" s="74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72"/>
      <c r="DB404" s="74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98"/>
      <c r="DS404" s="15"/>
      <c r="DT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</row>
    <row r="405" spans="1:213" ht="18" customHeight="1" x14ac:dyDescent="0.3">
      <c r="A405" s="15"/>
      <c r="B405" s="69"/>
      <c r="C405" s="15"/>
      <c r="D405" s="76"/>
      <c r="E405" s="15"/>
      <c r="F405" s="74"/>
      <c r="G405" s="74"/>
      <c r="H405" s="74"/>
      <c r="I405" s="48"/>
      <c r="J405" s="48"/>
      <c r="K405" s="48"/>
      <c r="L405" s="15"/>
      <c r="M405" s="15"/>
      <c r="N405" s="15"/>
      <c r="O405" s="15"/>
      <c r="P405" s="15"/>
      <c r="Q405" s="15"/>
      <c r="R405" s="15"/>
      <c r="S405" s="15"/>
      <c r="T405" s="15"/>
      <c r="U405" s="73"/>
      <c r="V405" s="75"/>
      <c r="W405" s="76"/>
      <c r="X405" s="74"/>
      <c r="Y405" s="48"/>
      <c r="Z405" s="48"/>
      <c r="AA405" s="48"/>
      <c r="AB405" s="48"/>
      <c r="AC405" s="15"/>
      <c r="AD405" s="48"/>
      <c r="AE405" s="48"/>
      <c r="AF405" s="48"/>
      <c r="AG405" s="52"/>
      <c r="AH405" s="15"/>
      <c r="AI405" s="15"/>
      <c r="AJ405" s="15"/>
      <c r="AK405" s="15"/>
      <c r="AL405" s="15"/>
      <c r="AM405" s="15"/>
      <c r="AN405" s="64"/>
      <c r="AO405" s="98"/>
      <c r="AP405" s="15"/>
      <c r="AQ405" s="69"/>
      <c r="AR405" s="15"/>
      <c r="AS405" s="76"/>
      <c r="AT405" s="15"/>
      <c r="AU405" s="74"/>
      <c r="AV405" s="74"/>
      <c r="AW405" s="74"/>
      <c r="AX405" s="48"/>
      <c r="AY405" s="48"/>
      <c r="AZ405" s="48"/>
      <c r="BA405" s="15"/>
      <c r="BB405" s="15"/>
      <c r="BC405" s="15"/>
      <c r="BD405" s="15"/>
      <c r="BE405" s="15"/>
      <c r="BF405" s="15"/>
      <c r="BG405" s="15"/>
      <c r="BH405" s="15"/>
      <c r="BI405" s="15"/>
      <c r="BJ405" s="73"/>
      <c r="BK405" s="75"/>
      <c r="BL405" s="76"/>
      <c r="BM405" s="74"/>
      <c r="BN405" s="48"/>
      <c r="BO405" s="48"/>
      <c r="BP405" s="48"/>
      <c r="BQ405" s="48"/>
      <c r="BR405" s="15"/>
      <c r="BS405" s="48"/>
      <c r="BT405" s="48"/>
      <c r="BU405" s="48"/>
      <c r="BV405" s="52"/>
      <c r="BW405" s="15"/>
      <c r="BX405" s="15"/>
      <c r="BY405" s="15"/>
      <c r="BZ405" s="15"/>
      <c r="CA405" s="15"/>
      <c r="CB405" s="15"/>
      <c r="CC405" s="64"/>
      <c r="CD405" s="52"/>
      <c r="CE405" s="15"/>
      <c r="CF405" s="69"/>
      <c r="CG405" s="15"/>
      <c r="CH405" s="76"/>
      <c r="CI405" s="15"/>
      <c r="CJ405" s="74"/>
      <c r="CK405" s="74"/>
      <c r="CL405" s="74"/>
      <c r="CM405" s="48"/>
      <c r="CN405" s="48"/>
      <c r="CO405" s="48"/>
      <c r="CP405" s="15"/>
      <c r="CQ405" s="15"/>
      <c r="CR405" s="15"/>
      <c r="CS405" s="15"/>
      <c r="CT405" s="15"/>
      <c r="CU405" s="15"/>
      <c r="CV405" s="15"/>
      <c r="CW405" s="15"/>
      <c r="CX405" s="15"/>
      <c r="CY405" s="73"/>
      <c r="CZ405" s="15"/>
      <c r="DA405" s="75"/>
      <c r="DB405" s="76"/>
      <c r="DC405" s="74"/>
      <c r="DD405" s="48"/>
      <c r="DE405" s="48"/>
      <c r="DF405" s="48"/>
      <c r="DG405" s="48"/>
      <c r="DH405" s="48"/>
      <c r="DI405" s="48"/>
      <c r="DJ405" s="48"/>
      <c r="DK405" s="52"/>
      <c r="DL405" s="15"/>
      <c r="DM405" s="15"/>
      <c r="DN405" s="15"/>
      <c r="DO405" s="15"/>
      <c r="DP405" s="15"/>
      <c r="DQ405" s="15"/>
      <c r="DR405" s="98"/>
      <c r="DS405" s="15"/>
      <c r="DT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</row>
    <row r="406" spans="1:213" ht="18" customHeight="1" x14ac:dyDescent="0.3">
      <c r="A406" s="15"/>
      <c r="B406" s="73"/>
      <c r="C406" s="15"/>
      <c r="D406" s="74"/>
      <c r="E406" s="15"/>
      <c r="F406" s="74"/>
      <c r="G406" s="74"/>
      <c r="H406" s="74"/>
      <c r="I406" s="52"/>
      <c r="J406" s="52"/>
      <c r="K406" s="52"/>
      <c r="L406" s="15"/>
      <c r="M406" s="15"/>
      <c r="N406" s="15"/>
      <c r="O406" s="15"/>
      <c r="P406" s="15"/>
      <c r="Q406" s="15"/>
      <c r="R406" s="15"/>
      <c r="S406" s="15"/>
      <c r="T406" s="15"/>
      <c r="U406" s="73"/>
      <c r="V406" s="72"/>
      <c r="W406" s="74"/>
      <c r="X406" s="74"/>
      <c r="Y406" s="52"/>
      <c r="Z406" s="52"/>
      <c r="AA406" s="52"/>
      <c r="AB406" s="52"/>
      <c r="AC406" s="15"/>
      <c r="AD406" s="52"/>
      <c r="AE406" s="52"/>
      <c r="AF406" s="52"/>
      <c r="AG406" s="52"/>
      <c r="AH406" s="15"/>
      <c r="AI406" s="15"/>
      <c r="AJ406" s="15"/>
      <c r="AK406" s="15"/>
      <c r="AL406" s="15"/>
      <c r="AM406" s="15"/>
      <c r="AN406" s="64"/>
      <c r="AO406" s="98"/>
      <c r="AP406" s="15"/>
      <c r="AQ406" s="73"/>
      <c r="AR406" s="15"/>
      <c r="AS406" s="74"/>
      <c r="AT406" s="15"/>
      <c r="AU406" s="74"/>
      <c r="AV406" s="74"/>
      <c r="AW406" s="74"/>
      <c r="AX406" s="52"/>
      <c r="AY406" s="52"/>
      <c r="AZ406" s="52"/>
      <c r="BA406" s="15"/>
      <c r="BB406" s="15"/>
      <c r="BC406" s="15"/>
      <c r="BD406" s="15"/>
      <c r="BE406" s="15"/>
      <c r="BF406" s="15"/>
      <c r="BG406" s="15"/>
      <c r="BH406" s="15"/>
      <c r="BI406" s="15"/>
      <c r="BJ406" s="73"/>
      <c r="BK406" s="72"/>
      <c r="BL406" s="74"/>
      <c r="BM406" s="74"/>
      <c r="BN406" s="52"/>
      <c r="BO406" s="52"/>
      <c r="BP406" s="52"/>
      <c r="BQ406" s="52"/>
      <c r="BR406" s="15"/>
      <c r="BS406" s="52"/>
      <c r="BT406" s="52"/>
      <c r="BU406" s="52"/>
      <c r="BV406" s="52"/>
      <c r="BW406" s="15"/>
      <c r="BX406" s="15"/>
      <c r="BY406" s="15"/>
      <c r="BZ406" s="15"/>
      <c r="CA406" s="15"/>
      <c r="CB406" s="15"/>
      <c r="CC406" s="64"/>
      <c r="CD406" s="52"/>
      <c r="CE406" s="15"/>
      <c r="CF406" s="73"/>
      <c r="CG406" s="15"/>
      <c r="CH406" s="74"/>
      <c r="CI406" s="15"/>
      <c r="CJ406" s="74"/>
      <c r="CK406" s="74"/>
      <c r="CL406" s="74"/>
      <c r="CM406" s="52"/>
      <c r="CN406" s="52"/>
      <c r="CO406" s="52"/>
      <c r="CP406" s="15"/>
      <c r="CQ406" s="15"/>
      <c r="CR406" s="15"/>
      <c r="CS406" s="15"/>
      <c r="CT406" s="15"/>
      <c r="CU406" s="15"/>
      <c r="CV406" s="15"/>
      <c r="CW406" s="15"/>
      <c r="CX406" s="15"/>
      <c r="CY406" s="73"/>
      <c r="CZ406" s="15"/>
      <c r="DA406" s="72"/>
      <c r="DB406" s="74"/>
      <c r="DC406" s="74"/>
      <c r="DD406" s="52"/>
      <c r="DE406" s="52"/>
      <c r="DF406" s="52"/>
      <c r="DG406" s="52"/>
      <c r="DH406" s="52"/>
      <c r="DI406" s="52"/>
      <c r="DJ406" s="52"/>
      <c r="DK406" s="52"/>
      <c r="DL406" s="15"/>
      <c r="DM406" s="15"/>
      <c r="DN406" s="15"/>
      <c r="DO406" s="15"/>
      <c r="DP406" s="15"/>
      <c r="DQ406" s="15"/>
      <c r="DR406" s="98"/>
      <c r="DS406" s="15"/>
      <c r="DT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</row>
    <row r="407" spans="1:213" ht="18" customHeight="1" x14ac:dyDescent="0.3">
      <c r="A407" s="15"/>
      <c r="B407" s="73"/>
      <c r="C407" s="15"/>
      <c r="D407" s="74"/>
      <c r="E407" s="15"/>
      <c r="F407" s="76"/>
      <c r="G407" s="76"/>
      <c r="H407" s="76"/>
      <c r="I407" s="70"/>
      <c r="J407" s="70"/>
      <c r="K407" s="70"/>
      <c r="L407" s="15"/>
      <c r="M407" s="15"/>
      <c r="N407" s="15"/>
      <c r="O407" s="15"/>
      <c r="P407" s="15"/>
      <c r="Q407" s="15"/>
      <c r="R407" s="15"/>
      <c r="S407" s="15"/>
      <c r="T407" s="15"/>
      <c r="U407" s="69"/>
      <c r="V407" s="72"/>
      <c r="W407" s="74"/>
      <c r="X407" s="76"/>
      <c r="Y407" s="70"/>
      <c r="Z407" s="70"/>
      <c r="AA407" s="70"/>
      <c r="AB407" s="70"/>
      <c r="AC407" s="15"/>
      <c r="AD407" s="70"/>
      <c r="AE407" s="70"/>
      <c r="AF407" s="70"/>
      <c r="AG407" s="70"/>
      <c r="AH407" s="15"/>
      <c r="AI407" s="15"/>
      <c r="AJ407" s="15"/>
      <c r="AK407" s="15"/>
      <c r="AL407" s="15"/>
      <c r="AM407" s="15"/>
      <c r="AN407" s="64"/>
      <c r="AO407" s="98"/>
      <c r="AP407" s="15"/>
      <c r="AQ407" s="73"/>
      <c r="AR407" s="15"/>
      <c r="AS407" s="74"/>
      <c r="AT407" s="15"/>
      <c r="AU407" s="76"/>
      <c r="AV407" s="76"/>
      <c r="AW407" s="76"/>
      <c r="AX407" s="70"/>
      <c r="AY407" s="70"/>
      <c r="AZ407" s="70"/>
      <c r="BA407" s="15"/>
      <c r="BB407" s="15"/>
      <c r="BC407" s="15"/>
      <c r="BD407" s="15"/>
      <c r="BE407" s="15"/>
      <c r="BF407" s="15"/>
      <c r="BG407" s="15"/>
      <c r="BH407" s="15"/>
      <c r="BI407" s="15"/>
      <c r="BJ407" s="69"/>
      <c r="BK407" s="72"/>
      <c r="BL407" s="74"/>
      <c r="BM407" s="76"/>
      <c r="BN407" s="70"/>
      <c r="BO407" s="70"/>
      <c r="BP407" s="70"/>
      <c r="BQ407" s="70"/>
      <c r="BR407" s="15"/>
      <c r="BS407" s="70"/>
      <c r="BT407" s="70"/>
      <c r="BU407" s="70"/>
      <c r="BV407" s="70"/>
      <c r="BW407" s="15"/>
      <c r="BX407" s="15"/>
      <c r="BY407" s="15"/>
      <c r="BZ407" s="15"/>
      <c r="CA407" s="15"/>
      <c r="CB407" s="15"/>
      <c r="CC407" s="64"/>
      <c r="CD407" s="15"/>
      <c r="CE407" s="15"/>
      <c r="CF407" s="73"/>
      <c r="CG407" s="15"/>
      <c r="CH407" s="74"/>
      <c r="CI407" s="15"/>
      <c r="CJ407" s="76"/>
      <c r="CK407" s="76"/>
      <c r="CL407" s="76"/>
      <c r="CM407" s="70"/>
      <c r="CN407" s="70"/>
      <c r="CO407" s="70"/>
      <c r="CP407" s="15"/>
      <c r="CQ407" s="15"/>
      <c r="CR407" s="15"/>
      <c r="CS407" s="15"/>
      <c r="CT407" s="15"/>
      <c r="CU407" s="15"/>
      <c r="CV407" s="15"/>
      <c r="CW407" s="15"/>
      <c r="CX407" s="15"/>
      <c r="CY407" s="69"/>
      <c r="CZ407" s="15"/>
      <c r="DA407" s="72"/>
      <c r="DB407" s="74"/>
      <c r="DC407" s="76"/>
      <c r="DD407" s="70"/>
      <c r="DE407" s="70"/>
      <c r="DF407" s="70"/>
      <c r="DG407" s="70"/>
      <c r="DH407" s="70"/>
      <c r="DI407" s="70"/>
      <c r="DJ407" s="70"/>
      <c r="DK407" s="70"/>
      <c r="DL407" s="15"/>
      <c r="DM407" s="15"/>
      <c r="DN407" s="15"/>
      <c r="DO407" s="15"/>
      <c r="DP407" s="15"/>
      <c r="DQ407" s="15"/>
      <c r="DR407" s="98"/>
      <c r="DS407" s="15"/>
      <c r="DT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</row>
    <row r="408" spans="1:213" ht="18" customHeight="1" x14ac:dyDescent="0.3">
      <c r="A408" s="15"/>
      <c r="B408" s="69"/>
      <c r="C408" s="15"/>
      <c r="D408" s="76"/>
      <c r="E408" s="15"/>
      <c r="F408" s="74"/>
      <c r="G408" s="74"/>
      <c r="H408" s="74"/>
      <c r="I408" s="52"/>
      <c r="J408" s="52"/>
      <c r="K408" s="52"/>
      <c r="L408" s="15"/>
      <c r="M408" s="15"/>
      <c r="N408" s="15"/>
      <c r="O408" s="15"/>
      <c r="P408" s="15"/>
      <c r="Q408" s="15"/>
      <c r="R408" s="15"/>
      <c r="S408" s="15"/>
      <c r="T408" s="15"/>
      <c r="U408" s="73"/>
      <c r="V408" s="75"/>
      <c r="W408" s="76"/>
      <c r="X408" s="74"/>
      <c r="Y408" s="52"/>
      <c r="Z408" s="52"/>
      <c r="AA408" s="52"/>
      <c r="AB408" s="52"/>
      <c r="AC408" s="15"/>
      <c r="AD408" s="52"/>
      <c r="AE408" s="52"/>
      <c r="AF408" s="52"/>
      <c r="AG408" s="52"/>
      <c r="AH408" s="15"/>
      <c r="AI408" s="15"/>
      <c r="AJ408" s="15"/>
      <c r="AK408" s="15"/>
      <c r="AL408" s="15"/>
      <c r="AM408" s="15"/>
      <c r="AN408" s="64"/>
      <c r="AO408" s="98"/>
      <c r="AP408" s="15"/>
      <c r="AQ408" s="69"/>
      <c r="AR408" s="15"/>
      <c r="AS408" s="76"/>
      <c r="AT408" s="15"/>
      <c r="AU408" s="74"/>
      <c r="AV408" s="74"/>
      <c r="AW408" s="74"/>
      <c r="AX408" s="52"/>
      <c r="AY408" s="52"/>
      <c r="AZ408" s="52"/>
      <c r="BA408" s="15"/>
      <c r="BB408" s="15"/>
      <c r="BC408" s="15"/>
      <c r="BD408" s="15"/>
      <c r="BE408" s="15"/>
      <c r="BF408" s="15"/>
      <c r="BG408" s="15"/>
      <c r="BH408" s="15"/>
      <c r="BI408" s="15"/>
      <c r="BJ408" s="73"/>
      <c r="BK408" s="75"/>
      <c r="BL408" s="76"/>
      <c r="BM408" s="74"/>
      <c r="BN408" s="52"/>
      <c r="BO408" s="52"/>
      <c r="BP408" s="52"/>
      <c r="BQ408" s="52"/>
      <c r="BR408" s="15"/>
      <c r="BS408" s="52"/>
      <c r="BT408" s="52"/>
      <c r="BU408" s="52"/>
      <c r="BV408" s="52"/>
      <c r="BW408" s="15"/>
      <c r="BX408" s="15"/>
      <c r="BY408" s="15"/>
      <c r="BZ408" s="15"/>
      <c r="CA408" s="15"/>
      <c r="CB408" s="15"/>
      <c r="CC408" s="64"/>
      <c r="CD408" s="15"/>
      <c r="CE408" s="15"/>
      <c r="CF408" s="69"/>
      <c r="CG408" s="15"/>
      <c r="CH408" s="76"/>
      <c r="CI408" s="15"/>
      <c r="CJ408" s="74"/>
      <c r="CK408" s="74"/>
      <c r="CL408" s="74"/>
      <c r="CM408" s="52"/>
      <c r="CN408" s="52"/>
      <c r="CO408" s="52"/>
      <c r="CP408" s="15"/>
      <c r="CQ408" s="15"/>
      <c r="CR408" s="15"/>
      <c r="CS408" s="15"/>
      <c r="CT408" s="15"/>
      <c r="CU408" s="15"/>
      <c r="CV408" s="15"/>
      <c r="CW408" s="15"/>
      <c r="CX408" s="15"/>
      <c r="CY408" s="73"/>
      <c r="CZ408" s="15"/>
      <c r="DA408" s="75"/>
      <c r="DB408" s="76"/>
      <c r="DC408" s="74"/>
      <c r="DD408" s="52"/>
      <c r="DE408" s="52"/>
      <c r="DF408" s="52"/>
      <c r="DG408" s="52"/>
      <c r="DH408" s="52"/>
      <c r="DI408" s="52"/>
      <c r="DJ408" s="52"/>
      <c r="DK408" s="52"/>
      <c r="DL408" s="15"/>
      <c r="DM408" s="15"/>
      <c r="DN408" s="15"/>
      <c r="DO408" s="15"/>
      <c r="DP408" s="15"/>
      <c r="DQ408" s="15"/>
      <c r="DR408" s="98"/>
      <c r="DS408" s="15"/>
      <c r="DT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</row>
    <row r="409" spans="1:213" ht="18" customHeight="1" x14ac:dyDescent="0.3">
      <c r="A409" s="15"/>
      <c r="B409" s="73"/>
      <c r="C409" s="15"/>
      <c r="D409" s="74"/>
      <c r="E409" s="15"/>
      <c r="F409" s="74"/>
      <c r="G409" s="74"/>
      <c r="H409" s="74"/>
      <c r="I409" s="52"/>
      <c r="J409" s="52"/>
      <c r="K409" s="52"/>
      <c r="L409" s="15"/>
      <c r="M409" s="15"/>
      <c r="N409" s="15"/>
      <c r="O409" s="15"/>
      <c r="P409" s="15"/>
      <c r="Q409" s="15"/>
      <c r="R409" s="15"/>
      <c r="S409" s="15"/>
      <c r="T409" s="15"/>
      <c r="U409" s="73"/>
      <c r="V409" s="72"/>
      <c r="W409" s="74"/>
      <c r="X409" s="74"/>
      <c r="Y409" s="52"/>
      <c r="Z409" s="52"/>
      <c r="AA409" s="52"/>
      <c r="AB409" s="52"/>
      <c r="AC409" s="15"/>
      <c r="AD409" s="52"/>
      <c r="AE409" s="52"/>
      <c r="AF409" s="52"/>
      <c r="AG409" s="52"/>
      <c r="AH409" s="15"/>
      <c r="AI409" s="15"/>
      <c r="AJ409" s="15"/>
      <c r="AK409" s="15"/>
      <c r="AL409" s="15"/>
      <c r="AM409" s="15"/>
      <c r="AN409" s="64"/>
      <c r="AO409" s="98"/>
      <c r="AP409" s="15"/>
      <c r="AQ409" s="73"/>
      <c r="AR409" s="15"/>
      <c r="AS409" s="74"/>
      <c r="AT409" s="15"/>
      <c r="AU409" s="74"/>
      <c r="AV409" s="74"/>
      <c r="AW409" s="74"/>
      <c r="AX409" s="52"/>
      <c r="AY409" s="52"/>
      <c r="AZ409" s="52"/>
      <c r="BA409" s="15"/>
      <c r="BB409" s="15"/>
      <c r="BC409" s="15"/>
      <c r="BD409" s="15"/>
      <c r="BE409" s="15"/>
      <c r="BF409" s="15"/>
      <c r="BG409" s="15"/>
      <c r="BH409" s="15"/>
      <c r="BI409" s="15"/>
      <c r="BJ409" s="73"/>
      <c r="BK409" s="72"/>
      <c r="BL409" s="74"/>
      <c r="BM409" s="74"/>
      <c r="BN409" s="52"/>
      <c r="BO409" s="52"/>
      <c r="BP409" s="52"/>
      <c r="BQ409" s="52"/>
      <c r="BR409" s="15"/>
      <c r="BS409" s="52"/>
      <c r="BT409" s="52"/>
      <c r="BU409" s="52"/>
      <c r="BV409" s="52"/>
      <c r="BW409" s="15"/>
      <c r="BX409" s="15"/>
      <c r="BY409" s="15"/>
      <c r="BZ409" s="15"/>
      <c r="CA409" s="15"/>
      <c r="CB409" s="15"/>
      <c r="CC409" s="64"/>
      <c r="CD409" s="64"/>
      <c r="CE409" s="15"/>
      <c r="CF409" s="73"/>
      <c r="CG409" s="15"/>
      <c r="CH409" s="74"/>
      <c r="CI409" s="15"/>
      <c r="CJ409" s="74"/>
      <c r="CK409" s="74"/>
      <c r="CL409" s="74"/>
      <c r="CM409" s="52"/>
      <c r="CN409" s="52"/>
      <c r="CO409" s="52"/>
      <c r="CP409" s="15"/>
      <c r="CQ409" s="15"/>
      <c r="CR409" s="15"/>
      <c r="CS409" s="15"/>
      <c r="CT409" s="15"/>
      <c r="CU409" s="15"/>
      <c r="CV409" s="15"/>
      <c r="CW409" s="15"/>
      <c r="CX409" s="15"/>
      <c r="CY409" s="73"/>
      <c r="CZ409" s="15"/>
      <c r="DA409" s="72"/>
      <c r="DB409" s="74"/>
      <c r="DC409" s="74"/>
      <c r="DD409" s="52"/>
      <c r="DE409" s="52"/>
      <c r="DF409" s="52"/>
      <c r="DG409" s="52"/>
      <c r="DH409" s="52"/>
      <c r="DI409" s="52"/>
      <c r="DJ409" s="52"/>
      <c r="DK409" s="52"/>
      <c r="DL409" s="15"/>
      <c r="DM409" s="15"/>
      <c r="DN409" s="15"/>
      <c r="DO409" s="15"/>
      <c r="DP409" s="15"/>
      <c r="DQ409" s="15"/>
      <c r="DR409" s="98"/>
      <c r="DS409" s="15"/>
      <c r="DT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</row>
    <row r="410" spans="1:213" ht="18" customHeight="1" x14ac:dyDescent="0.3">
      <c r="A410" s="15"/>
      <c r="B410" s="73"/>
      <c r="C410" s="15"/>
      <c r="D410" s="74"/>
      <c r="E410" s="15"/>
      <c r="F410" s="76"/>
      <c r="G410" s="76"/>
      <c r="H410" s="76"/>
      <c r="I410" s="70"/>
      <c r="J410" s="70"/>
      <c r="K410" s="70"/>
      <c r="L410" s="15"/>
      <c r="M410" s="15"/>
      <c r="N410" s="15"/>
      <c r="O410" s="15"/>
      <c r="P410" s="15"/>
      <c r="Q410" s="15"/>
      <c r="R410" s="15"/>
      <c r="S410" s="15"/>
      <c r="T410" s="15"/>
      <c r="U410" s="69"/>
      <c r="V410" s="72"/>
      <c r="W410" s="74"/>
      <c r="X410" s="76"/>
      <c r="Y410" s="70"/>
      <c r="Z410" s="70"/>
      <c r="AA410" s="70"/>
      <c r="AB410" s="70"/>
      <c r="AC410" s="15"/>
      <c r="AD410" s="70"/>
      <c r="AE410" s="70"/>
      <c r="AF410" s="70"/>
      <c r="AG410" s="70"/>
      <c r="AH410" s="15"/>
      <c r="AI410" s="15"/>
      <c r="AJ410" s="15"/>
      <c r="AK410" s="15"/>
      <c r="AL410" s="15"/>
      <c r="AM410" s="15"/>
      <c r="AN410" s="15"/>
      <c r="AO410" s="98"/>
      <c r="AP410" s="15"/>
      <c r="AQ410" s="73"/>
      <c r="AR410" s="15"/>
      <c r="AS410" s="74"/>
      <c r="AT410" s="15"/>
      <c r="AU410" s="76"/>
      <c r="AV410" s="76"/>
      <c r="AW410" s="76"/>
      <c r="AX410" s="70"/>
      <c r="AY410" s="70"/>
      <c r="AZ410" s="70"/>
      <c r="BA410" s="15"/>
      <c r="BB410" s="15"/>
      <c r="BC410" s="15"/>
      <c r="BD410" s="15"/>
      <c r="BE410" s="15"/>
      <c r="BF410" s="15"/>
      <c r="BG410" s="15"/>
      <c r="BH410" s="15"/>
      <c r="BI410" s="15"/>
      <c r="BJ410" s="69"/>
      <c r="BK410" s="72"/>
      <c r="BL410" s="74"/>
      <c r="BM410" s="76"/>
      <c r="BN410" s="70"/>
      <c r="BO410" s="70"/>
      <c r="BP410" s="70"/>
      <c r="BQ410" s="70"/>
      <c r="BR410" s="15"/>
      <c r="BS410" s="70"/>
      <c r="BT410" s="70"/>
      <c r="BU410" s="70"/>
      <c r="BV410" s="70"/>
      <c r="BW410" s="15"/>
      <c r="BX410" s="15"/>
      <c r="BY410" s="15"/>
      <c r="BZ410" s="15"/>
      <c r="CA410" s="15"/>
      <c r="CB410" s="15"/>
      <c r="CC410" s="15"/>
      <c r="CD410" s="64"/>
      <c r="CE410" s="15"/>
      <c r="CF410" s="73"/>
      <c r="CG410" s="15"/>
      <c r="CH410" s="74"/>
      <c r="CI410" s="15"/>
      <c r="CJ410" s="76"/>
      <c r="CK410" s="76"/>
      <c r="CL410" s="76"/>
      <c r="CM410" s="70"/>
      <c r="CN410" s="70"/>
      <c r="CO410" s="70"/>
      <c r="CP410" s="15"/>
      <c r="CQ410" s="15"/>
      <c r="CR410" s="15"/>
      <c r="CS410" s="15"/>
      <c r="CT410" s="15"/>
      <c r="CU410" s="15"/>
      <c r="CV410" s="15"/>
      <c r="CW410" s="15"/>
      <c r="CX410" s="15"/>
      <c r="CY410" s="69"/>
      <c r="CZ410" s="15"/>
      <c r="DA410" s="72"/>
      <c r="DB410" s="74"/>
      <c r="DC410" s="76"/>
      <c r="DD410" s="70"/>
      <c r="DE410" s="70"/>
      <c r="DF410" s="70"/>
      <c r="DG410" s="70"/>
      <c r="DH410" s="70"/>
      <c r="DI410" s="70"/>
      <c r="DJ410" s="70"/>
      <c r="DK410" s="70"/>
      <c r="DL410" s="15"/>
      <c r="DM410" s="15"/>
      <c r="DN410" s="15"/>
      <c r="DO410" s="15"/>
      <c r="DP410" s="15"/>
      <c r="DQ410" s="15"/>
      <c r="DR410" s="98"/>
      <c r="DS410" s="15"/>
      <c r="DT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</row>
    <row r="411" spans="1:213" ht="18" customHeight="1" x14ac:dyDescent="0.3">
      <c r="A411" s="15"/>
      <c r="B411" s="69"/>
      <c r="C411" s="15"/>
      <c r="D411" s="15"/>
      <c r="E411" s="15"/>
      <c r="F411" s="15"/>
      <c r="G411" s="73"/>
      <c r="H411" s="74"/>
      <c r="I411" s="74"/>
      <c r="J411" s="74"/>
      <c r="K411" s="74"/>
      <c r="L411" s="52"/>
      <c r="M411" s="52"/>
      <c r="N411" s="52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73"/>
      <c r="AE411" s="15"/>
      <c r="AF411" s="74"/>
      <c r="AG411" s="74"/>
      <c r="AH411" s="74"/>
      <c r="AI411" s="52"/>
      <c r="AJ411" s="52"/>
      <c r="AK411" s="52"/>
      <c r="AL411" s="52"/>
      <c r="AM411" s="52"/>
      <c r="AN411" s="15"/>
      <c r="AO411" s="98"/>
      <c r="AP411" s="15"/>
      <c r="AQ411" s="69"/>
      <c r="AR411" s="15"/>
      <c r="AS411" s="15"/>
      <c r="AT411" s="15"/>
      <c r="AU411" s="15"/>
      <c r="AV411" s="73"/>
      <c r="AW411" s="74"/>
      <c r="AX411" s="74"/>
      <c r="AY411" s="74"/>
      <c r="AZ411" s="74"/>
      <c r="BA411" s="52"/>
      <c r="BB411" s="52"/>
      <c r="BC411" s="52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73"/>
      <c r="BT411" s="15"/>
      <c r="BU411" s="74"/>
      <c r="BV411" s="74"/>
      <c r="BW411" s="74"/>
      <c r="BX411" s="52"/>
      <c r="BY411" s="52"/>
      <c r="BZ411" s="52"/>
      <c r="CA411" s="52"/>
      <c r="CB411" s="52"/>
      <c r="CC411" s="15"/>
      <c r="CD411" s="15"/>
      <c r="CE411" s="15"/>
      <c r="CF411" s="69"/>
      <c r="CG411" s="15"/>
      <c r="CH411" s="15"/>
      <c r="CI411" s="15"/>
      <c r="CJ411" s="15"/>
      <c r="CK411" s="73"/>
      <c r="CL411" s="74"/>
      <c r="CM411" s="74"/>
      <c r="CN411" s="74"/>
      <c r="CO411" s="74"/>
      <c r="CP411" s="52"/>
      <c r="CQ411" s="52"/>
      <c r="CR411" s="52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73"/>
      <c r="DI411" s="15"/>
      <c r="DJ411" s="74"/>
      <c r="DK411" s="74"/>
      <c r="DL411" s="74"/>
      <c r="DM411" s="52"/>
      <c r="DN411" s="52"/>
      <c r="DO411" s="52"/>
      <c r="DP411" s="52"/>
      <c r="DQ411" s="52"/>
      <c r="DR411" s="98"/>
      <c r="DS411" s="15"/>
      <c r="DT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</row>
    <row r="412" spans="1:213" ht="18" customHeight="1" x14ac:dyDescent="0.3">
      <c r="A412" s="15"/>
      <c r="B412" s="69"/>
      <c r="C412" s="15"/>
      <c r="D412" s="15"/>
      <c r="E412" s="49"/>
      <c r="F412" s="15"/>
      <c r="G412" s="15"/>
      <c r="H412" s="15"/>
      <c r="I412" s="15"/>
      <c r="J412" s="74"/>
      <c r="K412" s="74"/>
      <c r="L412" s="74"/>
      <c r="M412" s="52"/>
      <c r="N412" s="52"/>
      <c r="O412" s="15"/>
      <c r="P412" s="15"/>
      <c r="Q412" s="15"/>
      <c r="R412" s="15"/>
      <c r="S412" s="15"/>
      <c r="T412" s="15"/>
      <c r="U412" s="15"/>
      <c r="V412" s="15"/>
      <c r="W412" s="15"/>
      <c r="X412" s="49"/>
      <c r="Y412" s="15"/>
      <c r="Z412" s="15"/>
      <c r="AA412" s="15"/>
      <c r="AB412" s="15"/>
      <c r="AC412" s="15"/>
      <c r="AD412" s="73"/>
      <c r="AE412" s="15"/>
      <c r="AF412" s="74"/>
      <c r="AG412" s="74"/>
      <c r="AH412" s="74"/>
      <c r="AI412" s="52"/>
      <c r="AJ412" s="52"/>
      <c r="AK412" s="52"/>
      <c r="AL412" s="52"/>
      <c r="AM412" s="52"/>
      <c r="AN412" s="15"/>
      <c r="AO412" s="98"/>
      <c r="AP412" s="15"/>
      <c r="AQ412" s="69"/>
      <c r="AR412" s="15"/>
      <c r="AS412" s="15"/>
      <c r="AT412" s="49"/>
      <c r="AU412" s="15"/>
      <c r="AV412" s="15"/>
      <c r="AW412" s="15"/>
      <c r="AX412" s="15"/>
      <c r="AY412" s="74"/>
      <c r="AZ412" s="74"/>
      <c r="BA412" s="74"/>
      <c r="BB412" s="52"/>
      <c r="BC412" s="52"/>
      <c r="BD412" s="15"/>
      <c r="BE412" s="15"/>
      <c r="BF412" s="15"/>
      <c r="BG412" s="15"/>
      <c r="BH412" s="15"/>
      <c r="BI412" s="15"/>
      <c r="BJ412" s="15"/>
      <c r="BK412" s="15"/>
      <c r="BL412" s="15"/>
      <c r="BM412" s="49"/>
      <c r="BN412" s="15"/>
      <c r="BO412" s="15"/>
      <c r="BP412" s="15"/>
      <c r="BQ412" s="15"/>
      <c r="BR412" s="15"/>
      <c r="BS412" s="73"/>
      <c r="BT412" s="15"/>
      <c r="BU412" s="74"/>
      <c r="BV412" s="74"/>
      <c r="BW412" s="74"/>
      <c r="BX412" s="52"/>
      <c r="BY412" s="52"/>
      <c r="BZ412" s="52"/>
      <c r="CA412" s="52"/>
      <c r="CB412" s="52"/>
      <c r="CC412" s="15"/>
      <c r="CD412" s="15"/>
      <c r="CE412" s="15"/>
      <c r="CF412" s="69"/>
      <c r="CG412" s="15"/>
      <c r="CH412" s="15"/>
      <c r="CI412" s="49"/>
      <c r="CJ412" s="15"/>
      <c r="CK412" s="15"/>
      <c r="CL412" s="15"/>
      <c r="CM412" s="15"/>
      <c r="CN412" s="74"/>
      <c r="CO412" s="74"/>
      <c r="CP412" s="74"/>
      <c r="CQ412" s="52"/>
      <c r="CR412" s="52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49"/>
      <c r="DD412" s="15"/>
      <c r="DE412" s="15"/>
      <c r="DF412" s="15"/>
      <c r="DG412" s="15"/>
      <c r="DH412" s="73"/>
      <c r="DI412" s="15"/>
      <c r="DJ412" s="74"/>
      <c r="DK412" s="74"/>
      <c r="DL412" s="74"/>
      <c r="DM412" s="52"/>
      <c r="DN412" s="52"/>
      <c r="DO412" s="52"/>
      <c r="DP412" s="52"/>
      <c r="DQ412" s="52"/>
      <c r="DR412" s="98"/>
      <c r="DS412" s="15"/>
      <c r="DT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</row>
    <row r="413" spans="1:213" ht="18" customHeight="1" x14ac:dyDescent="0.3">
      <c r="A413" s="15"/>
      <c r="B413" s="69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52"/>
      <c r="AL413" s="15"/>
      <c r="AM413" s="15"/>
      <c r="AN413" s="15"/>
      <c r="AO413" s="98"/>
      <c r="AP413" s="15"/>
      <c r="AQ413" s="69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52"/>
      <c r="CA413" s="15"/>
      <c r="CB413" s="15"/>
      <c r="CC413" s="15"/>
      <c r="CD413" s="15"/>
      <c r="CE413" s="15"/>
      <c r="CF413" s="69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52"/>
      <c r="DP413" s="15"/>
      <c r="DQ413" s="15"/>
      <c r="DR413" s="98"/>
      <c r="DS413" s="15"/>
      <c r="DT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</row>
    <row r="414" spans="1:213" ht="18" customHeight="1" x14ac:dyDescent="0.3">
      <c r="A414" s="15"/>
      <c r="B414" s="69"/>
      <c r="C414" s="15"/>
      <c r="D414" s="15"/>
      <c r="E414" s="4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52"/>
      <c r="S414" s="15"/>
      <c r="T414" s="15"/>
      <c r="U414" s="15"/>
      <c r="V414" s="15"/>
      <c r="W414" s="15"/>
      <c r="X414" s="49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52"/>
      <c r="AL414" s="15"/>
      <c r="AM414" s="15"/>
      <c r="AN414" s="15"/>
      <c r="AO414" s="98"/>
      <c r="AP414" s="15"/>
      <c r="AQ414" s="69"/>
      <c r="AR414" s="15"/>
      <c r="AS414" s="15"/>
      <c r="AT414" s="49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52"/>
      <c r="BH414" s="15"/>
      <c r="BI414" s="15"/>
      <c r="BJ414" s="15"/>
      <c r="BK414" s="15"/>
      <c r="BL414" s="15"/>
      <c r="BM414" s="49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52"/>
      <c r="CA414" s="15"/>
      <c r="CB414" s="15"/>
      <c r="CC414" s="15"/>
      <c r="CD414" s="15"/>
      <c r="CE414" s="15"/>
      <c r="CF414" s="69"/>
      <c r="CG414" s="15"/>
      <c r="CH414" s="15"/>
      <c r="CI414" s="49"/>
      <c r="CJ414" s="15"/>
      <c r="CK414" s="15"/>
      <c r="CL414" s="15"/>
      <c r="CM414" s="15"/>
      <c r="CN414" s="15"/>
      <c r="CO414" s="15"/>
      <c r="CP414" s="49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49"/>
      <c r="DD414" s="15"/>
      <c r="DE414" s="15"/>
      <c r="DF414" s="15"/>
      <c r="DG414" s="15"/>
      <c r="DH414" s="15"/>
      <c r="DI414" s="15"/>
      <c r="DJ414" s="51"/>
      <c r="DK414" s="15"/>
      <c r="DL414" s="15"/>
      <c r="DM414" s="15"/>
      <c r="DN414" s="15"/>
      <c r="DO414" s="52"/>
      <c r="DP414" s="15"/>
      <c r="DQ414" s="15"/>
      <c r="DR414" s="98"/>
      <c r="DS414" s="15"/>
      <c r="DT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</row>
    <row r="415" spans="1:213" ht="18" customHeight="1" x14ac:dyDescent="0.3">
      <c r="A415" s="15"/>
      <c r="B415" s="69"/>
      <c r="C415" s="15"/>
      <c r="D415" s="15"/>
      <c r="E415" s="15"/>
      <c r="F415" s="15"/>
      <c r="G415" s="15"/>
      <c r="H415" s="15"/>
      <c r="I415" s="15"/>
      <c r="J415" s="64"/>
      <c r="K415" s="64"/>
      <c r="L415" s="64"/>
      <c r="M415" s="64"/>
      <c r="N415" s="64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64"/>
      <c r="AG415" s="64"/>
      <c r="AH415" s="64"/>
      <c r="AI415" s="64"/>
      <c r="AJ415" s="64"/>
      <c r="AK415" s="52"/>
      <c r="AL415" s="64"/>
      <c r="AM415" s="64"/>
      <c r="AN415" s="15"/>
      <c r="AO415" s="98"/>
      <c r="AP415" s="15"/>
      <c r="AQ415" s="69"/>
      <c r="AR415" s="15"/>
      <c r="AS415" s="15"/>
      <c r="AT415" s="15"/>
      <c r="AU415" s="15"/>
      <c r="AV415" s="15"/>
      <c r="AW415" s="15"/>
      <c r="AX415" s="15"/>
      <c r="AY415" s="64"/>
      <c r="AZ415" s="64"/>
      <c r="BA415" s="64"/>
      <c r="BB415" s="64"/>
      <c r="BC415" s="64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64"/>
      <c r="BV415" s="64"/>
      <c r="BW415" s="64"/>
      <c r="BX415" s="64"/>
      <c r="BY415" s="64"/>
      <c r="BZ415" s="52"/>
      <c r="CA415" s="64"/>
      <c r="CB415" s="64"/>
      <c r="CC415" s="15"/>
      <c r="CD415" s="15"/>
      <c r="CE415" s="15"/>
      <c r="CF415" s="69"/>
      <c r="CG415" s="15"/>
      <c r="CH415" s="15"/>
      <c r="CI415" s="15"/>
      <c r="CJ415" s="15"/>
      <c r="CK415" s="15"/>
      <c r="CL415" s="15"/>
      <c r="CM415" s="15"/>
      <c r="CN415" s="64"/>
      <c r="CO415" s="64"/>
      <c r="CP415" s="64"/>
      <c r="CQ415" s="64"/>
      <c r="CR415" s="64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64"/>
      <c r="DK415" s="64"/>
      <c r="DL415" s="64"/>
      <c r="DM415" s="64"/>
      <c r="DN415" s="64"/>
      <c r="DO415" s="52"/>
      <c r="DP415" s="64"/>
      <c r="DQ415" s="64"/>
      <c r="DR415" s="98"/>
      <c r="DS415" s="15"/>
      <c r="DT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</row>
    <row r="416" spans="1:213" ht="18" customHeight="1" x14ac:dyDescent="0.3">
      <c r="A416" s="15"/>
      <c r="B416" s="69"/>
      <c r="C416" s="15"/>
      <c r="D416" s="15"/>
      <c r="E416" s="49"/>
      <c r="F416" s="15"/>
      <c r="G416" s="15"/>
      <c r="H416" s="15"/>
      <c r="I416" s="15"/>
      <c r="J416" s="64"/>
      <c r="K416" s="64"/>
      <c r="L416" s="64"/>
      <c r="M416" s="64"/>
      <c r="N416" s="64"/>
      <c r="O416" s="15"/>
      <c r="P416" s="15"/>
      <c r="Q416" s="15"/>
      <c r="R416" s="15"/>
      <c r="S416" s="15"/>
      <c r="T416" s="15"/>
      <c r="U416" s="15"/>
      <c r="V416" s="15"/>
      <c r="W416" s="15"/>
      <c r="X416" s="49"/>
      <c r="Y416" s="15"/>
      <c r="Z416" s="15"/>
      <c r="AA416" s="15"/>
      <c r="AB416" s="15"/>
      <c r="AC416" s="15"/>
      <c r="AD416" s="69"/>
      <c r="AE416" s="15"/>
      <c r="AF416" s="64"/>
      <c r="AG416" s="64"/>
      <c r="AH416" s="64"/>
      <c r="AI416" s="64"/>
      <c r="AJ416" s="64"/>
      <c r="AK416" s="52"/>
      <c r="AL416" s="64"/>
      <c r="AM416" s="64"/>
      <c r="AN416" s="15"/>
      <c r="AO416" s="98"/>
      <c r="AP416" s="15"/>
      <c r="AQ416" s="69"/>
      <c r="AR416" s="15"/>
      <c r="AS416" s="15"/>
      <c r="AT416" s="49"/>
      <c r="AU416" s="15"/>
      <c r="AV416" s="15"/>
      <c r="AW416" s="15"/>
      <c r="AX416" s="15"/>
      <c r="AY416" s="64"/>
      <c r="AZ416" s="64"/>
      <c r="BA416" s="64"/>
      <c r="BB416" s="64"/>
      <c r="BC416" s="64"/>
      <c r="BD416" s="15"/>
      <c r="BE416" s="15"/>
      <c r="BF416" s="15"/>
      <c r="BG416" s="15"/>
      <c r="BH416" s="15"/>
      <c r="BI416" s="15"/>
      <c r="BJ416" s="15"/>
      <c r="BK416" s="15"/>
      <c r="BL416" s="15"/>
      <c r="BM416" s="49"/>
      <c r="BN416" s="15"/>
      <c r="BO416" s="15"/>
      <c r="BP416" s="15"/>
      <c r="BQ416" s="15"/>
      <c r="BR416" s="15"/>
      <c r="BS416" s="69"/>
      <c r="BT416" s="15"/>
      <c r="BU416" s="64"/>
      <c r="BV416" s="64"/>
      <c r="BW416" s="64"/>
      <c r="BX416" s="64"/>
      <c r="BY416" s="64"/>
      <c r="BZ416" s="52"/>
      <c r="CA416" s="64"/>
      <c r="CB416" s="64"/>
      <c r="CC416" s="15"/>
      <c r="CD416" s="15"/>
      <c r="CE416" s="15"/>
      <c r="CF416" s="69"/>
      <c r="CG416" s="15"/>
      <c r="CH416" s="15"/>
      <c r="CI416" s="49"/>
      <c r="CJ416" s="15"/>
      <c r="CK416" s="15"/>
      <c r="CL416" s="15"/>
      <c r="CM416" s="15"/>
      <c r="CN416" s="64"/>
      <c r="CO416" s="64"/>
      <c r="CP416" s="64"/>
      <c r="CQ416" s="64"/>
      <c r="CR416" s="64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49"/>
      <c r="DD416" s="15"/>
      <c r="DE416" s="15"/>
      <c r="DF416" s="15"/>
      <c r="DG416" s="15"/>
      <c r="DH416" s="69"/>
      <c r="DI416" s="15"/>
      <c r="DJ416" s="64"/>
      <c r="DK416" s="64"/>
      <c r="DL416" s="64"/>
      <c r="DM416" s="64"/>
      <c r="DN416" s="64"/>
      <c r="DO416" s="52"/>
      <c r="DP416" s="64"/>
      <c r="DQ416" s="64"/>
      <c r="DR416" s="98"/>
      <c r="DS416" s="15"/>
      <c r="DT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</row>
    <row r="417" spans="1:213" ht="18" customHeight="1" x14ac:dyDescent="0.3">
      <c r="A417" s="15"/>
      <c r="B417" s="69"/>
      <c r="C417" s="15"/>
      <c r="D417" s="15"/>
      <c r="E417" s="15"/>
      <c r="F417" s="64"/>
      <c r="G417" s="64"/>
      <c r="H417" s="64"/>
      <c r="I417" s="64"/>
      <c r="J417" s="64"/>
      <c r="K417" s="64"/>
      <c r="L417" s="64"/>
      <c r="M417" s="64"/>
      <c r="N417" s="64"/>
      <c r="O417" s="15"/>
      <c r="P417" s="15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52"/>
      <c r="AF417" s="52"/>
      <c r="AG417" s="64"/>
      <c r="AH417" s="15"/>
      <c r="AI417" s="15"/>
      <c r="AJ417" s="15"/>
      <c r="AK417" s="15"/>
      <c r="AL417" s="15"/>
      <c r="AM417" s="15"/>
      <c r="AN417" s="15"/>
      <c r="AO417" s="98"/>
      <c r="AP417" s="15"/>
      <c r="AQ417" s="69"/>
      <c r="AR417" s="15"/>
      <c r="AS417" s="15"/>
      <c r="AT417" s="15"/>
      <c r="AU417" s="64"/>
      <c r="AV417" s="64"/>
      <c r="AW417" s="64"/>
      <c r="AX417" s="64"/>
      <c r="AY417" s="64"/>
      <c r="AZ417" s="64"/>
      <c r="BA417" s="64"/>
      <c r="BB417" s="64"/>
      <c r="BC417" s="64"/>
      <c r="BD417" s="15"/>
      <c r="BE417" s="15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52"/>
      <c r="BU417" s="52"/>
      <c r="BV417" s="64"/>
      <c r="BW417" s="15"/>
      <c r="BX417" s="15"/>
      <c r="BY417" s="15"/>
      <c r="BZ417" s="15"/>
      <c r="CA417" s="15"/>
      <c r="CB417" s="15"/>
      <c r="CC417" s="15"/>
      <c r="CD417" s="15"/>
      <c r="CE417" s="15"/>
      <c r="CF417" s="69"/>
      <c r="CG417" s="15"/>
      <c r="CH417" s="15"/>
      <c r="CI417" s="15"/>
      <c r="CJ417" s="64"/>
      <c r="CK417" s="64"/>
      <c r="CL417" s="64"/>
      <c r="CM417" s="64"/>
      <c r="CN417" s="64"/>
      <c r="CO417" s="64"/>
      <c r="CP417" s="64"/>
      <c r="CQ417" s="64"/>
      <c r="CR417" s="64"/>
      <c r="CS417" s="15"/>
      <c r="CT417" s="15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52"/>
      <c r="DJ417" s="52"/>
      <c r="DK417" s="64"/>
      <c r="DL417" s="15"/>
      <c r="DM417" s="15"/>
      <c r="DN417" s="15"/>
      <c r="DO417" s="15"/>
      <c r="DP417" s="15"/>
      <c r="DQ417" s="15"/>
      <c r="DR417" s="98"/>
      <c r="DS417" s="15"/>
      <c r="DT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</row>
    <row r="418" spans="1:213" ht="18" customHeight="1" x14ac:dyDescent="0.3">
      <c r="A418" s="15"/>
      <c r="B418" s="69"/>
      <c r="C418" s="15"/>
      <c r="D418" s="50"/>
      <c r="E418" s="15"/>
      <c r="F418" s="64"/>
      <c r="G418" s="49"/>
      <c r="H418" s="64"/>
      <c r="I418" s="64"/>
      <c r="J418" s="64"/>
      <c r="K418" s="64"/>
      <c r="L418" s="64"/>
      <c r="M418" s="64"/>
      <c r="N418" s="64"/>
      <c r="O418" s="15"/>
      <c r="P418" s="15"/>
      <c r="Q418" s="64"/>
      <c r="R418" s="64"/>
      <c r="S418" s="64"/>
      <c r="T418" s="64"/>
      <c r="U418" s="64"/>
      <c r="V418" s="64"/>
      <c r="W418" s="64"/>
      <c r="X418" s="50"/>
      <c r="Y418" s="15"/>
      <c r="Z418" s="49"/>
      <c r="AA418" s="15"/>
      <c r="AB418" s="64"/>
      <c r="AC418" s="64"/>
      <c r="AD418" s="64"/>
      <c r="AE418" s="64"/>
      <c r="AF418" s="64"/>
      <c r="AG418" s="64"/>
      <c r="AH418" s="64"/>
      <c r="AI418" s="15"/>
      <c r="AJ418" s="15"/>
      <c r="AK418" s="15"/>
      <c r="AL418" s="15"/>
      <c r="AM418" s="15"/>
      <c r="AN418" s="15"/>
      <c r="AO418" s="98"/>
      <c r="AP418" s="15"/>
      <c r="AQ418" s="69"/>
      <c r="AR418" s="15"/>
      <c r="AS418" s="50"/>
      <c r="AT418" s="15"/>
      <c r="AU418" s="64"/>
      <c r="AV418" s="49"/>
      <c r="AW418" s="64"/>
      <c r="AX418" s="64"/>
      <c r="AY418" s="64"/>
      <c r="AZ418" s="64"/>
      <c r="BA418" s="64"/>
      <c r="BB418" s="64"/>
      <c r="BC418" s="64"/>
      <c r="BD418" s="15"/>
      <c r="BE418" s="15"/>
      <c r="BF418" s="64"/>
      <c r="BG418" s="64"/>
      <c r="BH418" s="64"/>
      <c r="BI418" s="64"/>
      <c r="BJ418" s="64"/>
      <c r="BK418" s="64"/>
      <c r="BL418" s="64"/>
      <c r="BM418" s="50"/>
      <c r="BN418" s="15"/>
      <c r="BO418" s="49"/>
      <c r="BP418" s="15"/>
      <c r="BQ418" s="64"/>
      <c r="BR418" s="64"/>
      <c r="BS418" s="64"/>
      <c r="BT418" s="64"/>
      <c r="BU418" s="64"/>
      <c r="BV418" s="64"/>
      <c r="BW418" s="64"/>
      <c r="BX418" s="15"/>
      <c r="BY418" s="15"/>
      <c r="BZ418" s="15"/>
      <c r="CA418" s="15"/>
      <c r="CB418" s="15"/>
      <c r="CC418" s="15"/>
      <c r="CD418" s="15"/>
      <c r="CE418" s="15"/>
      <c r="CF418" s="69"/>
      <c r="CG418" s="15"/>
      <c r="CH418" s="50"/>
      <c r="CI418" s="15"/>
      <c r="CJ418" s="64"/>
      <c r="CK418" s="49"/>
      <c r="CL418" s="64"/>
      <c r="CM418" s="64"/>
      <c r="CN418" s="64"/>
      <c r="CO418" s="64"/>
      <c r="CP418" s="64"/>
      <c r="CQ418" s="64"/>
      <c r="CR418" s="64"/>
      <c r="CS418" s="15"/>
      <c r="CT418" s="15"/>
      <c r="CU418" s="64"/>
      <c r="CV418" s="64"/>
      <c r="CW418" s="64"/>
      <c r="CX418" s="64"/>
      <c r="CY418" s="64"/>
      <c r="CZ418" s="64"/>
      <c r="DA418" s="64"/>
      <c r="DB418" s="50"/>
      <c r="DC418" s="15"/>
      <c r="DD418" s="49"/>
      <c r="DE418" s="15"/>
      <c r="DF418" s="64"/>
      <c r="DG418" s="64"/>
      <c r="DH418" s="64"/>
      <c r="DI418" s="64"/>
      <c r="DJ418" s="64"/>
      <c r="DK418" s="64"/>
      <c r="DL418" s="64"/>
      <c r="DM418" s="15"/>
      <c r="DN418" s="15"/>
      <c r="DO418" s="15"/>
      <c r="DP418" s="15"/>
      <c r="DQ418" s="15"/>
      <c r="DR418" s="98"/>
      <c r="DS418" s="15"/>
      <c r="DT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</row>
    <row r="419" spans="1:213" ht="18" customHeight="1" x14ac:dyDescent="0.3">
      <c r="A419" s="15"/>
      <c r="B419" s="15"/>
      <c r="C419" s="15"/>
      <c r="D419" s="15"/>
      <c r="E419" s="12"/>
      <c r="F419" s="127"/>
      <c r="G419" s="315"/>
      <c r="H419" s="15"/>
      <c r="I419" s="15"/>
      <c r="J419" s="12"/>
      <c r="K419" s="15"/>
      <c r="L419" s="12"/>
      <c r="M419" s="48"/>
      <c r="N419" s="15"/>
      <c r="O419" s="15"/>
      <c r="P419" s="15"/>
      <c r="Q419" s="15"/>
      <c r="R419" s="12"/>
      <c r="S419" s="315"/>
      <c r="T419" s="70"/>
      <c r="U419" s="15"/>
      <c r="V419" s="15"/>
      <c r="W419" s="15"/>
      <c r="X419" s="15"/>
      <c r="Y419" s="12"/>
      <c r="Z419" s="315"/>
      <c r="AA419" s="12"/>
      <c r="AB419" s="15"/>
      <c r="AC419" s="15"/>
      <c r="AD419" s="12"/>
      <c r="AE419" s="12"/>
      <c r="AF419" s="48"/>
      <c r="AG419" s="15"/>
      <c r="AH419" s="15"/>
      <c r="AI419" s="15"/>
      <c r="AJ419" s="15"/>
      <c r="AK419" s="12"/>
      <c r="AL419" s="315"/>
      <c r="AM419" s="15"/>
      <c r="AN419" s="15"/>
      <c r="AO419" s="98"/>
      <c r="AP419" s="15"/>
      <c r="AQ419" s="15"/>
      <c r="AR419" s="15"/>
      <c r="AS419" s="15"/>
      <c r="AT419" s="12"/>
      <c r="AU419" s="15"/>
      <c r="AV419" s="56"/>
      <c r="AW419" s="15"/>
      <c r="AX419" s="15"/>
      <c r="AY419" s="12"/>
      <c r="AZ419" s="15"/>
      <c r="BA419" s="12"/>
      <c r="BB419" s="48"/>
      <c r="BC419" s="15"/>
      <c r="BD419" s="15"/>
      <c r="BE419" s="12"/>
      <c r="BF419" s="255"/>
      <c r="BG419" s="15"/>
      <c r="BH419" s="15"/>
      <c r="BI419" s="70"/>
      <c r="BJ419" s="15"/>
      <c r="BK419" s="15"/>
      <c r="BL419" s="15"/>
      <c r="BM419" s="15"/>
      <c r="BN419" s="12"/>
      <c r="BO419" s="315"/>
      <c r="BP419" s="12"/>
      <c r="BQ419" s="15"/>
      <c r="BR419" s="15"/>
      <c r="BS419" s="12"/>
      <c r="BT419" s="12"/>
      <c r="BU419" s="48"/>
      <c r="BV419" s="15"/>
      <c r="BW419" s="15"/>
      <c r="BX419" s="12"/>
      <c r="BY419" s="56"/>
      <c r="BZ419" s="15"/>
      <c r="CA419" s="15"/>
      <c r="CB419" s="15"/>
      <c r="CC419" s="15"/>
      <c r="CD419" s="15"/>
      <c r="CE419" s="15"/>
      <c r="CF419" s="15"/>
      <c r="CG419" s="15"/>
      <c r="CH419" s="15"/>
      <c r="CI419" s="12"/>
      <c r="CJ419" s="315"/>
      <c r="CK419" s="15"/>
      <c r="CL419" s="15"/>
      <c r="CM419" s="15"/>
      <c r="CN419" s="12"/>
      <c r="CO419" s="15"/>
      <c r="CP419" s="12"/>
      <c r="CQ419" s="15"/>
      <c r="CR419" s="315"/>
      <c r="CS419" s="15"/>
      <c r="CT419" s="15"/>
      <c r="CU419" s="12"/>
      <c r="CV419" s="56"/>
      <c r="CW419" s="56"/>
      <c r="CX419" s="15"/>
      <c r="CY419" s="15"/>
      <c r="CZ419" s="70"/>
      <c r="DA419" s="15"/>
      <c r="DB419" s="15"/>
      <c r="DC419" s="15"/>
      <c r="DD419" s="12"/>
      <c r="DE419" s="71"/>
      <c r="DF419" s="15"/>
      <c r="DG419" s="15"/>
      <c r="DH419" s="12"/>
      <c r="DI419" s="12"/>
      <c r="DJ419" s="15"/>
      <c r="DK419" s="71"/>
      <c r="DL419" s="15"/>
      <c r="DM419" s="15"/>
      <c r="DN419" s="12"/>
      <c r="DO419" s="56"/>
      <c r="DP419" s="56"/>
      <c r="DQ419" s="15"/>
      <c r="DR419" s="98"/>
      <c r="DS419" s="15"/>
      <c r="DT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</row>
    <row r="420" spans="1:213" ht="18" customHeight="1" x14ac:dyDescent="0.3">
      <c r="A420" s="15"/>
      <c r="B420" s="15"/>
      <c r="C420" s="15"/>
      <c r="D420" s="70"/>
      <c r="E420" s="12"/>
      <c r="F420" s="70"/>
      <c r="G420" s="255"/>
      <c r="H420" s="70"/>
      <c r="I420" s="65"/>
      <c r="J420" s="65"/>
      <c r="K420" s="65"/>
      <c r="L420" s="64"/>
      <c r="M420" s="64"/>
      <c r="N420" s="15"/>
      <c r="O420" s="65"/>
      <c r="P420" s="12"/>
      <c r="Q420" s="188"/>
      <c r="R420" s="188"/>
      <c r="S420" s="15"/>
      <c r="T420" s="15"/>
      <c r="U420" s="15"/>
      <c r="V420" s="70"/>
      <c r="W420" s="70"/>
      <c r="X420" s="15"/>
      <c r="Y420" s="12"/>
      <c r="Z420" s="255"/>
      <c r="AA420" s="65"/>
      <c r="AB420" s="15"/>
      <c r="AC420" s="14"/>
      <c r="AD420" s="14"/>
      <c r="AE420" s="14"/>
      <c r="AF420" s="65"/>
      <c r="AG420" s="15"/>
      <c r="AH420" s="65"/>
      <c r="AI420" s="12"/>
      <c r="AJ420" s="188"/>
      <c r="AK420" s="188"/>
      <c r="AL420" s="15"/>
      <c r="AM420" s="15"/>
      <c r="AN420" s="15"/>
      <c r="AO420" s="98"/>
      <c r="AP420" s="15"/>
      <c r="AQ420" s="15"/>
      <c r="AR420" s="15"/>
      <c r="AS420" s="70"/>
      <c r="AT420" s="12"/>
      <c r="AU420" s="70"/>
      <c r="AV420" s="56"/>
      <c r="AW420" s="70"/>
      <c r="AX420" s="65"/>
      <c r="AY420" s="65"/>
      <c r="AZ420" s="65"/>
      <c r="BA420" s="64"/>
      <c r="BB420" s="64"/>
      <c r="BC420" s="15"/>
      <c r="BD420" s="65"/>
      <c r="BE420" s="12"/>
      <c r="BF420" s="188"/>
      <c r="BG420" s="188"/>
      <c r="BH420" s="15"/>
      <c r="BI420" s="15"/>
      <c r="BJ420" s="15"/>
      <c r="BK420" s="70"/>
      <c r="BL420" s="70"/>
      <c r="BM420" s="15"/>
      <c r="BN420" s="12"/>
      <c r="BO420" s="255"/>
      <c r="BP420" s="65"/>
      <c r="BQ420" s="15"/>
      <c r="BR420" s="14"/>
      <c r="BS420" s="14"/>
      <c r="BT420" s="14"/>
      <c r="BU420" s="65"/>
      <c r="BV420" s="15"/>
      <c r="BW420" s="65"/>
      <c r="BX420" s="12"/>
      <c r="BY420" s="188"/>
      <c r="BZ420" s="188"/>
      <c r="CA420" s="15"/>
      <c r="CB420" s="15"/>
      <c r="CC420" s="15"/>
      <c r="CD420" s="15"/>
      <c r="CE420" s="15"/>
      <c r="CF420" s="15"/>
      <c r="CG420" s="15"/>
      <c r="CH420" s="70"/>
      <c r="CI420" s="12"/>
      <c r="CJ420" s="315"/>
      <c r="CK420" s="15"/>
      <c r="CL420" s="70"/>
      <c r="CM420" s="65"/>
      <c r="CN420" s="65"/>
      <c r="CO420" s="65"/>
      <c r="CP420" s="64"/>
      <c r="CQ420" s="64"/>
      <c r="CR420" s="15"/>
      <c r="CS420" s="65"/>
      <c r="CT420" s="15"/>
      <c r="CU420" s="12"/>
      <c r="CV420" s="188"/>
      <c r="CW420" s="188"/>
      <c r="CX420" s="15"/>
      <c r="CY420" s="15"/>
      <c r="CZ420" s="70"/>
      <c r="DA420" s="70"/>
      <c r="DB420" s="15"/>
      <c r="DC420" s="70"/>
      <c r="DD420" s="12"/>
      <c r="DE420" s="315"/>
      <c r="DF420" s="15"/>
      <c r="DG420" s="14"/>
      <c r="DH420" s="14"/>
      <c r="DI420" s="14"/>
      <c r="DJ420" s="65"/>
      <c r="DK420" s="15"/>
      <c r="DL420" s="128"/>
      <c r="DM420" s="188"/>
      <c r="DN420" s="188"/>
      <c r="DO420" s="15"/>
      <c r="DP420" s="15"/>
      <c r="DQ420" s="15"/>
      <c r="DR420" s="98"/>
      <c r="DS420" s="15"/>
      <c r="DT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</row>
    <row r="421" spans="1:213" ht="18" customHeight="1" x14ac:dyDescent="0.3">
      <c r="A421" s="15"/>
      <c r="B421" s="15"/>
      <c r="C421" s="15"/>
      <c r="D421" s="70"/>
      <c r="E421" s="70"/>
      <c r="F421" s="70"/>
      <c r="G421" s="70"/>
      <c r="H421" s="15"/>
      <c r="I421" s="15"/>
      <c r="J421" s="12"/>
      <c r="K421" s="12"/>
      <c r="L421" s="64"/>
      <c r="M421" s="64"/>
      <c r="N421" s="64"/>
      <c r="O421" s="15"/>
      <c r="P421" s="15"/>
      <c r="Q421" s="15"/>
      <c r="R421" s="15"/>
      <c r="S421" s="15"/>
      <c r="T421" s="15"/>
      <c r="U421" s="70"/>
      <c r="V421" s="70"/>
      <c r="W421" s="70"/>
      <c r="X421" s="70"/>
      <c r="Y421" s="15"/>
      <c r="Z421" s="15"/>
      <c r="AA421" s="12"/>
      <c r="AB421" s="13"/>
      <c r="AC421" s="12"/>
      <c r="AD421" s="12"/>
      <c r="AE421" s="12"/>
      <c r="AF421" s="15"/>
      <c r="AG421" s="65"/>
      <c r="AH421" s="15"/>
      <c r="AI421" s="15"/>
      <c r="AJ421" s="15"/>
      <c r="AK421" s="15"/>
      <c r="AL421" s="15"/>
      <c r="AM421" s="15"/>
      <c r="AN421" s="15"/>
      <c r="AO421" s="98"/>
      <c r="AP421" s="15"/>
      <c r="AQ421" s="15"/>
      <c r="AR421" s="15"/>
      <c r="AS421" s="70"/>
      <c r="AT421" s="70"/>
      <c r="AU421" s="70"/>
      <c r="AV421" s="70"/>
      <c r="AW421" s="15"/>
      <c r="AX421" s="15"/>
      <c r="AY421" s="12"/>
      <c r="AZ421" s="12"/>
      <c r="BA421" s="64"/>
      <c r="BB421" s="64"/>
      <c r="BC421" s="64"/>
      <c r="BD421" s="15"/>
      <c r="BE421" s="15"/>
      <c r="BF421" s="15"/>
      <c r="BG421" s="15"/>
      <c r="BH421" s="15"/>
      <c r="BI421" s="15"/>
      <c r="BJ421" s="70"/>
      <c r="BK421" s="70"/>
      <c r="BL421" s="70"/>
      <c r="BM421" s="70"/>
      <c r="BN421" s="15"/>
      <c r="BO421" s="15"/>
      <c r="BP421" s="12"/>
      <c r="BQ421" s="13"/>
      <c r="BR421" s="12"/>
      <c r="BS421" s="12"/>
      <c r="BT421" s="12"/>
      <c r="BU421" s="15"/>
      <c r="BV421" s="6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70"/>
      <c r="CI421" s="70"/>
      <c r="CJ421" s="70"/>
      <c r="CK421" s="70"/>
      <c r="CL421" s="15"/>
      <c r="CM421" s="15"/>
      <c r="CN421" s="12"/>
      <c r="CO421" s="12"/>
      <c r="CP421" s="64"/>
      <c r="CQ421" s="64"/>
      <c r="CR421" s="64"/>
      <c r="CS421" s="15"/>
      <c r="CT421" s="15"/>
      <c r="CU421" s="15"/>
      <c r="CV421" s="15"/>
      <c r="CW421" s="15"/>
      <c r="CX421" s="15"/>
      <c r="CY421" s="70"/>
      <c r="CZ421" s="70"/>
      <c r="DA421" s="70"/>
      <c r="DB421" s="70"/>
      <c r="DC421" s="15"/>
      <c r="DD421" s="15"/>
      <c r="DE421" s="12"/>
      <c r="DF421" s="13"/>
      <c r="DG421" s="12"/>
      <c r="DH421" s="12"/>
      <c r="DI421" s="12"/>
      <c r="DJ421" s="15"/>
      <c r="DK421" s="65"/>
      <c r="DL421" s="15"/>
      <c r="DM421" s="15"/>
      <c r="DN421" s="15"/>
      <c r="DO421" s="15"/>
      <c r="DP421" s="15"/>
      <c r="DQ421" s="15"/>
      <c r="DR421" s="98"/>
      <c r="DS421" s="15"/>
      <c r="DT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</row>
    <row r="422" spans="1:213" ht="18" customHeight="1" x14ac:dyDescent="0.3">
      <c r="A422" s="15"/>
      <c r="B422" s="73"/>
      <c r="C422" s="15"/>
      <c r="D422" s="56"/>
      <c r="E422" s="92"/>
      <c r="F422" s="92"/>
      <c r="G422" s="53"/>
      <c r="H422" s="53"/>
      <c r="I422" s="53"/>
      <c r="J422" s="15"/>
      <c r="K422" s="73"/>
      <c r="L422" s="15"/>
      <c r="M422" s="56"/>
      <c r="N422" s="56"/>
      <c r="O422" s="56"/>
      <c r="P422" s="56"/>
      <c r="Q422" s="56"/>
      <c r="R422" s="53"/>
      <c r="S422" s="15"/>
      <c r="T422" s="15"/>
      <c r="U422" s="15"/>
      <c r="V422" s="72"/>
      <c r="W422" s="56"/>
      <c r="X422" s="92"/>
      <c r="Y422" s="92"/>
      <c r="Z422" s="92"/>
      <c r="AA422" s="92"/>
      <c r="AB422" s="53"/>
      <c r="AC422" s="15"/>
      <c r="AD422" s="15"/>
      <c r="AE422" s="135"/>
      <c r="AF422" s="56"/>
      <c r="AG422" s="56"/>
      <c r="AH422" s="56"/>
      <c r="AI422" s="56"/>
      <c r="AJ422" s="56"/>
      <c r="AK422" s="56"/>
      <c r="AL422" s="15"/>
      <c r="AM422" s="15"/>
      <c r="AN422" s="52"/>
      <c r="AO422" s="98"/>
      <c r="AP422" s="15"/>
      <c r="AQ422" s="73"/>
      <c r="AR422" s="15"/>
      <c r="AS422" s="56"/>
      <c r="AT422" s="92"/>
      <c r="AU422" s="92"/>
      <c r="AV422" s="53"/>
      <c r="AW422" s="53"/>
      <c r="AX422" s="53"/>
      <c r="AY422" s="15"/>
      <c r="AZ422" s="73"/>
      <c r="BA422" s="15"/>
      <c r="BB422" s="56"/>
      <c r="BC422" s="56"/>
      <c r="BD422" s="56"/>
      <c r="BE422" s="56"/>
      <c r="BF422" s="56"/>
      <c r="BG422" s="53"/>
      <c r="BH422" s="15"/>
      <c r="BI422" s="15"/>
      <c r="BJ422" s="15"/>
      <c r="BK422" s="72"/>
      <c r="BL422" s="56"/>
      <c r="BM422" s="92"/>
      <c r="BN422" s="92"/>
      <c r="BO422" s="92"/>
      <c r="BP422" s="92"/>
      <c r="BQ422" s="53"/>
      <c r="BR422" s="15"/>
      <c r="BS422" s="15"/>
      <c r="BT422" s="135"/>
      <c r="BU422" s="56"/>
      <c r="BV422" s="56"/>
      <c r="BW422" s="56"/>
      <c r="BX422" s="56"/>
      <c r="BY422" s="56"/>
      <c r="BZ422" s="56"/>
      <c r="CA422" s="15"/>
      <c r="CB422" s="15"/>
      <c r="CC422" s="52"/>
      <c r="CD422" s="15"/>
      <c r="CE422" s="15"/>
      <c r="CF422" s="73"/>
      <c r="CG422" s="15"/>
      <c r="CH422" s="56"/>
      <c r="CI422" s="92"/>
      <c r="CJ422" s="92"/>
      <c r="CK422" s="53"/>
      <c r="CL422" s="53"/>
      <c r="CM422" s="53"/>
      <c r="CN422" s="15"/>
      <c r="CO422" s="15"/>
      <c r="CP422" s="135"/>
      <c r="CQ422" s="56"/>
      <c r="CR422" s="56"/>
      <c r="CS422" s="56"/>
      <c r="CT422" s="56"/>
      <c r="CU422" s="56"/>
      <c r="CV422" s="53"/>
      <c r="CW422" s="15"/>
      <c r="CX422" s="15"/>
      <c r="CY422" s="15"/>
      <c r="CZ422" s="15"/>
      <c r="DA422" s="72"/>
      <c r="DB422" s="56"/>
      <c r="DC422" s="92"/>
      <c r="DD422" s="92"/>
      <c r="DE422" s="92"/>
      <c r="DF422" s="92"/>
      <c r="DG422" s="53"/>
      <c r="DH422" s="15"/>
      <c r="DI422" s="72"/>
      <c r="DJ422" s="56"/>
      <c r="DK422" s="56"/>
      <c r="DL422" s="56"/>
      <c r="DM422" s="56"/>
      <c r="DN422" s="56"/>
      <c r="DO422" s="56"/>
      <c r="DP422" s="15"/>
      <c r="DQ422" s="15"/>
      <c r="DR422" s="98"/>
      <c r="DS422" s="15"/>
      <c r="DT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</row>
    <row r="423" spans="1:213" ht="18" customHeight="1" x14ac:dyDescent="0.3">
      <c r="A423" s="15"/>
      <c r="B423" s="69"/>
      <c r="C423" s="15"/>
      <c r="D423" s="15"/>
      <c r="E423" s="15"/>
      <c r="F423" s="15"/>
      <c r="G423" s="15"/>
      <c r="H423" s="15"/>
      <c r="I423" s="15"/>
      <c r="J423" s="15"/>
      <c r="K423" s="12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52"/>
      <c r="AO423" s="98"/>
      <c r="AP423" s="15"/>
      <c r="AQ423" s="69"/>
      <c r="AR423" s="15"/>
      <c r="AS423" s="15"/>
      <c r="AT423" s="15"/>
      <c r="AU423" s="15"/>
      <c r="AV423" s="15"/>
      <c r="AW423" s="15"/>
      <c r="AX423" s="15"/>
      <c r="AY423" s="15"/>
      <c r="AZ423" s="12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52"/>
      <c r="CD423" s="15"/>
      <c r="CE423" s="15"/>
      <c r="CF423" s="69"/>
      <c r="CG423" s="15"/>
      <c r="CH423" s="15"/>
      <c r="CI423" s="15"/>
      <c r="CJ423" s="15"/>
      <c r="CK423" s="15"/>
      <c r="CL423" s="15"/>
      <c r="CM423" s="15"/>
      <c r="CN423" s="15"/>
      <c r="CO423" s="12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98"/>
      <c r="DS423" s="15"/>
      <c r="DT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</row>
    <row r="424" spans="1:213" ht="18" customHeight="1" x14ac:dyDescent="0.3">
      <c r="A424" s="15"/>
      <c r="B424" s="73"/>
      <c r="C424" s="15"/>
      <c r="D424" s="74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73"/>
      <c r="V424" s="72"/>
      <c r="W424" s="74"/>
      <c r="X424" s="15"/>
      <c r="Y424" s="15"/>
      <c r="Z424" s="15"/>
      <c r="AA424" s="13"/>
      <c r="AB424" s="12"/>
      <c r="AC424" s="15"/>
      <c r="AD424" s="12"/>
      <c r="AE424" s="50"/>
      <c r="AF424" s="15"/>
      <c r="AG424" s="15"/>
      <c r="AH424" s="15"/>
      <c r="AI424" s="15"/>
      <c r="AJ424" s="15"/>
      <c r="AK424" s="15"/>
      <c r="AL424" s="15"/>
      <c r="AM424" s="15"/>
      <c r="AN424" s="15"/>
      <c r="AO424" s="98"/>
      <c r="AP424" s="15"/>
      <c r="AQ424" s="73"/>
      <c r="AR424" s="15"/>
      <c r="AS424" s="74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73"/>
      <c r="BK424" s="72"/>
      <c r="BL424" s="74"/>
      <c r="BM424" s="15"/>
      <c r="BN424" s="15"/>
      <c r="BO424" s="15"/>
      <c r="BP424" s="13"/>
      <c r="BQ424" s="12"/>
      <c r="BR424" s="15"/>
      <c r="BS424" s="12"/>
      <c r="BT424" s="50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73"/>
      <c r="CG424" s="15"/>
      <c r="CH424" s="74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73"/>
      <c r="CZ424" s="15"/>
      <c r="DA424" s="72"/>
      <c r="DB424" s="74"/>
      <c r="DC424" s="15"/>
      <c r="DD424" s="15"/>
      <c r="DE424" s="15"/>
      <c r="DF424" s="13"/>
      <c r="DG424" s="12"/>
      <c r="DH424" s="12"/>
      <c r="DI424" s="50"/>
      <c r="DJ424" s="15"/>
      <c r="DK424" s="15"/>
      <c r="DL424" s="15"/>
      <c r="DM424" s="15"/>
      <c r="DN424" s="15"/>
      <c r="DO424" s="15"/>
      <c r="DP424" s="15"/>
      <c r="DQ424" s="15"/>
      <c r="DR424" s="98"/>
      <c r="DS424" s="15"/>
      <c r="DT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</row>
    <row r="425" spans="1:213" ht="18" customHeight="1" x14ac:dyDescent="0.3">
      <c r="A425" s="15"/>
      <c r="B425" s="73"/>
      <c r="C425" s="15"/>
      <c r="D425" s="74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72"/>
      <c r="W425" s="74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98"/>
      <c r="AP425" s="15"/>
      <c r="AQ425" s="73"/>
      <c r="AR425" s="15"/>
      <c r="AS425" s="74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72"/>
      <c r="BL425" s="74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73"/>
      <c r="CG425" s="15"/>
      <c r="CH425" s="74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72"/>
      <c r="DB425" s="74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98"/>
      <c r="DS425" s="15"/>
      <c r="DT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</row>
    <row r="426" spans="1:213" ht="18" customHeight="1" x14ac:dyDescent="0.3">
      <c r="A426" s="15"/>
      <c r="B426" s="69"/>
      <c r="C426" s="15"/>
      <c r="D426" s="76"/>
      <c r="E426" s="15"/>
      <c r="F426" s="74"/>
      <c r="G426" s="74"/>
      <c r="H426" s="74"/>
      <c r="I426" s="48"/>
      <c r="J426" s="48"/>
      <c r="K426" s="48"/>
      <c r="L426" s="15"/>
      <c r="M426" s="15"/>
      <c r="N426" s="15"/>
      <c r="O426" s="15"/>
      <c r="P426" s="15"/>
      <c r="Q426" s="15"/>
      <c r="R426" s="15"/>
      <c r="S426" s="15"/>
      <c r="T426" s="15"/>
      <c r="U426" s="73"/>
      <c r="V426" s="75"/>
      <c r="W426" s="76"/>
      <c r="X426" s="74"/>
      <c r="Y426" s="48"/>
      <c r="Z426" s="48"/>
      <c r="AA426" s="48"/>
      <c r="AB426" s="48"/>
      <c r="AC426" s="15"/>
      <c r="AD426" s="48"/>
      <c r="AE426" s="48"/>
      <c r="AF426" s="48"/>
      <c r="AG426" s="52"/>
      <c r="AH426" s="15"/>
      <c r="AI426" s="15"/>
      <c r="AJ426" s="15"/>
      <c r="AK426" s="15"/>
      <c r="AL426" s="15"/>
      <c r="AM426" s="15"/>
      <c r="AN426" s="64"/>
      <c r="AO426" s="98"/>
      <c r="AP426" s="15"/>
      <c r="AQ426" s="69"/>
      <c r="AR426" s="15"/>
      <c r="AS426" s="76"/>
      <c r="AT426" s="15"/>
      <c r="AU426" s="74"/>
      <c r="AV426" s="74"/>
      <c r="AW426" s="74"/>
      <c r="AX426" s="48"/>
      <c r="AY426" s="48"/>
      <c r="AZ426" s="48"/>
      <c r="BA426" s="15"/>
      <c r="BB426" s="15"/>
      <c r="BC426" s="15"/>
      <c r="BD426" s="15"/>
      <c r="BE426" s="15"/>
      <c r="BF426" s="15"/>
      <c r="BG426" s="15"/>
      <c r="BH426" s="15"/>
      <c r="BI426" s="15"/>
      <c r="BJ426" s="73"/>
      <c r="BK426" s="75"/>
      <c r="BL426" s="76"/>
      <c r="BM426" s="74"/>
      <c r="BN426" s="48"/>
      <c r="BO426" s="48"/>
      <c r="BP426" s="48"/>
      <c r="BQ426" s="48"/>
      <c r="BR426" s="15"/>
      <c r="BS426" s="48"/>
      <c r="BT426" s="48"/>
      <c r="BU426" s="48"/>
      <c r="BV426" s="52"/>
      <c r="BW426" s="15"/>
      <c r="BX426" s="15"/>
      <c r="BY426" s="15"/>
      <c r="BZ426" s="15"/>
      <c r="CA426" s="15"/>
      <c r="CB426" s="15"/>
      <c r="CC426" s="64"/>
      <c r="CD426" s="52"/>
      <c r="CE426" s="15"/>
      <c r="CF426" s="69"/>
      <c r="CG426" s="15"/>
      <c r="CH426" s="76"/>
      <c r="CI426" s="15"/>
      <c r="CJ426" s="74"/>
      <c r="CK426" s="74"/>
      <c r="CL426" s="74"/>
      <c r="CM426" s="48"/>
      <c r="CN426" s="48"/>
      <c r="CO426" s="48"/>
      <c r="CP426" s="15"/>
      <c r="CQ426" s="15"/>
      <c r="CR426" s="15"/>
      <c r="CS426" s="15"/>
      <c r="CT426" s="15"/>
      <c r="CU426" s="15"/>
      <c r="CV426" s="15"/>
      <c r="CW426" s="15"/>
      <c r="CX426" s="15"/>
      <c r="CY426" s="73"/>
      <c r="CZ426" s="15"/>
      <c r="DA426" s="75"/>
      <c r="DB426" s="76"/>
      <c r="DC426" s="74"/>
      <c r="DD426" s="48"/>
      <c r="DE426" s="48"/>
      <c r="DF426" s="48"/>
      <c r="DG426" s="48"/>
      <c r="DH426" s="48"/>
      <c r="DI426" s="48"/>
      <c r="DJ426" s="48"/>
      <c r="DK426" s="52"/>
      <c r="DL426" s="15"/>
      <c r="DM426" s="15"/>
      <c r="DN426" s="15"/>
      <c r="DO426" s="15"/>
      <c r="DP426" s="15"/>
      <c r="DQ426" s="15"/>
      <c r="DR426" s="98"/>
      <c r="DS426" s="15"/>
      <c r="DT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</row>
    <row r="427" spans="1:213" ht="18" customHeight="1" x14ac:dyDescent="0.3">
      <c r="A427" s="15"/>
      <c r="B427" s="73"/>
      <c r="C427" s="15"/>
      <c r="D427" s="74"/>
      <c r="E427" s="15"/>
      <c r="F427" s="74"/>
      <c r="G427" s="74"/>
      <c r="H427" s="74"/>
      <c r="I427" s="52"/>
      <c r="J427" s="52"/>
      <c r="K427" s="52"/>
      <c r="L427" s="15"/>
      <c r="M427" s="15"/>
      <c r="N427" s="15"/>
      <c r="O427" s="15"/>
      <c r="P427" s="15"/>
      <c r="Q427" s="15"/>
      <c r="R427" s="15"/>
      <c r="S427" s="15"/>
      <c r="T427" s="15"/>
      <c r="U427" s="73"/>
      <c r="V427" s="72"/>
      <c r="W427" s="74"/>
      <c r="X427" s="74"/>
      <c r="Y427" s="52"/>
      <c r="Z427" s="52"/>
      <c r="AA427" s="52"/>
      <c r="AB427" s="52"/>
      <c r="AC427" s="15"/>
      <c r="AD427" s="52"/>
      <c r="AE427" s="52"/>
      <c r="AF427" s="52"/>
      <c r="AG427" s="52"/>
      <c r="AH427" s="15"/>
      <c r="AI427" s="15"/>
      <c r="AJ427" s="15"/>
      <c r="AK427" s="15"/>
      <c r="AL427" s="15"/>
      <c r="AM427" s="15"/>
      <c r="AN427" s="64"/>
      <c r="AO427" s="98"/>
      <c r="AP427" s="15"/>
      <c r="AQ427" s="73"/>
      <c r="AR427" s="15"/>
      <c r="AS427" s="74"/>
      <c r="AT427" s="15"/>
      <c r="AU427" s="74"/>
      <c r="AV427" s="74"/>
      <c r="AW427" s="74"/>
      <c r="AX427" s="52"/>
      <c r="AY427" s="52"/>
      <c r="AZ427" s="52"/>
      <c r="BA427" s="15"/>
      <c r="BB427" s="15"/>
      <c r="BC427" s="15"/>
      <c r="BD427" s="15"/>
      <c r="BE427" s="15"/>
      <c r="BF427" s="15"/>
      <c r="BG427" s="15"/>
      <c r="BH427" s="15"/>
      <c r="BI427" s="15"/>
      <c r="BJ427" s="73"/>
      <c r="BK427" s="72"/>
      <c r="BL427" s="74"/>
      <c r="BM427" s="74"/>
      <c r="BN427" s="52"/>
      <c r="BO427" s="52"/>
      <c r="BP427" s="52"/>
      <c r="BQ427" s="52"/>
      <c r="BR427" s="15"/>
      <c r="BS427" s="52"/>
      <c r="BT427" s="52"/>
      <c r="BU427" s="52"/>
      <c r="BV427" s="52"/>
      <c r="BW427" s="15"/>
      <c r="BX427" s="15"/>
      <c r="BY427" s="15"/>
      <c r="BZ427" s="15"/>
      <c r="CA427" s="15"/>
      <c r="CB427" s="15"/>
      <c r="CC427" s="64"/>
      <c r="CD427" s="52"/>
      <c r="CE427" s="15"/>
      <c r="CF427" s="73"/>
      <c r="CG427" s="15"/>
      <c r="CH427" s="74"/>
      <c r="CI427" s="15"/>
      <c r="CJ427" s="74"/>
      <c r="CK427" s="74"/>
      <c r="CL427" s="74"/>
      <c r="CM427" s="52"/>
      <c r="CN427" s="52"/>
      <c r="CO427" s="52"/>
      <c r="CP427" s="15"/>
      <c r="CQ427" s="15"/>
      <c r="CR427" s="15"/>
      <c r="CS427" s="15"/>
      <c r="CT427" s="15"/>
      <c r="CU427" s="15"/>
      <c r="CV427" s="15"/>
      <c r="CW427" s="15"/>
      <c r="CX427" s="15"/>
      <c r="CY427" s="73"/>
      <c r="CZ427" s="15"/>
      <c r="DA427" s="72"/>
      <c r="DB427" s="74"/>
      <c r="DC427" s="74"/>
      <c r="DD427" s="52"/>
      <c r="DE427" s="52"/>
      <c r="DF427" s="52"/>
      <c r="DG427" s="52"/>
      <c r="DH427" s="52"/>
      <c r="DI427" s="52"/>
      <c r="DJ427" s="52"/>
      <c r="DK427" s="52"/>
      <c r="DL427" s="15"/>
      <c r="DM427" s="15"/>
      <c r="DN427" s="15"/>
      <c r="DO427" s="15"/>
      <c r="DP427" s="15"/>
      <c r="DQ427" s="15"/>
      <c r="DR427" s="98"/>
      <c r="DS427" s="15"/>
      <c r="DT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</row>
    <row r="428" spans="1:213" ht="18" customHeight="1" x14ac:dyDescent="0.3">
      <c r="A428" s="15"/>
      <c r="B428" s="73"/>
      <c r="C428" s="15"/>
      <c r="D428" s="74"/>
      <c r="E428" s="15"/>
      <c r="F428" s="76"/>
      <c r="G428" s="76"/>
      <c r="H428" s="76"/>
      <c r="I428" s="70"/>
      <c r="J428" s="70"/>
      <c r="K428" s="70"/>
      <c r="L428" s="15"/>
      <c r="M428" s="15"/>
      <c r="N428" s="15"/>
      <c r="O428" s="15"/>
      <c r="P428" s="15"/>
      <c r="Q428" s="15"/>
      <c r="R428" s="15"/>
      <c r="S428" s="15"/>
      <c r="T428" s="15"/>
      <c r="U428" s="69"/>
      <c r="V428" s="72"/>
      <c r="W428" s="74"/>
      <c r="X428" s="76"/>
      <c r="Y428" s="70"/>
      <c r="Z428" s="70"/>
      <c r="AA428" s="70"/>
      <c r="AB428" s="70"/>
      <c r="AC428" s="15"/>
      <c r="AD428" s="70"/>
      <c r="AE428" s="70"/>
      <c r="AF428" s="70"/>
      <c r="AG428" s="70"/>
      <c r="AH428" s="15"/>
      <c r="AI428" s="15"/>
      <c r="AJ428" s="15"/>
      <c r="AK428" s="15"/>
      <c r="AL428" s="15"/>
      <c r="AM428" s="15"/>
      <c r="AN428" s="64"/>
      <c r="AO428" s="98"/>
      <c r="AP428" s="15"/>
      <c r="AQ428" s="73"/>
      <c r="AR428" s="15"/>
      <c r="AS428" s="74"/>
      <c r="AT428" s="15"/>
      <c r="AU428" s="76"/>
      <c r="AV428" s="76"/>
      <c r="AW428" s="76"/>
      <c r="AX428" s="70"/>
      <c r="AY428" s="70"/>
      <c r="AZ428" s="70"/>
      <c r="BA428" s="15"/>
      <c r="BB428" s="15"/>
      <c r="BC428" s="15"/>
      <c r="BD428" s="15"/>
      <c r="BE428" s="15"/>
      <c r="BF428" s="15"/>
      <c r="BG428" s="15"/>
      <c r="BH428" s="15"/>
      <c r="BI428" s="15"/>
      <c r="BJ428" s="69"/>
      <c r="BK428" s="72"/>
      <c r="BL428" s="74"/>
      <c r="BM428" s="76"/>
      <c r="BN428" s="70"/>
      <c r="BO428" s="70"/>
      <c r="BP428" s="70"/>
      <c r="BQ428" s="70"/>
      <c r="BR428" s="15"/>
      <c r="BS428" s="70"/>
      <c r="BT428" s="70"/>
      <c r="BU428" s="70"/>
      <c r="BV428" s="70"/>
      <c r="BW428" s="15"/>
      <c r="BX428" s="15"/>
      <c r="BY428" s="15"/>
      <c r="BZ428" s="15"/>
      <c r="CA428" s="15"/>
      <c r="CB428" s="15"/>
      <c r="CC428" s="64"/>
      <c r="CD428" s="15"/>
      <c r="CE428" s="15"/>
      <c r="CF428" s="73"/>
      <c r="CG428" s="15"/>
      <c r="CH428" s="74"/>
      <c r="CI428" s="15"/>
      <c r="CJ428" s="76"/>
      <c r="CK428" s="76"/>
      <c r="CL428" s="76"/>
      <c r="CM428" s="70"/>
      <c r="CN428" s="70"/>
      <c r="CO428" s="70"/>
      <c r="CP428" s="15"/>
      <c r="CQ428" s="15"/>
      <c r="CR428" s="15"/>
      <c r="CS428" s="15"/>
      <c r="CT428" s="15"/>
      <c r="CU428" s="15"/>
      <c r="CV428" s="15"/>
      <c r="CW428" s="15"/>
      <c r="CX428" s="15"/>
      <c r="CY428" s="69"/>
      <c r="CZ428" s="15"/>
      <c r="DA428" s="72"/>
      <c r="DB428" s="74"/>
      <c r="DC428" s="76"/>
      <c r="DD428" s="70"/>
      <c r="DE428" s="70"/>
      <c r="DF428" s="70"/>
      <c r="DG428" s="70"/>
      <c r="DH428" s="70"/>
      <c r="DI428" s="70"/>
      <c r="DJ428" s="70"/>
      <c r="DK428" s="70"/>
      <c r="DL428" s="15"/>
      <c r="DM428" s="15"/>
      <c r="DN428" s="15"/>
      <c r="DO428" s="15"/>
      <c r="DP428" s="15"/>
      <c r="DQ428" s="15"/>
      <c r="DR428" s="98"/>
      <c r="DS428" s="15"/>
      <c r="DT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</row>
    <row r="429" spans="1:213" ht="18" customHeight="1" x14ac:dyDescent="0.3">
      <c r="A429" s="15"/>
      <c r="B429" s="69"/>
      <c r="C429" s="15"/>
      <c r="D429" s="76"/>
      <c r="E429" s="15"/>
      <c r="F429" s="74"/>
      <c r="G429" s="74"/>
      <c r="H429" s="74"/>
      <c r="I429" s="52"/>
      <c r="J429" s="52"/>
      <c r="K429" s="52"/>
      <c r="L429" s="15"/>
      <c r="M429" s="15"/>
      <c r="N429" s="15"/>
      <c r="O429" s="15"/>
      <c r="P429" s="15"/>
      <c r="Q429" s="15"/>
      <c r="R429" s="15"/>
      <c r="S429" s="15"/>
      <c r="T429" s="15"/>
      <c r="U429" s="73"/>
      <c r="V429" s="75"/>
      <c r="W429" s="76"/>
      <c r="X429" s="74"/>
      <c r="Y429" s="52"/>
      <c r="Z429" s="52"/>
      <c r="AA429" s="52"/>
      <c r="AB429" s="52"/>
      <c r="AC429" s="15"/>
      <c r="AD429" s="52"/>
      <c r="AE429" s="52"/>
      <c r="AF429" s="52"/>
      <c r="AG429" s="52"/>
      <c r="AH429" s="15"/>
      <c r="AI429" s="15"/>
      <c r="AJ429" s="15"/>
      <c r="AK429" s="15"/>
      <c r="AL429" s="15"/>
      <c r="AM429" s="15"/>
      <c r="AN429" s="64"/>
      <c r="AO429" s="98"/>
      <c r="AP429" s="15"/>
      <c r="AQ429" s="69"/>
      <c r="AR429" s="15"/>
      <c r="AS429" s="76"/>
      <c r="AT429" s="15"/>
      <c r="AU429" s="74"/>
      <c r="AV429" s="74"/>
      <c r="AW429" s="74"/>
      <c r="AX429" s="52"/>
      <c r="AY429" s="52"/>
      <c r="AZ429" s="52"/>
      <c r="BA429" s="15"/>
      <c r="BB429" s="15"/>
      <c r="BC429" s="15"/>
      <c r="BD429" s="15"/>
      <c r="BE429" s="15"/>
      <c r="BF429" s="15"/>
      <c r="BG429" s="15"/>
      <c r="BH429" s="15"/>
      <c r="BI429" s="15"/>
      <c r="BJ429" s="73"/>
      <c r="BK429" s="75"/>
      <c r="BL429" s="76"/>
      <c r="BM429" s="74"/>
      <c r="BN429" s="52"/>
      <c r="BO429" s="52"/>
      <c r="BP429" s="52"/>
      <c r="BQ429" s="52"/>
      <c r="BR429" s="15"/>
      <c r="BS429" s="52"/>
      <c r="BT429" s="52"/>
      <c r="BU429" s="52"/>
      <c r="BV429" s="52"/>
      <c r="BW429" s="15"/>
      <c r="BX429" s="15"/>
      <c r="BY429" s="15"/>
      <c r="BZ429" s="15"/>
      <c r="CA429" s="15"/>
      <c r="CB429" s="15"/>
      <c r="CC429" s="64"/>
      <c r="CD429" s="15"/>
      <c r="CE429" s="15"/>
      <c r="CF429" s="69"/>
      <c r="CG429" s="15"/>
      <c r="CH429" s="76"/>
      <c r="CI429" s="15"/>
      <c r="CJ429" s="74"/>
      <c r="CK429" s="74"/>
      <c r="CL429" s="74"/>
      <c r="CM429" s="52"/>
      <c r="CN429" s="52"/>
      <c r="CO429" s="52"/>
      <c r="CP429" s="15"/>
      <c r="CQ429" s="15"/>
      <c r="CR429" s="15"/>
      <c r="CS429" s="15"/>
      <c r="CT429" s="15"/>
      <c r="CU429" s="15"/>
      <c r="CV429" s="15"/>
      <c r="CW429" s="15"/>
      <c r="CX429" s="15"/>
      <c r="CY429" s="73"/>
      <c r="CZ429" s="15"/>
      <c r="DA429" s="75"/>
      <c r="DB429" s="76"/>
      <c r="DC429" s="74"/>
      <c r="DD429" s="52"/>
      <c r="DE429" s="52"/>
      <c r="DF429" s="52"/>
      <c r="DG429" s="52"/>
      <c r="DH429" s="52"/>
      <c r="DI429" s="52"/>
      <c r="DJ429" s="52"/>
      <c r="DK429" s="52"/>
      <c r="DL429" s="15"/>
      <c r="DM429" s="15"/>
      <c r="DN429" s="15"/>
      <c r="DO429" s="15"/>
      <c r="DP429" s="15"/>
      <c r="DQ429" s="15"/>
      <c r="DR429" s="98"/>
      <c r="DS429" s="15"/>
      <c r="DT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</row>
    <row r="430" spans="1:213" ht="18" customHeight="1" x14ac:dyDescent="0.3">
      <c r="A430" s="15"/>
      <c r="B430" s="73"/>
      <c r="C430" s="15"/>
      <c r="D430" s="74"/>
      <c r="E430" s="15"/>
      <c r="F430" s="74"/>
      <c r="G430" s="74"/>
      <c r="H430" s="74"/>
      <c r="I430" s="52"/>
      <c r="J430" s="52"/>
      <c r="K430" s="52"/>
      <c r="L430" s="15"/>
      <c r="M430" s="15"/>
      <c r="N430" s="15"/>
      <c r="O430" s="15"/>
      <c r="P430" s="15"/>
      <c r="Q430" s="15"/>
      <c r="R430" s="15"/>
      <c r="S430" s="15"/>
      <c r="T430" s="15"/>
      <c r="U430" s="73"/>
      <c r="V430" s="72"/>
      <c r="W430" s="74"/>
      <c r="X430" s="74"/>
      <c r="Y430" s="52"/>
      <c r="Z430" s="52"/>
      <c r="AA430" s="52"/>
      <c r="AB430" s="52"/>
      <c r="AC430" s="15"/>
      <c r="AD430" s="52"/>
      <c r="AE430" s="52"/>
      <c r="AF430" s="52"/>
      <c r="AG430" s="52"/>
      <c r="AH430" s="15"/>
      <c r="AI430" s="15"/>
      <c r="AJ430" s="15"/>
      <c r="AK430" s="15"/>
      <c r="AL430" s="15"/>
      <c r="AM430" s="15"/>
      <c r="AN430" s="64"/>
      <c r="AO430" s="98"/>
      <c r="AP430" s="15"/>
      <c r="AQ430" s="73"/>
      <c r="AR430" s="15"/>
      <c r="AS430" s="74"/>
      <c r="AT430" s="15"/>
      <c r="AU430" s="74"/>
      <c r="AV430" s="74"/>
      <c r="AW430" s="74"/>
      <c r="AX430" s="52"/>
      <c r="AY430" s="52"/>
      <c r="AZ430" s="52"/>
      <c r="BA430" s="15"/>
      <c r="BB430" s="15"/>
      <c r="BC430" s="15"/>
      <c r="BD430" s="15"/>
      <c r="BE430" s="15"/>
      <c r="BF430" s="15"/>
      <c r="BG430" s="15"/>
      <c r="BH430" s="15"/>
      <c r="BI430" s="15"/>
      <c r="BJ430" s="73"/>
      <c r="BK430" s="72"/>
      <c r="BL430" s="74"/>
      <c r="BM430" s="74"/>
      <c r="BN430" s="52"/>
      <c r="BO430" s="52"/>
      <c r="BP430" s="52"/>
      <c r="BQ430" s="52"/>
      <c r="BR430" s="15"/>
      <c r="BS430" s="52"/>
      <c r="BT430" s="52"/>
      <c r="BU430" s="52"/>
      <c r="BV430" s="52"/>
      <c r="BW430" s="15"/>
      <c r="BX430" s="15"/>
      <c r="BY430" s="15"/>
      <c r="BZ430" s="15"/>
      <c r="CA430" s="15"/>
      <c r="CB430" s="15"/>
      <c r="CC430" s="64"/>
      <c r="CD430" s="64"/>
      <c r="CE430" s="15"/>
      <c r="CF430" s="73"/>
      <c r="CG430" s="15"/>
      <c r="CH430" s="74"/>
      <c r="CI430" s="15"/>
      <c r="CJ430" s="74"/>
      <c r="CK430" s="74"/>
      <c r="CL430" s="74"/>
      <c r="CM430" s="52"/>
      <c r="CN430" s="52"/>
      <c r="CO430" s="52"/>
      <c r="CP430" s="15"/>
      <c r="CQ430" s="15"/>
      <c r="CR430" s="15"/>
      <c r="CS430" s="15"/>
      <c r="CT430" s="15"/>
      <c r="CU430" s="15"/>
      <c r="CV430" s="15"/>
      <c r="CW430" s="15"/>
      <c r="CX430" s="15"/>
      <c r="CY430" s="73"/>
      <c r="CZ430" s="15"/>
      <c r="DA430" s="72"/>
      <c r="DB430" s="74"/>
      <c r="DC430" s="74"/>
      <c r="DD430" s="52"/>
      <c r="DE430" s="52"/>
      <c r="DF430" s="52"/>
      <c r="DG430" s="52"/>
      <c r="DH430" s="52"/>
      <c r="DI430" s="52"/>
      <c r="DJ430" s="52"/>
      <c r="DK430" s="52"/>
      <c r="DL430" s="15"/>
      <c r="DM430" s="15"/>
      <c r="DN430" s="15"/>
      <c r="DO430" s="15"/>
      <c r="DP430" s="15"/>
      <c r="DQ430" s="15"/>
      <c r="DR430" s="98"/>
      <c r="DS430" s="15"/>
      <c r="DT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</row>
    <row r="431" spans="1:213" ht="18" customHeight="1" x14ac:dyDescent="0.3">
      <c r="A431" s="15"/>
      <c r="B431" s="73"/>
      <c r="C431" s="15"/>
      <c r="D431" s="74"/>
      <c r="E431" s="15"/>
      <c r="F431" s="76"/>
      <c r="G431" s="76"/>
      <c r="H431" s="76"/>
      <c r="I431" s="70"/>
      <c r="J431" s="70"/>
      <c r="K431" s="70"/>
      <c r="L431" s="15"/>
      <c r="M431" s="15"/>
      <c r="N431" s="15"/>
      <c r="O431" s="15"/>
      <c r="P431" s="15"/>
      <c r="Q431" s="15"/>
      <c r="R431" s="15"/>
      <c r="S431" s="15"/>
      <c r="T431" s="15"/>
      <c r="U431" s="69"/>
      <c r="V431" s="72"/>
      <c r="W431" s="74"/>
      <c r="X431" s="76"/>
      <c r="Y431" s="70"/>
      <c r="Z431" s="70"/>
      <c r="AA431" s="70"/>
      <c r="AB431" s="70"/>
      <c r="AC431" s="15"/>
      <c r="AD431" s="70"/>
      <c r="AE431" s="70"/>
      <c r="AF431" s="70"/>
      <c r="AG431" s="70"/>
      <c r="AH431" s="15"/>
      <c r="AI431" s="15"/>
      <c r="AJ431" s="15"/>
      <c r="AK431" s="15"/>
      <c r="AL431" s="15"/>
      <c r="AM431" s="15"/>
      <c r="AN431" s="15"/>
      <c r="AO431" s="98"/>
      <c r="AP431" s="15"/>
      <c r="AQ431" s="73"/>
      <c r="AR431" s="15"/>
      <c r="AS431" s="74"/>
      <c r="AT431" s="15"/>
      <c r="AU431" s="76"/>
      <c r="AV431" s="76"/>
      <c r="AW431" s="76"/>
      <c r="AX431" s="70"/>
      <c r="AY431" s="70"/>
      <c r="AZ431" s="70"/>
      <c r="BA431" s="15"/>
      <c r="BB431" s="15"/>
      <c r="BC431" s="15"/>
      <c r="BD431" s="15"/>
      <c r="BE431" s="15"/>
      <c r="BF431" s="15"/>
      <c r="BG431" s="15"/>
      <c r="BH431" s="15"/>
      <c r="BI431" s="15"/>
      <c r="BJ431" s="69"/>
      <c r="BK431" s="72"/>
      <c r="BL431" s="74"/>
      <c r="BM431" s="76"/>
      <c r="BN431" s="70"/>
      <c r="BO431" s="70"/>
      <c r="BP431" s="70"/>
      <c r="BQ431" s="70"/>
      <c r="BR431" s="15"/>
      <c r="BS431" s="70"/>
      <c r="BT431" s="70"/>
      <c r="BU431" s="70"/>
      <c r="BV431" s="70"/>
      <c r="BW431" s="15"/>
      <c r="BX431" s="15"/>
      <c r="BY431" s="15"/>
      <c r="BZ431" s="15"/>
      <c r="CA431" s="15"/>
      <c r="CB431" s="15"/>
      <c r="CC431" s="15"/>
      <c r="CD431" s="64"/>
      <c r="CE431" s="15"/>
      <c r="CF431" s="73"/>
      <c r="CG431" s="15"/>
      <c r="CH431" s="74"/>
      <c r="CI431" s="15"/>
      <c r="CJ431" s="76"/>
      <c r="CK431" s="76"/>
      <c r="CL431" s="76"/>
      <c r="CM431" s="70"/>
      <c r="CN431" s="70"/>
      <c r="CO431" s="70"/>
      <c r="CP431" s="15"/>
      <c r="CQ431" s="15"/>
      <c r="CR431" s="15"/>
      <c r="CS431" s="15"/>
      <c r="CT431" s="15"/>
      <c r="CU431" s="15"/>
      <c r="CV431" s="15"/>
      <c r="CW431" s="15"/>
      <c r="CX431" s="15"/>
      <c r="CY431" s="69"/>
      <c r="CZ431" s="15"/>
      <c r="DA431" s="72"/>
      <c r="DB431" s="74"/>
      <c r="DC431" s="76"/>
      <c r="DD431" s="70"/>
      <c r="DE431" s="70"/>
      <c r="DF431" s="70"/>
      <c r="DG431" s="70"/>
      <c r="DH431" s="70"/>
      <c r="DI431" s="70"/>
      <c r="DJ431" s="70"/>
      <c r="DK431" s="70"/>
      <c r="DL431" s="15"/>
      <c r="DM431" s="15"/>
      <c r="DN431" s="15"/>
      <c r="DO431" s="15"/>
      <c r="DP431" s="15"/>
      <c r="DQ431" s="15"/>
      <c r="DR431" s="98"/>
      <c r="DS431" s="15"/>
      <c r="DT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</row>
    <row r="432" spans="1:213" ht="18" customHeight="1" x14ac:dyDescent="0.3">
      <c r="A432" s="15"/>
      <c r="B432" s="69"/>
      <c r="C432" s="15"/>
      <c r="D432" s="15"/>
      <c r="E432" s="15"/>
      <c r="F432" s="15"/>
      <c r="G432" s="73"/>
      <c r="H432" s="74"/>
      <c r="I432" s="74"/>
      <c r="J432" s="74"/>
      <c r="K432" s="74"/>
      <c r="L432" s="52"/>
      <c r="M432" s="52"/>
      <c r="N432" s="52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73"/>
      <c r="AE432" s="15"/>
      <c r="AF432" s="74"/>
      <c r="AG432" s="74"/>
      <c r="AH432" s="74"/>
      <c r="AI432" s="52"/>
      <c r="AJ432" s="52"/>
      <c r="AK432" s="52"/>
      <c r="AL432" s="52"/>
      <c r="AM432" s="52"/>
      <c r="AN432" s="15"/>
      <c r="AO432" s="98"/>
      <c r="AP432" s="15"/>
      <c r="AQ432" s="69"/>
      <c r="AR432" s="15"/>
      <c r="AS432" s="15"/>
      <c r="AT432" s="15"/>
      <c r="AU432" s="15"/>
      <c r="AV432" s="73"/>
      <c r="AW432" s="74"/>
      <c r="AX432" s="74"/>
      <c r="AY432" s="74"/>
      <c r="AZ432" s="74"/>
      <c r="BA432" s="52"/>
      <c r="BB432" s="52"/>
      <c r="BC432" s="52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73"/>
      <c r="BT432" s="15"/>
      <c r="BU432" s="74"/>
      <c r="BV432" s="74"/>
      <c r="BW432" s="74"/>
      <c r="BX432" s="52"/>
      <c r="BY432" s="52"/>
      <c r="BZ432" s="52"/>
      <c r="CA432" s="52"/>
      <c r="CB432" s="52"/>
      <c r="CC432" s="15"/>
      <c r="CD432" s="15"/>
      <c r="CE432" s="15"/>
      <c r="CF432" s="69"/>
      <c r="CG432" s="15"/>
      <c r="CH432" s="15"/>
      <c r="CI432" s="15"/>
      <c r="CJ432" s="15"/>
      <c r="CK432" s="73"/>
      <c r="CL432" s="74"/>
      <c r="CM432" s="74"/>
      <c r="CN432" s="74"/>
      <c r="CO432" s="74"/>
      <c r="CP432" s="52"/>
      <c r="CQ432" s="52"/>
      <c r="CR432" s="52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73"/>
      <c r="DI432" s="15"/>
      <c r="DJ432" s="74"/>
      <c r="DK432" s="74"/>
      <c r="DL432" s="74"/>
      <c r="DM432" s="52"/>
      <c r="DN432" s="52"/>
      <c r="DO432" s="52"/>
      <c r="DP432" s="52"/>
      <c r="DQ432" s="52"/>
      <c r="DR432" s="98"/>
      <c r="DS432" s="15"/>
      <c r="DT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</row>
    <row r="433" spans="1:213" ht="18" customHeight="1" x14ac:dyDescent="0.3">
      <c r="A433" s="15"/>
      <c r="B433" s="69"/>
      <c r="C433" s="15"/>
      <c r="D433" s="15"/>
      <c r="E433" s="49"/>
      <c r="F433" s="15"/>
      <c r="G433" s="15"/>
      <c r="H433" s="15"/>
      <c r="I433" s="15"/>
      <c r="J433" s="74"/>
      <c r="K433" s="74"/>
      <c r="L433" s="74"/>
      <c r="M433" s="52"/>
      <c r="N433" s="52"/>
      <c r="O433" s="15"/>
      <c r="P433" s="15"/>
      <c r="Q433" s="15"/>
      <c r="R433" s="15"/>
      <c r="S433" s="15"/>
      <c r="T433" s="15"/>
      <c r="U433" s="15"/>
      <c r="V433" s="15"/>
      <c r="W433" s="15"/>
      <c r="X433" s="49"/>
      <c r="Y433" s="15"/>
      <c r="Z433" s="15"/>
      <c r="AA433" s="15"/>
      <c r="AB433" s="15"/>
      <c r="AC433" s="15"/>
      <c r="AD433" s="73"/>
      <c r="AE433" s="15"/>
      <c r="AF433" s="74"/>
      <c r="AG433" s="74"/>
      <c r="AH433" s="74"/>
      <c r="AI433" s="52"/>
      <c r="AJ433" s="52"/>
      <c r="AK433" s="52"/>
      <c r="AL433" s="52"/>
      <c r="AM433" s="52"/>
      <c r="AN433" s="15"/>
      <c r="AO433" s="98"/>
      <c r="AP433" s="15"/>
      <c r="AQ433" s="69"/>
      <c r="AR433" s="15"/>
      <c r="AS433" s="15"/>
      <c r="AT433" s="49"/>
      <c r="AU433" s="15"/>
      <c r="AV433" s="15"/>
      <c r="AW433" s="15"/>
      <c r="AX433" s="15"/>
      <c r="AY433" s="74"/>
      <c r="AZ433" s="74"/>
      <c r="BA433" s="74"/>
      <c r="BB433" s="52"/>
      <c r="BC433" s="52"/>
      <c r="BD433" s="15"/>
      <c r="BE433" s="15"/>
      <c r="BF433" s="15"/>
      <c r="BG433" s="15"/>
      <c r="BH433" s="15"/>
      <c r="BI433" s="15"/>
      <c r="BJ433" s="15"/>
      <c r="BK433" s="15"/>
      <c r="BL433" s="15"/>
      <c r="BM433" s="49"/>
      <c r="BN433" s="15"/>
      <c r="BO433" s="15"/>
      <c r="BP433" s="15"/>
      <c r="BQ433" s="15"/>
      <c r="BR433" s="15"/>
      <c r="BS433" s="73"/>
      <c r="BT433" s="15"/>
      <c r="BU433" s="74"/>
      <c r="BV433" s="74"/>
      <c r="BW433" s="74"/>
      <c r="BX433" s="52"/>
      <c r="BY433" s="52"/>
      <c r="BZ433" s="52"/>
      <c r="CA433" s="52"/>
      <c r="CB433" s="52"/>
      <c r="CC433" s="15"/>
      <c r="CD433" s="15"/>
      <c r="CE433" s="15"/>
      <c r="CF433" s="69"/>
      <c r="CG433" s="15"/>
      <c r="CH433" s="15"/>
      <c r="CI433" s="49"/>
      <c r="CJ433" s="15"/>
      <c r="CK433" s="15"/>
      <c r="CL433" s="15"/>
      <c r="CM433" s="15"/>
      <c r="CN433" s="74"/>
      <c r="CO433" s="74"/>
      <c r="CP433" s="74"/>
      <c r="CQ433" s="52"/>
      <c r="CR433" s="52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49"/>
      <c r="DD433" s="15"/>
      <c r="DE433" s="15"/>
      <c r="DF433" s="15"/>
      <c r="DG433" s="15"/>
      <c r="DH433" s="73"/>
      <c r="DI433" s="15"/>
      <c r="DJ433" s="74"/>
      <c r="DK433" s="74"/>
      <c r="DL433" s="74"/>
      <c r="DM433" s="52"/>
      <c r="DN433" s="52"/>
      <c r="DO433" s="52"/>
      <c r="DP433" s="52"/>
      <c r="DQ433" s="52"/>
      <c r="DR433" s="98"/>
      <c r="DS433" s="15"/>
      <c r="DT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</row>
    <row r="434" spans="1:213" ht="18" customHeight="1" x14ac:dyDescent="0.3">
      <c r="A434" s="15"/>
      <c r="B434" s="69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52"/>
      <c r="AL434" s="15"/>
      <c r="AM434" s="15"/>
      <c r="AN434" s="15"/>
      <c r="AO434" s="98"/>
      <c r="AP434" s="15"/>
      <c r="AQ434" s="69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52"/>
      <c r="CA434" s="15"/>
      <c r="CB434" s="15"/>
      <c r="CC434" s="15"/>
      <c r="CD434" s="15"/>
      <c r="CE434" s="15"/>
      <c r="CF434" s="69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52"/>
      <c r="DP434" s="15"/>
      <c r="DQ434" s="15"/>
      <c r="DR434" s="98"/>
      <c r="DS434" s="15"/>
      <c r="DT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</row>
    <row r="435" spans="1:213" ht="18" customHeight="1" x14ac:dyDescent="0.3">
      <c r="A435" s="15"/>
      <c r="B435" s="69"/>
      <c r="C435" s="15"/>
      <c r="D435" s="15"/>
      <c r="E435" s="4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52"/>
      <c r="S435" s="15"/>
      <c r="T435" s="15"/>
      <c r="U435" s="15"/>
      <c r="V435" s="15"/>
      <c r="W435" s="15"/>
      <c r="X435" s="49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52"/>
      <c r="AL435" s="15"/>
      <c r="AM435" s="15"/>
      <c r="AN435" s="15"/>
      <c r="AO435" s="98"/>
      <c r="AP435" s="15"/>
      <c r="AQ435" s="69"/>
      <c r="AR435" s="15"/>
      <c r="AS435" s="15"/>
      <c r="AT435" s="49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52"/>
      <c r="BH435" s="15"/>
      <c r="BI435" s="15"/>
      <c r="BJ435" s="15"/>
      <c r="BK435" s="15"/>
      <c r="BL435" s="15"/>
      <c r="BM435" s="49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52"/>
      <c r="CA435" s="15"/>
      <c r="CB435" s="15"/>
      <c r="CC435" s="15"/>
      <c r="CD435" s="15"/>
      <c r="CE435" s="15"/>
      <c r="CF435" s="69"/>
      <c r="CG435" s="15"/>
      <c r="CH435" s="15"/>
      <c r="CI435" s="49"/>
      <c r="CJ435" s="15"/>
      <c r="CK435" s="15"/>
      <c r="CL435" s="15"/>
      <c r="CM435" s="15"/>
      <c r="CN435" s="15"/>
      <c r="CO435" s="15"/>
      <c r="CP435" s="49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49"/>
      <c r="DD435" s="15"/>
      <c r="DE435" s="15"/>
      <c r="DF435" s="15"/>
      <c r="DG435" s="15"/>
      <c r="DH435" s="15"/>
      <c r="DI435" s="15"/>
      <c r="DJ435" s="51"/>
      <c r="DK435" s="15"/>
      <c r="DL435" s="15"/>
      <c r="DM435" s="15"/>
      <c r="DN435" s="15"/>
      <c r="DO435" s="52"/>
      <c r="DP435" s="15"/>
      <c r="DQ435" s="15"/>
      <c r="DR435" s="98"/>
      <c r="DS435" s="15"/>
      <c r="DT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</row>
    <row r="436" spans="1:213" ht="18" customHeight="1" x14ac:dyDescent="0.3">
      <c r="A436" s="15"/>
      <c r="B436" s="69"/>
      <c r="C436" s="15"/>
      <c r="D436" s="15"/>
      <c r="E436" s="15"/>
      <c r="F436" s="15"/>
      <c r="G436" s="15"/>
      <c r="H436" s="15"/>
      <c r="I436" s="15"/>
      <c r="J436" s="64"/>
      <c r="K436" s="64"/>
      <c r="L436" s="64"/>
      <c r="M436" s="64"/>
      <c r="N436" s="64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64"/>
      <c r="AG436" s="64"/>
      <c r="AH436" s="64"/>
      <c r="AI436" s="64"/>
      <c r="AJ436" s="64"/>
      <c r="AK436" s="52"/>
      <c r="AL436" s="64"/>
      <c r="AM436" s="64"/>
      <c r="AN436" s="15"/>
      <c r="AO436" s="98"/>
      <c r="AP436" s="15"/>
      <c r="AQ436" s="69"/>
      <c r="AR436" s="15"/>
      <c r="AS436" s="15"/>
      <c r="AT436" s="15"/>
      <c r="AU436" s="15"/>
      <c r="AV436" s="15"/>
      <c r="AW436" s="15"/>
      <c r="AX436" s="15"/>
      <c r="AY436" s="64"/>
      <c r="AZ436" s="64"/>
      <c r="BA436" s="64"/>
      <c r="BB436" s="64"/>
      <c r="BC436" s="64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64"/>
      <c r="BV436" s="64"/>
      <c r="BW436" s="64"/>
      <c r="BX436" s="64"/>
      <c r="BY436" s="64"/>
      <c r="BZ436" s="52"/>
      <c r="CA436" s="64"/>
      <c r="CB436" s="64"/>
      <c r="CC436" s="15"/>
      <c r="CD436" s="15"/>
      <c r="CE436" s="15"/>
      <c r="CF436" s="69"/>
      <c r="CG436" s="15"/>
      <c r="CH436" s="15"/>
      <c r="CI436" s="15"/>
      <c r="CJ436" s="15"/>
      <c r="CK436" s="15"/>
      <c r="CL436" s="15"/>
      <c r="CM436" s="15"/>
      <c r="CN436" s="64"/>
      <c r="CO436" s="64"/>
      <c r="CP436" s="64"/>
      <c r="CQ436" s="64"/>
      <c r="CR436" s="64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64"/>
      <c r="DK436" s="64"/>
      <c r="DL436" s="64"/>
      <c r="DM436" s="64"/>
      <c r="DN436" s="64"/>
      <c r="DO436" s="52"/>
      <c r="DP436" s="64"/>
      <c r="DQ436" s="64"/>
      <c r="DR436" s="98"/>
      <c r="DS436" s="15"/>
      <c r="DT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</row>
    <row r="437" spans="1:213" ht="18" customHeight="1" x14ac:dyDescent="0.3">
      <c r="A437" s="15"/>
      <c r="B437" s="69"/>
      <c r="C437" s="15"/>
      <c r="D437" s="15"/>
      <c r="E437" s="49"/>
      <c r="F437" s="15"/>
      <c r="G437" s="15"/>
      <c r="H437" s="15"/>
      <c r="I437" s="15"/>
      <c r="J437" s="64"/>
      <c r="K437" s="64"/>
      <c r="L437" s="64"/>
      <c r="M437" s="64"/>
      <c r="N437" s="64"/>
      <c r="O437" s="15"/>
      <c r="P437" s="15"/>
      <c r="Q437" s="15"/>
      <c r="R437" s="15"/>
      <c r="S437" s="15"/>
      <c r="T437" s="15"/>
      <c r="U437" s="15"/>
      <c r="V437" s="15"/>
      <c r="W437" s="15"/>
      <c r="X437" s="49"/>
      <c r="Y437" s="15"/>
      <c r="Z437" s="15"/>
      <c r="AA437" s="15"/>
      <c r="AB437" s="15"/>
      <c r="AC437" s="15"/>
      <c r="AD437" s="69"/>
      <c r="AE437" s="15"/>
      <c r="AF437" s="64"/>
      <c r="AG437" s="64"/>
      <c r="AH437" s="64"/>
      <c r="AI437" s="64"/>
      <c r="AJ437" s="64"/>
      <c r="AK437" s="52"/>
      <c r="AL437" s="64"/>
      <c r="AM437" s="64"/>
      <c r="AN437" s="15"/>
      <c r="AO437" s="98"/>
      <c r="AP437" s="15"/>
      <c r="AQ437" s="69"/>
      <c r="AR437" s="15"/>
      <c r="AS437" s="15"/>
      <c r="AT437" s="49"/>
      <c r="AU437" s="15"/>
      <c r="AV437" s="15"/>
      <c r="AW437" s="15"/>
      <c r="AX437" s="15"/>
      <c r="AY437" s="64"/>
      <c r="AZ437" s="64"/>
      <c r="BA437" s="64"/>
      <c r="BB437" s="64"/>
      <c r="BC437" s="64"/>
      <c r="BD437" s="15"/>
      <c r="BE437" s="15"/>
      <c r="BF437" s="15"/>
      <c r="BG437" s="15"/>
      <c r="BH437" s="15"/>
      <c r="BI437" s="15"/>
      <c r="BJ437" s="15"/>
      <c r="BK437" s="15"/>
      <c r="BL437" s="15"/>
      <c r="BM437" s="49"/>
      <c r="BN437" s="15"/>
      <c r="BO437" s="15"/>
      <c r="BP437" s="15"/>
      <c r="BQ437" s="15"/>
      <c r="BR437" s="15"/>
      <c r="BS437" s="69"/>
      <c r="BT437" s="15"/>
      <c r="BU437" s="64"/>
      <c r="BV437" s="64"/>
      <c r="BW437" s="64"/>
      <c r="BX437" s="64"/>
      <c r="BY437" s="64"/>
      <c r="BZ437" s="52"/>
      <c r="CA437" s="64"/>
      <c r="CB437" s="64"/>
      <c r="CC437" s="15"/>
      <c r="CD437" s="15"/>
      <c r="CE437" s="15"/>
      <c r="CF437" s="69"/>
      <c r="CG437" s="15"/>
      <c r="CH437" s="15"/>
      <c r="CI437" s="49"/>
      <c r="CJ437" s="15"/>
      <c r="CK437" s="15"/>
      <c r="CL437" s="15"/>
      <c r="CM437" s="15"/>
      <c r="CN437" s="64"/>
      <c r="CO437" s="64"/>
      <c r="CP437" s="64"/>
      <c r="CQ437" s="64"/>
      <c r="CR437" s="64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49"/>
      <c r="DD437" s="15"/>
      <c r="DE437" s="15"/>
      <c r="DF437" s="15"/>
      <c r="DG437" s="15"/>
      <c r="DH437" s="69"/>
      <c r="DI437" s="15"/>
      <c r="DJ437" s="64"/>
      <c r="DK437" s="64"/>
      <c r="DL437" s="64"/>
      <c r="DM437" s="64"/>
      <c r="DN437" s="64"/>
      <c r="DO437" s="52"/>
      <c r="DP437" s="64"/>
      <c r="DQ437" s="64"/>
      <c r="DR437" s="98"/>
      <c r="DS437" s="15"/>
      <c r="DT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</row>
    <row r="438" spans="1:213" ht="18" customHeight="1" x14ac:dyDescent="0.3">
      <c r="A438" s="15"/>
      <c r="B438" s="69"/>
      <c r="C438" s="15"/>
      <c r="D438" s="15"/>
      <c r="E438" s="15"/>
      <c r="F438" s="64"/>
      <c r="G438" s="64"/>
      <c r="H438" s="64"/>
      <c r="I438" s="64"/>
      <c r="J438" s="64"/>
      <c r="K438" s="64"/>
      <c r="L438" s="64"/>
      <c r="M438" s="64"/>
      <c r="N438" s="64"/>
      <c r="O438" s="15"/>
      <c r="P438" s="15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52"/>
      <c r="AF438" s="52"/>
      <c r="AG438" s="64"/>
      <c r="AH438" s="15"/>
      <c r="AI438" s="15"/>
      <c r="AJ438" s="15"/>
      <c r="AK438" s="15"/>
      <c r="AL438" s="15"/>
      <c r="AM438" s="15"/>
      <c r="AN438" s="15"/>
      <c r="AO438" s="98"/>
      <c r="AP438" s="15"/>
      <c r="AQ438" s="69"/>
      <c r="AR438" s="15"/>
      <c r="AS438" s="15"/>
      <c r="AT438" s="15"/>
      <c r="AU438" s="64"/>
      <c r="AV438" s="64"/>
      <c r="AW438" s="64"/>
      <c r="AX438" s="64"/>
      <c r="AY438" s="64"/>
      <c r="AZ438" s="64"/>
      <c r="BA438" s="64"/>
      <c r="BB438" s="64"/>
      <c r="BC438" s="64"/>
      <c r="BD438" s="15"/>
      <c r="BE438" s="15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52"/>
      <c r="BU438" s="52"/>
      <c r="BV438" s="64"/>
      <c r="BW438" s="15"/>
      <c r="BX438" s="15"/>
      <c r="BY438" s="15"/>
      <c r="BZ438" s="15"/>
      <c r="CA438" s="15"/>
      <c r="CB438" s="15"/>
      <c r="CC438" s="15"/>
      <c r="CD438" s="15"/>
      <c r="CE438" s="15"/>
      <c r="CF438" s="69"/>
      <c r="CG438" s="15"/>
      <c r="CH438" s="15"/>
      <c r="CI438" s="15"/>
      <c r="CJ438" s="64"/>
      <c r="CK438" s="64"/>
      <c r="CL438" s="64"/>
      <c r="CM438" s="64"/>
      <c r="CN438" s="64"/>
      <c r="CO438" s="64"/>
      <c r="CP438" s="64"/>
      <c r="CQ438" s="64"/>
      <c r="CR438" s="64"/>
      <c r="CS438" s="15"/>
      <c r="CT438" s="15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52"/>
      <c r="DJ438" s="52"/>
      <c r="DK438" s="64"/>
      <c r="DL438" s="15"/>
      <c r="DM438" s="15"/>
      <c r="DN438" s="15"/>
      <c r="DO438" s="15"/>
      <c r="DP438" s="15"/>
      <c r="DQ438" s="15"/>
      <c r="DR438" s="98"/>
      <c r="DS438" s="15"/>
      <c r="DT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</row>
    <row r="439" spans="1:213" ht="20.25" x14ac:dyDescent="0.3">
      <c r="A439" s="15"/>
      <c r="B439" s="69"/>
      <c r="C439" s="15"/>
      <c r="D439" s="50"/>
      <c r="E439" s="15"/>
      <c r="F439" s="64"/>
      <c r="G439" s="49"/>
      <c r="H439" s="64"/>
      <c r="I439" s="64"/>
      <c r="J439" s="64"/>
      <c r="K439" s="64"/>
      <c r="L439" s="64"/>
      <c r="M439" s="64"/>
      <c r="N439" s="64"/>
      <c r="O439" s="15"/>
      <c r="P439" s="15"/>
      <c r="Q439" s="64"/>
      <c r="R439" s="64"/>
      <c r="S439" s="64"/>
      <c r="T439" s="64"/>
      <c r="U439" s="64"/>
      <c r="V439" s="64"/>
      <c r="W439" s="64"/>
      <c r="X439" s="50"/>
      <c r="Y439" s="15"/>
      <c r="Z439" s="49"/>
      <c r="AA439" s="15"/>
      <c r="AB439" s="64"/>
      <c r="AC439" s="64"/>
      <c r="AD439" s="64"/>
      <c r="AE439" s="64"/>
      <c r="AF439" s="64"/>
      <c r="AG439" s="64"/>
      <c r="AH439" s="64"/>
      <c r="AI439" s="15"/>
      <c r="AJ439" s="15"/>
      <c r="AK439" s="15"/>
      <c r="AL439" s="15"/>
      <c r="AM439" s="15"/>
      <c r="AN439" s="15"/>
      <c r="AO439" s="98"/>
      <c r="AP439" s="15"/>
      <c r="AQ439" s="69"/>
      <c r="AR439" s="15"/>
      <c r="AS439" s="50"/>
      <c r="AT439" s="15"/>
      <c r="AU439" s="64"/>
      <c r="AV439" s="49"/>
      <c r="AW439" s="64"/>
      <c r="AX439" s="64"/>
      <c r="AY439" s="64"/>
      <c r="AZ439" s="64"/>
      <c r="BA439" s="64"/>
      <c r="BB439" s="64"/>
      <c r="BC439" s="64"/>
      <c r="BD439" s="15"/>
      <c r="BE439" s="15"/>
      <c r="BF439" s="64"/>
      <c r="BG439" s="64"/>
      <c r="BH439" s="64"/>
      <c r="BI439" s="64"/>
      <c r="BJ439" s="64"/>
      <c r="BK439" s="64"/>
      <c r="BL439" s="64"/>
      <c r="BM439" s="50"/>
      <c r="BN439" s="15"/>
      <c r="BO439" s="49"/>
      <c r="BP439" s="15"/>
      <c r="BQ439" s="64"/>
      <c r="BR439" s="64"/>
      <c r="BS439" s="64"/>
      <c r="BT439" s="64"/>
      <c r="BU439" s="64"/>
      <c r="BV439" s="64"/>
      <c r="BW439" s="64"/>
      <c r="BX439" s="15"/>
      <c r="BY439" s="15"/>
      <c r="BZ439" s="15"/>
      <c r="CA439" s="15"/>
      <c r="CB439" s="15"/>
      <c r="CC439" s="15"/>
      <c r="CD439" s="15"/>
      <c r="CE439" s="15"/>
      <c r="CF439" s="69"/>
      <c r="CG439" s="15"/>
      <c r="CH439" s="50"/>
      <c r="CI439" s="15"/>
      <c r="CJ439" s="64"/>
      <c r="CK439" s="49"/>
      <c r="CL439" s="64"/>
      <c r="CM439" s="64"/>
      <c r="CN439" s="64"/>
      <c r="CO439" s="64"/>
      <c r="CP439" s="64"/>
      <c r="CQ439" s="64"/>
      <c r="CR439" s="64"/>
      <c r="CS439" s="15"/>
      <c r="CT439" s="15"/>
      <c r="CU439" s="64"/>
      <c r="CV439" s="64"/>
      <c r="CW439" s="64"/>
      <c r="CX439" s="64"/>
      <c r="CY439" s="64"/>
      <c r="CZ439" s="64"/>
      <c r="DA439" s="64"/>
      <c r="DB439" s="50"/>
      <c r="DC439" s="15"/>
      <c r="DD439" s="49"/>
      <c r="DE439" s="15"/>
      <c r="DF439" s="64"/>
      <c r="DG439" s="64"/>
      <c r="DH439" s="64"/>
      <c r="DI439" s="64"/>
      <c r="DJ439" s="64"/>
      <c r="DK439" s="64"/>
      <c r="DL439" s="64"/>
      <c r="DM439" s="15"/>
      <c r="DN439" s="15"/>
      <c r="DO439" s="15"/>
      <c r="DP439" s="15"/>
      <c r="DQ439" s="15"/>
      <c r="DR439" s="98"/>
      <c r="DS439" s="15"/>
      <c r="DT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</row>
    <row r="440" spans="1:213" ht="15.75" x14ac:dyDescent="0.25">
      <c r="A440" s="15"/>
      <c r="B440" s="15"/>
      <c r="C440" s="15"/>
      <c r="D440" s="15"/>
      <c r="E440" s="12"/>
      <c r="F440" s="15"/>
      <c r="G440" s="255"/>
      <c r="H440" s="15"/>
      <c r="I440" s="15"/>
      <c r="J440" s="12"/>
      <c r="K440" s="15"/>
      <c r="L440" s="12"/>
      <c r="M440" s="48"/>
      <c r="N440" s="15"/>
      <c r="O440" s="15"/>
      <c r="P440" s="15"/>
      <c r="Q440" s="15"/>
      <c r="R440" s="12"/>
      <c r="S440" s="315"/>
      <c r="T440" s="70"/>
      <c r="U440" s="15"/>
      <c r="V440" s="15"/>
      <c r="W440" s="15"/>
      <c r="X440" s="15"/>
      <c r="Y440" s="12"/>
      <c r="Z440" s="255"/>
      <c r="AA440" s="12"/>
      <c r="AB440" s="15"/>
      <c r="AC440" s="15"/>
      <c r="AD440" s="12"/>
      <c r="AE440" s="12"/>
      <c r="AF440" s="48"/>
      <c r="AG440" s="15"/>
      <c r="AH440" s="15"/>
      <c r="AI440" s="15"/>
      <c r="AJ440" s="15"/>
      <c r="AK440" s="12"/>
      <c r="AL440" s="315"/>
      <c r="AM440" s="15"/>
      <c r="AN440" s="15"/>
      <c r="AO440" s="15"/>
      <c r="AP440" s="15"/>
      <c r="AQ440" s="15"/>
      <c r="AR440" s="15"/>
      <c r="AS440" s="15"/>
      <c r="AT440" s="12"/>
      <c r="AU440" s="15"/>
      <c r="AV440" s="255"/>
      <c r="AW440" s="15"/>
      <c r="AX440" s="15"/>
      <c r="AY440" s="12"/>
      <c r="AZ440" s="15"/>
      <c r="BA440" s="12"/>
      <c r="BB440" s="48"/>
      <c r="BC440" s="15"/>
      <c r="BD440" s="15"/>
      <c r="BE440" s="15"/>
      <c r="BF440" s="15"/>
      <c r="BG440" s="12"/>
      <c r="BH440" s="315"/>
      <c r="BI440" s="70"/>
      <c r="BJ440" s="15"/>
      <c r="BK440" s="15"/>
      <c r="BL440" s="15"/>
      <c r="BM440" s="15"/>
      <c r="BN440" s="12"/>
      <c r="BO440" s="255"/>
      <c r="BP440" s="12"/>
      <c r="BQ440" s="15"/>
      <c r="BR440" s="15"/>
      <c r="BS440" s="12"/>
      <c r="BT440" s="12"/>
      <c r="BU440" s="48"/>
      <c r="BV440" s="15"/>
      <c r="BW440" s="15"/>
      <c r="BX440" s="15"/>
      <c r="BY440" s="15"/>
      <c r="BZ440" s="12"/>
      <c r="CA440" s="3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</row>
    <row r="441" spans="1:213" ht="15.75" x14ac:dyDescent="0.25">
      <c r="A441" s="15"/>
      <c r="B441" s="15"/>
      <c r="C441" s="15"/>
      <c r="D441" s="70"/>
      <c r="E441" s="12"/>
      <c r="F441" s="70"/>
      <c r="G441" s="255"/>
      <c r="H441" s="70"/>
      <c r="I441" s="65"/>
      <c r="J441" s="65"/>
      <c r="K441" s="65"/>
      <c r="L441" s="64"/>
      <c r="M441" s="64"/>
      <c r="N441" s="15"/>
      <c r="O441" s="65"/>
      <c r="P441" s="12"/>
      <c r="Q441" s="188"/>
      <c r="R441" s="188"/>
      <c r="S441" s="15"/>
      <c r="T441" s="15"/>
      <c r="U441" s="15"/>
      <c r="V441" s="70"/>
      <c r="W441" s="70"/>
      <c r="X441" s="15"/>
      <c r="Y441" s="12"/>
      <c r="Z441" s="255"/>
      <c r="AA441" s="65"/>
      <c r="AB441" s="15"/>
      <c r="AC441" s="14"/>
      <c r="AD441" s="14"/>
      <c r="AE441" s="14"/>
      <c r="AF441" s="65"/>
      <c r="AG441" s="15"/>
      <c r="AH441" s="65"/>
      <c r="AI441" s="12"/>
      <c r="AJ441" s="188"/>
      <c r="AK441" s="188"/>
      <c r="AL441" s="15"/>
      <c r="AM441" s="15"/>
      <c r="AN441" s="15"/>
      <c r="AO441" s="15"/>
      <c r="AP441" s="15"/>
      <c r="AQ441" s="15"/>
      <c r="AR441" s="15"/>
      <c r="AS441" s="70"/>
      <c r="AT441" s="12"/>
      <c r="AU441" s="70"/>
      <c r="AV441" s="255"/>
      <c r="AW441" s="70"/>
      <c r="AX441" s="65"/>
      <c r="AY441" s="65"/>
      <c r="AZ441" s="65"/>
      <c r="BA441" s="64"/>
      <c r="BB441" s="64"/>
      <c r="BC441" s="15"/>
      <c r="BD441" s="65"/>
      <c r="BE441" s="12"/>
      <c r="BF441" s="188"/>
      <c r="BG441" s="188"/>
      <c r="BH441" s="15"/>
      <c r="BI441" s="15"/>
      <c r="BJ441" s="15"/>
      <c r="BK441" s="70"/>
      <c r="BL441" s="70"/>
      <c r="BM441" s="15"/>
      <c r="BN441" s="12"/>
      <c r="BO441" s="255"/>
      <c r="BP441" s="65"/>
      <c r="BQ441" s="15"/>
      <c r="BR441" s="14"/>
      <c r="BS441" s="14"/>
      <c r="BT441" s="14"/>
      <c r="BU441" s="65"/>
      <c r="BV441" s="15"/>
      <c r="BW441" s="65"/>
      <c r="BX441" s="12"/>
      <c r="BY441" s="188"/>
      <c r="BZ441" s="188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</row>
    <row r="442" spans="1:213" ht="18" x14ac:dyDescent="0.25">
      <c r="A442" s="15"/>
      <c r="B442" s="15"/>
      <c r="C442" s="15"/>
      <c r="D442" s="70"/>
      <c r="E442" s="70"/>
      <c r="F442" s="70"/>
      <c r="G442" s="70"/>
      <c r="H442" s="15"/>
      <c r="I442" s="15"/>
      <c r="J442" s="12"/>
      <c r="K442" s="12"/>
      <c r="L442" s="64"/>
      <c r="M442" s="64"/>
      <c r="N442" s="64"/>
      <c r="O442" s="15"/>
      <c r="P442" s="15"/>
      <c r="Q442" s="15"/>
      <c r="R442" s="15"/>
      <c r="S442" s="15"/>
      <c r="T442" s="15"/>
      <c r="U442" s="70"/>
      <c r="V442" s="70"/>
      <c r="W442" s="70"/>
      <c r="X442" s="70"/>
      <c r="Y442" s="15"/>
      <c r="Z442" s="15"/>
      <c r="AA442" s="12"/>
      <c r="AB442" s="13"/>
      <c r="AC442" s="12"/>
      <c r="AD442" s="12"/>
      <c r="AE442" s="12"/>
      <c r="AF442" s="15"/>
      <c r="AG442" s="6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70"/>
      <c r="AT442" s="70"/>
      <c r="AU442" s="70"/>
      <c r="AV442" s="70"/>
      <c r="AW442" s="15"/>
      <c r="AX442" s="15"/>
      <c r="AY442" s="12"/>
      <c r="AZ442" s="12"/>
      <c r="BA442" s="64"/>
      <c r="BB442" s="64"/>
      <c r="BC442" s="64"/>
      <c r="BD442" s="15"/>
      <c r="BE442" s="15"/>
      <c r="BF442" s="15"/>
      <c r="BG442" s="15"/>
      <c r="BH442" s="15"/>
      <c r="BI442" s="15"/>
      <c r="BJ442" s="70"/>
      <c r="BK442" s="70"/>
      <c r="BL442" s="70"/>
      <c r="BM442" s="70"/>
      <c r="BN442" s="15"/>
      <c r="BO442" s="15"/>
      <c r="BP442" s="12"/>
      <c r="BQ442" s="13"/>
      <c r="BR442" s="12"/>
      <c r="BS442" s="12"/>
      <c r="BT442" s="12"/>
      <c r="BU442" s="15"/>
      <c r="BV442" s="6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</row>
    <row r="443" spans="1:213" ht="15.75" x14ac:dyDescent="0.25">
      <c r="A443" s="15"/>
      <c r="B443" s="73"/>
      <c r="C443" s="15"/>
      <c r="D443" s="56"/>
      <c r="E443" s="92"/>
      <c r="F443" s="92"/>
      <c r="G443" s="53"/>
      <c r="H443" s="53"/>
      <c r="I443" s="53"/>
      <c r="J443" s="15"/>
      <c r="K443" s="73"/>
      <c r="L443" s="15"/>
      <c r="M443" s="56"/>
      <c r="N443" s="56"/>
      <c r="O443" s="56"/>
      <c r="P443" s="56"/>
      <c r="Q443" s="56"/>
      <c r="R443" s="53"/>
      <c r="S443" s="15"/>
      <c r="T443" s="15"/>
      <c r="U443" s="15"/>
      <c r="V443" s="72"/>
      <c r="W443" s="56"/>
      <c r="X443" s="92"/>
      <c r="Y443" s="92"/>
      <c r="Z443" s="92"/>
      <c r="AA443" s="92"/>
      <c r="AB443" s="53"/>
      <c r="AC443" s="15"/>
      <c r="AD443" s="15"/>
      <c r="AE443" s="135"/>
      <c r="AF443" s="56"/>
      <c r="AG443" s="56"/>
      <c r="AH443" s="56"/>
      <c r="AI443" s="56"/>
      <c r="AJ443" s="56"/>
      <c r="AK443" s="56"/>
      <c r="AL443" s="15"/>
      <c r="AM443" s="15"/>
      <c r="AN443" s="15"/>
      <c r="AO443" s="15"/>
      <c r="AP443" s="15"/>
      <c r="AQ443" s="73"/>
      <c r="AR443" s="15"/>
      <c r="AS443" s="56"/>
      <c r="AT443" s="92"/>
      <c r="AU443" s="92"/>
      <c r="AV443" s="53"/>
      <c r="AW443" s="53"/>
      <c r="AX443" s="53"/>
      <c r="AY443" s="15"/>
      <c r="AZ443" s="73"/>
      <c r="BA443" s="15"/>
      <c r="BB443" s="56"/>
      <c r="BC443" s="56"/>
      <c r="BD443" s="56"/>
      <c r="BE443" s="56"/>
      <c r="BF443" s="56"/>
      <c r="BG443" s="53"/>
      <c r="BH443" s="15"/>
      <c r="BI443" s="15"/>
      <c r="BJ443" s="15"/>
      <c r="BK443" s="72"/>
      <c r="BL443" s="56"/>
      <c r="BM443" s="92"/>
      <c r="BN443" s="92"/>
      <c r="BO443" s="92"/>
      <c r="BP443" s="92"/>
      <c r="BQ443" s="53"/>
      <c r="BR443" s="15"/>
      <c r="BS443" s="15"/>
      <c r="BT443" s="135"/>
      <c r="BU443" s="56"/>
      <c r="BV443" s="56"/>
      <c r="BW443" s="56"/>
      <c r="BX443" s="56"/>
      <c r="BY443" s="56"/>
      <c r="BZ443" s="56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</row>
    <row r="444" spans="1:213" ht="15.75" x14ac:dyDescent="0.25">
      <c r="A444" s="15"/>
      <c r="B444" s="69"/>
      <c r="C444" s="15"/>
      <c r="D444" s="15"/>
      <c r="E444" s="15"/>
      <c r="F444" s="15"/>
      <c r="G444" s="15"/>
      <c r="H444" s="15"/>
      <c r="I444" s="15"/>
      <c r="J444" s="15"/>
      <c r="K444" s="12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69"/>
      <c r="AR444" s="15"/>
      <c r="AS444" s="15"/>
      <c r="AT444" s="15"/>
      <c r="AU444" s="15"/>
      <c r="AV444" s="15"/>
      <c r="AW444" s="15"/>
      <c r="AX444" s="15"/>
      <c r="AY444" s="15"/>
      <c r="AZ444" s="12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</row>
    <row r="445" spans="1:213" ht="18" x14ac:dyDescent="0.25">
      <c r="A445" s="15"/>
      <c r="B445" s="73"/>
      <c r="C445" s="15"/>
      <c r="D445" s="74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73"/>
      <c r="V445" s="72"/>
      <c r="W445" s="74"/>
      <c r="X445" s="15"/>
      <c r="Y445" s="15"/>
      <c r="Z445" s="15"/>
      <c r="AA445" s="13"/>
      <c r="AB445" s="12"/>
      <c r="AC445" s="15"/>
      <c r="AD445" s="12"/>
      <c r="AE445" s="50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73"/>
      <c r="AR445" s="15"/>
      <c r="AS445" s="74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73"/>
      <c r="BK445" s="72"/>
      <c r="BL445" s="74"/>
      <c r="BM445" s="15"/>
      <c r="BN445" s="15"/>
      <c r="BO445" s="15"/>
      <c r="BP445" s="13"/>
      <c r="BQ445" s="12"/>
      <c r="BR445" s="15"/>
      <c r="BS445" s="12"/>
      <c r="BT445" s="50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</row>
    <row r="446" spans="1:213" ht="15.75" x14ac:dyDescent="0.25">
      <c r="A446" s="15"/>
      <c r="B446" s="73"/>
      <c r="C446" s="15"/>
      <c r="D446" s="74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72"/>
      <c r="W446" s="74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73"/>
      <c r="AR446" s="15"/>
      <c r="AS446" s="74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72"/>
      <c r="BL446" s="74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</row>
    <row r="447" spans="1:213" ht="15.75" x14ac:dyDescent="0.25">
      <c r="A447" s="15"/>
      <c r="B447" s="69"/>
      <c r="C447" s="15"/>
      <c r="D447" s="76"/>
      <c r="E447" s="15"/>
      <c r="F447" s="74"/>
      <c r="G447" s="74"/>
      <c r="H447" s="74"/>
      <c r="I447" s="48"/>
      <c r="J447" s="48"/>
      <c r="K447" s="48"/>
      <c r="L447" s="15"/>
      <c r="M447" s="15"/>
      <c r="N447" s="15"/>
      <c r="O447" s="15"/>
      <c r="P447" s="15"/>
      <c r="Q447" s="15"/>
      <c r="R447" s="15"/>
      <c r="S447" s="15"/>
      <c r="T447" s="15"/>
      <c r="U447" s="73"/>
      <c r="V447" s="75"/>
      <c r="W447" s="76"/>
      <c r="X447" s="74"/>
      <c r="Y447" s="48"/>
      <c r="Z447" s="48"/>
      <c r="AA447" s="48"/>
      <c r="AB447" s="48"/>
      <c r="AC447" s="15"/>
      <c r="AD447" s="48"/>
      <c r="AE447" s="48"/>
      <c r="AF447" s="48"/>
      <c r="AG447" s="52"/>
      <c r="AH447" s="15"/>
      <c r="AI447" s="15"/>
      <c r="AJ447" s="15"/>
      <c r="AK447" s="15"/>
      <c r="AL447" s="15"/>
      <c r="AM447" s="15"/>
      <c r="AN447" s="15"/>
      <c r="AO447" s="15"/>
      <c r="AP447" s="15"/>
      <c r="AQ447" s="69"/>
      <c r="AR447" s="15"/>
      <c r="AS447" s="76"/>
      <c r="AT447" s="15"/>
      <c r="AU447" s="74"/>
      <c r="AV447" s="74"/>
      <c r="AW447" s="74"/>
      <c r="AX447" s="48"/>
      <c r="AY447" s="48"/>
      <c r="AZ447" s="48"/>
      <c r="BA447" s="15"/>
      <c r="BB447" s="15"/>
      <c r="BC447" s="15"/>
      <c r="BD447" s="15"/>
      <c r="BE447" s="15"/>
      <c r="BF447" s="15"/>
      <c r="BG447" s="15"/>
      <c r="BH447" s="15"/>
      <c r="BI447" s="15"/>
      <c r="BJ447" s="73"/>
      <c r="BK447" s="75"/>
      <c r="BL447" s="76"/>
      <c r="BM447" s="74"/>
      <c r="BN447" s="48"/>
      <c r="BO447" s="48"/>
      <c r="BP447" s="48"/>
      <c r="BQ447" s="48"/>
      <c r="BR447" s="15"/>
      <c r="BS447" s="48"/>
      <c r="BT447" s="48"/>
      <c r="BU447" s="48"/>
      <c r="BV447" s="52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</row>
    <row r="448" spans="1:213" ht="15.75" x14ac:dyDescent="0.25">
      <c r="A448" s="15"/>
      <c r="B448" s="73"/>
      <c r="C448" s="15"/>
      <c r="D448" s="74"/>
      <c r="E448" s="15"/>
      <c r="F448" s="74"/>
      <c r="G448" s="74"/>
      <c r="H448" s="74"/>
      <c r="I448" s="52"/>
      <c r="J448" s="52"/>
      <c r="K448" s="52"/>
      <c r="L448" s="15"/>
      <c r="M448" s="15"/>
      <c r="N448" s="15"/>
      <c r="O448" s="15"/>
      <c r="P448" s="15"/>
      <c r="Q448" s="15"/>
      <c r="R448" s="15"/>
      <c r="S448" s="15"/>
      <c r="T448" s="15"/>
      <c r="U448" s="73"/>
      <c r="V448" s="72"/>
      <c r="W448" s="74"/>
      <c r="X448" s="74"/>
      <c r="Y448" s="52"/>
      <c r="Z448" s="52"/>
      <c r="AA448" s="52"/>
      <c r="AB448" s="52"/>
      <c r="AC448" s="15"/>
      <c r="AD448" s="52"/>
      <c r="AE448" s="52"/>
      <c r="AF448" s="52"/>
      <c r="AG448" s="52"/>
      <c r="AH448" s="15"/>
      <c r="AI448" s="15"/>
      <c r="AJ448" s="15"/>
      <c r="AK448" s="15"/>
      <c r="AL448" s="15"/>
      <c r="AM448" s="15"/>
      <c r="AN448" s="15"/>
      <c r="AO448" s="15"/>
      <c r="AP448" s="15"/>
      <c r="AQ448" s="73"/>
      <c r="AR448" s="15"/>
      <c r="AS448" s="74"/>
      <c r="AT448" s="15"/>
      <c r="AU448" s="74"/>
      <c r="AV448" s="74"/>
      <c r="AW448" s="74"/>
      <c r="AX448" s="52"/>
      <c r="AY448" s="52"/>
      <c r="AZ448" s="52"/>
      <c r="BA448" s="15"/>
      <c r="BB448" s="15"/>
      <c r="BC448" s="15"/>
      <c r="BD448" s="15"/>
      <c r="BE448" s="15"/>
      <c r="BF448" s="15"/>
      <c r="BG448" s="15"/>
      <c r="BH448" s="15"/>
      <c r="BI448" s="15"/>
      <c r="BJ448" s="73"/>
      <c r="BK448" s="72"/>
      <c r="BL448" s="74"/>
      <c r="BM448" s="74"/>
      <c r="BN448" s="52"/>
      <c r="BO448" s="52"/>
      <c r="BP448" s="52"/>
      <c r="BQ448" s="52"/>
      <c r="BR448" s="15"/>
      <c r="BS448" s="52"/>
      <c r="BT448" s="52"/>
      <c r="BU448" s="52"/>
      <c r="BV448" s="52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</row>
    <row r="449" spans="1:213" ht="15.75" x14ac:dyDescent="0.25">
      <c r="A449" s="15"/>
      <c r="B449" s="73"/>
      <c r="C449" s="15"/>
      <c r="D449" s="74"/>
      <c r="E449" s="15"/>
      <c r="F449" s="76"/>
      <c r="G449" s="76"/>
      <c r="H449" s="76"/>
      <c r="I449" s="70"/>
      <c r="J449" s="70"/>
      <c r="K449" s="70"/>
      <c r="L449" s="15"/>
      <c r="M449" s="15"/>
      <c r="N449" s="15"/>
      <c r="O449" s="15"/>
      <c r="P449" s="15"/>
      <c r="Q449" s="15"/>
      <c r="R449" s="15"/>
      <c r="S449" s="15"/>
      <c r="T449" s="15"/>
      <c r="U449" s="69"/>
      <c r="V449" s="72"/>
      <c r="W449" s="74"/>
      <c r="X449" s="76"/>
      <c r="Y449" s="70"/>
      <c r="Z449" s="70"/>
      <c r="AA449" s="70"/>
      <c r="AB449" s="70"/>
      <c r="AC449" s="15"/>
      <c r="AD449" s="70"/>
      <c r="AE449" s="70"/>
      <c r="AF449" s="70"/>
      <c r="AG449" s="70"/>
      <c r="AH449" s="15"/>
      <c r="AI449" s="15"/>
      <c r="AJ449" s="15"/>
      <c r="AK449" s="15"/>
      <c r="AL449" s="15"/>
      <c r="AM449" s="15"/>
      <c r="AN449" s="15"/>
      <c r="AO449" s="15"/>
      <c r="AP449" s="15"/>
      <c r="AQ449" s="73"/>
      <c r="AR449" s="15"/>
      <c r="AS449" s="74"/>
      <c r="AT449" s="15"/>
      <c r="AU449" s="76"/>
      <c r="AV449" s="76"/>
      <c r="AW449" s="76"/>
      <c r="AX449" s="70"/>
      <c r="AY449" s="70"/>
      <c r="AZ449" s="70"/>
      <c r="BA449" s="15"/>
      <c r="BB449" s="15"/>
      <c r="BC449" s="15"/>
      <c r="BD449" s="15"/>
      <c r="BE449" s="15"/>
      <c r="BF449" s="15"/>
      <c r="BG449" s="15"/>
      <c r="BH449" s="15"/>
      <c r="BI449" s="15"/>
      <c r="BJ449" s="69"/>
      <c r="BK449" s="72"/>
      <c r="BL449" s="74"/>
      <c r="BM449" s="76"/>
      <c r="BN449" s="70"/>
      <c r="BO449" s="70"/>
      <c r="BP449" s="70"/>
      <c r="BQ449" s="70"/>
      <c r="BR449" s="15"/>
      <c r="BS449" s="70"/>
      <c r="BT449" s="70"/>
      <c r="BU449" s="70"/>
      <c r="BV449" s="70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</row>
    <row r="450" spans="1:213" ht="15.75" x14ac:dyDescent="0.25">
      <c r="A450" s="15"/>
      <c r="B450" s="69"/>
      <c r="C450" s="15"/>
      <c r="D450" s="76"/>
      <c r="E450" s="15"/>
      <c r="F450" s="74"/>
      <c r="G450" s="74"/>
      <c r="H450" s="74"/>
      <c r="I450" s="52"/>
      <c r="J450" s="52"/>
      <c r="K450" s="52"/>
      <c r="L450" s="15"/>
      <c r="M450" s="15"/>
      <c r="N450" s="15"/>
      <c r="O450" s="15"/>
      <c r="P450" s="15"/>
      <c r="Q450" s="15"/>
      <c r="R450" s="15"/>
      <c r="S450" s="15"/>
      <c r="T450" s="15"/>
      <c r="U450" s="73"/>
      <c r="V450" s="75"/>
      <c r="W450" s="76"/>
      <c r="X450" s="74"/>
      <c r="Y450" s="52"/>
      <c r="Z450" s="52"/>
      <c r="AA450" s="52"/>
      <c r="AB450" s="52"/>
      <c r="AC450" s="15"/>
      <c r="AD450" s="52"/>
      <c r="AE450" s="52"/>
      <c r="AF450" s="52"/>
      <c r="AG450" s="52"/>
      <c r="AH450" s="15"/>
      <c r="AI450" s="15"/>
      <c r="AJ450" s="15"/>
      <c r="AK450" s="15"/>
      <c r="AL450" s="15"/>
      <c r="AM450" s="15"/>
      <c r="AN450" s="15"/>
      <c r="AO450" s="15"/>
      <c r="AP450" s="15"/>
      <c r="AQ450" s="69"/>
      <c r="AR450" s="15"/>
      <c r="AS450" s="76"/>
      <c r="AT450" s="15"/>
      <c r="AU450" s="74"/>
      <c r="AV450" s="74"/>
      <c r="AW450" s="74"/>
      <c r="AX450" s="52"/>
      <c r="AY450" s="52"/>
      <c r="AZ450" s="52"/>
      <c r="BA450" s="15"/>
      <c r="BB450" s="15"/>
      <c r="BC450" s="15"/>
      <c r="BD450" s="15"/>
      <c r="BE450" s="15"/>
      <c r="BF450" s="15"/>
      <c r="BG450" s="15"/>
      <c r="BH450" s="15"/>
      <c r="BI450" s="15"/>
      <c r="BJ450" s="73"/>
      <c r="BK450" s="75"/>
      <c r="BL450" s="76"/>
      <c r="BM450" s="74"/>
      <c r="BN450" s="52"/>
      <c r="BO450" s="52"/>
      <c r="BP450" s="52"/>
      <c r="BQ450" s="52"/>
      <c r="BR450" s="15"/>
      <c r="BS450" s="52"/>
      <c r="BT450" s="52"/>
      <c r="BU450" s="52"/>
      <c r="BV450" s="52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</row>
    <row r="451" spans="1:213" ht="15.75" x14ac:dyDescent="0.25">
      <c r="A451" s="15"/>
      <c r="B451" s="73"/>
      <c r="C451" s="15"/>
      <c r="D451" s="74"/>
      <c r="E451" s="15"/>
      <c r="F451" s="74"/>
      <c r="G451" s="74"/>
      <c r="H451" s="74"/>
      <c r="I451" s="52"/>
      <c r="J451" s="52"/>
      <c r="K451" s="52"/>
      <c r="L451" s="15"/>
      <c r="M451" s="15"/>
      <c r="N451" s="15"/>
      <c r="O451" s="15"/>
      <c r="P451" s="15"/>
      <c r="Q451" s="15"/>
      <c r="R451" s="15"/>
      <c r="S451" s="15"/>
      <c r="T451" s="15"/>
      <c r="U451" s="73"/>
      <c r="V451" s="72"/>
      <c r="W451" s="74"/>
      <c r="X451" s="74"/>
      <c r="Y451" s="52"/>
      <c r="Z451" s="52"/>
      <c r="AA451" s="52"/>
      <c r="AB451" s="52"/>
      <c r="AC451" s="15"/>
      <c r="AD451" s="52"/>
      <c r="AE451" s="52"/>
      <c r="AF451" s="52"/>
      <c r="AG451" s="52"/>
      <c r="AH451" s="15"/>
      <c r="AI451" s="15"/>
      <c r="AJ451" s="15"/>
      <c r="AK451" s="15"/>
      <c r="AL451" s="15"/>
      <c r="AM451" s="15"/>
      <c r="AN451" s="15"/>
      <c r="AO451" s="15"/>
      <c r="AP451" s="15"/>
      <c r="AQ451" s="73"/>
      <c r="AR451" s="15"/>
      <c r="AS451" s="74"/>
      <c r="AT451" s="15"/>
      <c r="AU451" s="74"/>
      <c r="AV451" s="74"/>
      <c r="AW451" s="74"/>
      <c r="AX451" s="52"/>
      <c r="AY451" s="52"/>
      <c r="AZ451" s="52"/>
      <c r="BA451" s="15"/>
      <c r="BB451" s="15"/>
      <c r="BC451" s="15"/>
      <c r="BD451" s="15"/>
      <c r="BE451" s="15"/>
      <c r="BF451" s="15"/>
      <c r="BG451" s="15"/>
      <c r="BH451" s="15"/>
      <c r="BI451" s="15"/>
      <c r="BJ451" s="73"/>
      <c r="BK451" s="72"/>
      <c r="BL451" s="74"/>
      <c r="BM451" s="74"/>
      <c r="BN451" s="52"/>
      <c r="BO451" s="52"/>
      <c r="BP451" s="52"/>
      <c r="BQ451" s="52"/>
      <c r="BR451" s="15"/>
      <c r="BS451" s="52"/>
      <c r="BT451" s="52"/>
      <c r="BU451" s="52"/>
      <c r="BV451" s="52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</row>
    <row r="452" spans="1:213" ht="15.75" x14ac:dyDescent="0.25">
      <c r="A452" s="15"/>
      <c r="B452" s="73"/>
      <c r="C452" s="15"/>
      <c r="D452" s="74"/>
      <c r="E452" s="15"/>
      <c r="F452" s="76"/>
      <c r="G452" s="76"/>
      <c r="H452" s="76"/>
      <c r="I452" s="70"/>
      <c r="J452" s="70"/>
      <c r="K452" s="70"/>
      <c r="L452" s="15"/>
      <c r="M452" s="15"/>
      <c r="N452" s="15"/>
      <c r="O452" s="15"/>
      <c r="P452" s="15"/>
      <c r="Q452" s="15"/>
      <c r="R452" s="15"/>
      <c r="S452" s="15"/>
      <c r="T452" s="15"/>
      <c r="U452" s="69"/>
      <c r="V452" s="72"/>
      <c r="W452" s="74"/>
      <c r="X452" s="76"/>
      <c r="Y452" s="70"/>
      <c r="Z452" s="70"/>
      <c r="AA452" s="70"/>
      <c r="AB452" s="70"/>
      <c r="AC452" s="15"/>
      <c r="AD452" s="70"/>
      <c r="AE452" s="70"/>
      <c r="AF452" s="70"/>
      <c r="AG452" s="70"/>
      <c r="AH452" s="15"/>
      <c r="AI452" s="15"/>
      <c r="AJ452" s="15"/>
      <c r="AK452" s="15"/>
      <c r="AL452" s="15"/>
      <c r="AM452" s="15"/>
      <c r="AN452" s="15"/>
      <c r="AO452" s="15"/>
      <c r="AP452" s="15"/>
      <c r="AQ452" s="73"/>
      <c r="AR452" s="15"/>
      <c r="AS452" s="74"/>
      <c r="AT452" s="15"/>
      <c r="AU452" s="76"/>
      <c r="AV452" s="76"/>
      <c r="AW452" s="76"/>
      <c r="AX452" s="70"/>
      <c r="AY452" s="70"/>
      <c r="AZ452" s="70"/>
      <c r="BA452" s="15"/>
      <c r="BB452" s="15"/>
      <c r="BC452" s="15"/>
      <c r="BD452" s="15"/>
      <c r="BE452" s="15"/>
      <c r="BF452" s="15"/>
      <c r="BG452" s="15"/>
      <c r="BH452" s="15"/>
      <c r="BI452" s="15"/>
      <c r="BJ452" s="69"/>
      <c r="BK452" s="72"/>
      <c r="BL452" s="74"/>
      <c r="BM452" s="76"/>
      <c r="BN452" s="70"/>
      <c r="BO452" s="70"/>
      <c r="BP452" s="70"/>
      <c r="BQ452" s="70"/>
      <c r="BR452" s="15"/>
      <c r="BS452" s="70"/>
      <c r="BT452" s="70"/>
      <c r="BU452" s="70"/>
      <c r="BV452" s="70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</row>
    <row r="453" spans="1:213" ht="15.75" x14ac:dyDescent="0.25">
      <c r="A453" s="15"/>
      <c r="B453" s="69"/>
      <c r="C453" s="15"/>
      <c r="D453" s="15"/>
      <c r="E453" s="15"/>
      <c r="F453" s="15"/>
      <c r="G453" s="73"/>
      <c r="H453" s="74"/>
      <c r="I453" s="74"/>
      <c r="J453" s="74"/>
      <c r="K453" s="74"/>
      <c r="L453" s="52"/>
      <c r="M453" s="52"/>
      <c r="N453" s="52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73"/>
      <c r="AE453" s="15"/>
      <c r="AF453" s="74"/>
      <c r="AG453" s="74"/>
      <c r="AH453" s="74"/>
      <c r="AI453" s="52"/>
      <c r="AJ453" s="52"/>
      <c r="AK453" s="52"/>
      <c r="AL453" s="52"/>
      <c r="AM453" s="52"/>
      <c r="AN453" s="15"/>
      <c r="AO453" s="15"/>
      <c r="AP453" s="15"/>
      <c r="AQ453" s="69"/>
      <c r="AR453" s="15"/>
      <c r="AS453" s="15"/>
      <c r="AT453" s="15"/>
      <c r="AU453" s="15"/>
      <c r="AV453" s="73"/>
      <c r="AW453" s="74"/>
      <c r="AX453" s="74"/>
      <c r="AY453" s="74"/>
      <c r="AZ453" s="74"/>
      <c r="BA453" s="52"/>
      <c r="BB453" s="52"/>
      <c r="BC453" s="52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73"/>
      <c r="BT453" s="15"/>
      <c r="BU453" s="74"/>
      <c r="BV453" s="74"/>
      <c r="BW453" s="74"/>
      <c r="BX453" s="52"/>
      <c r="BY453" s="52"/>
      <c r="BZ453" s="52"/>
      <c r="CA453" s="52"/>
      <c r="CB453" s="52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</row>
    <row r="454" spans="1:213" ht="15.75" x14ac:dyDescent="0.25">
      <c r="A454" s="15"/>
      <c r="B454" s="69"/>
      <c r="C454" s="15"/>
      <c r="D454" s="15"/>
      <c r="E454" s="49"/>
      <c r="F454" s="15"/>
      <c r="G454" s="15"/>
      <c r="H454" s="15"/>
      <c r="I454" s="15"/>
      <c r="J454" s="74"/>
      <c r="K454" s="74"/>
      <c r="L454" s="74"/>
      <c r="M454" s="52"/>
      <c r="N454" s="52"/>
      <c r="O454" s="15"/>
      <c r="P454" s="15"/>
      <c r="Q454" s="15"/>
      <c r="R454" s="15"/>
      <c r="S454" s="15"/>
      <c r="T454" s="15"/>
      <c r="U454" s="15"/>
      <c r="V454" s="15"/>
      <c r="W454" s="15"/>
      <c r="X454" s="49"/>
      <c r="Y454" s="15"/>
      <c r="Z454" s="15"/>
      <c r="AA454" s="15"/>
      <c r="AB454" s="15"/>
      <c r="AC454" s="15"/>
      <c r="AD454" s="73"/>
      <c r="AE454" s="15"/>
      <c r="AF454" s="74"/>
      <c r="AG454" s="74"/>
      <c r="AH454" s="74"/>
      <c r="AI454" s="52"/>
      <c r="AJ454" s="52"/>
      <c r="AK454" s="52"/>
      <c r="AL454" s="52"/>
      <c r="AM454" s="52"/>
      <c r="AN454" s="15"/>
      <c r="AO454" s="15"/>
      <c r="AP454" s="15"/>
      <c r="AQ454" s="69"/>
      <c r="AR454" s="15"/>
      <c r="AS454" s="15"/>
      <c r="AT454" s="49"/>
      <c r="AU454" s="15"/>
      <c r="AV454" s="15"/>
      <c r="AW454" s="15"/>
      <c r="AX454" s="15"/>
      <c r="AY454" s="74"/>
      <c r="AZ454" s="74"/>
      <c r="BA454" s="74"/>
      <c r="BB454" s="52"/>
      <c r="BC454" s="52"/>
      <c r="BD454" s="15"/>
      <c r="BE454" s="15"/>
      <c r="BF454" s="15"/>
      <c r="BG454" s="15"/>
      <c r="BH454" s="15"/>
      <c r="BI454" s="15"/>
      <c r="BJ454" s="15"/>
      <c r="BK454" s="15"/>
      <c r="BL454" s="15"/>
      <c r="BM454" s="49"/>
      <c r="BN454" s="15"/>
      <c r="BO454" s="15"/>
      <c r="BP454" s="15"/>
      <c r="BQ454" s="15"/>
      <c r="BR454" s="15"/>
      <c r="BS454" s="73"/>
      <c r="BT454" s="15"/>
      <c r="BU454" s="74"/>
      <c r="BV454" s="74"/>
      <c r="BW454" s="74"/>
      <c r="BX454" s="52"/>
      <c r="BY454" s="52"/>
      <c r="BZ454" s="52"/>
      <c r="CA454" s="52"/>
      <c r="CB454" s="52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</row>
    <row r="455" spans="1:213" x14ac:dyDescent="0.2">
      <c r="A455" s="15"/>
      <c r="B455" s="69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52"/>
      <c r="AL455" s="15"/>
      <c r="AM455" s="15"/>
      <c r="AN455" s="15"/>
      <c r="AO455" s="15"/>
      <c r="AP455" s="15"/>
      <c r="AQ455" s="69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52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</row>
    <row r="456" spans="1:213" ht="15" x14ac:dyDescent="0.2">
      <c r="A456" s="15"/>
      <c r="B456" s="69"/>
      <c r="C456" s="15"/>
      <c r="D456" s="15"/>
      <c r="E456" s="4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52"/>
      <c r="S456" s="15"/>
      <c r="T456" s="15"/>
      <c r="U456" s="15"/>
      <c r="V456" s="15"/>
      <c r="W456" s="15"/>
      <c r="X456" s="49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52"/>
      <c r="AL456" s="15"/>
      <c r="AM456" s="15"/>
      <c r="AN456" s="15"/>
      <c r="AO456" s="15"/>
      <c r="AP456" s="15"/>
      <c r="AQ456" s="69"/>
      <c r="AR456" s="15"/>
      <c r="AS456" s="15"/>
      <c r="AT456" s="49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52"/>
      <c r="BH456" s="15"/>
      <c r="BI456" s="15"/>
      <c r="BJ456" s="15"/>
      <c r="BK456" s="15"/>
      <c r="BL456" s="15"/>
      <c r="BM456" s="49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52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</row>
    <row r="457" spans="1:213" x14ac:dyDescent="0.2">
      <c r="A457" s="15"/>
      <c r="B457" s="69"/>
      <c r="C457" s="15"/>
      <c r="D457" s="15"/>
      <c r="E457" s="15"/>
      <c r="F457" s="15"/>
      <c r="G457" s="15"/>
      <c r="H457" s="15"/>
      <c r="I457" s="15"/>
      <c r="J457" s="64"/>
      <c r="K457" s="64"/>
      <c r="L457" s="64"/>
      <c r="M457" s="64"/>
      <c r="N457" s="64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64"/>
      <c r="AG457" s="64"/>
      <c r="AH457" s="64"/>
      <c r="AI457" s="64"/>
      <c r="AJ457" s="64"/>
      <c r="AK457" s="52"/>
      <c r="AL457" s="64"/>
      <c r="AM457" s="64"/>
      <c r="AN457" s="15"/>
      <c r="AO457" s="15"/>
      <c r="AP457" s="15"/>
      <c r="AQ457" s="69"/>
      <c r="AR457" s="15"/>
      <c r="AS457" s="15"/>
      <c r="AT457" s="15"/>
      <c r="AU457" s="15"/>
      <c r="AV457" s="15"/>
      <c r="AW457" s="15"/>
      <c r="AX457" s="15"/>
      <c r="AY457" s="64"/>
      <c r="AZ457" s="64"/>
      <c r="BA457" s="64"/>
      <c r="BB457" s="64"/>
      <c r="BC457" s="64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64"/>
      <c r="BV457" s="64"/>
      <c r="BW457" s="64"/>
      <c r="BX457" s="64"/>
      <c r="BY457" s="64"/>
      <c r="BZ457" s="52"/>
      <c r="CA457" s="64"/>
      <c r="CB457" s="64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</row>
    <row r="458" spans="1:213" ht="15" x14ac:dyDescent="0.2">
      <c r="A458" s="15"/>
      <c r="B458" s="69"/>
      <c r="C458" s="15"/>
      <c r="D458" s="15"/>
      <c r="E458" s="49"/>
      <c r="F458" s="15"/>
      <c r="G458" s="15"/>
      <c r="H458" s="15"/>
      <c r="I458" s="15"/>
      <c r="J458" s="64"/>
      <c r="K458" s="64"/>
      <c r="L458" s="64"/>
      <c r="M458" s="64"/>
      <c r="N458" s="64"/>
      <c r="O458" s="15"/>
      <c r="P458" s="15"/>
      <c r="Q458" s="15"/>
      <c r="R458" s="15"/>
      <c r="S458" s="15"/>
      <c r="T458" s="15"/>
      <c r="U458" s="15"/>
      <c r="V458" s="15"/>
      <c r="W458" s="15"/>
      <c r="X458" s="49"/>
      <c r="Y458" s="15"/>
      <c r="Z458" s="15"/>
      <c r="AA458" s="15"/>
      <c r="AB458" s="15"/>
      <c r="AC458" s="15"/>
      <c r="AD458" s="69"/>
      <c r="AE458" s="15"/>
      <c r="AF458" s="64"/>
      <c r="AG458" s="64"/>
      <c r="AH458" s="64"/>
      <c r="AI458" s="64"/>
      <c r="AJ458" s="64"/>
      <c r="AK458" s="52"/>
      <c r="AL458" s="64"/>
      <c r="AM458" s="64"/>
      <c r="AN458" s="15"/>
      <c r="AO458" s="15"/>
      <c r="AP458" s="15"/>
      <c r="AQ458" s="69"/>
      <c r="AR458" s="15"/>
      <c r="AS458" s="15"/>
      <c r="AT458" s="49"/>
      <c r="AU458" s="15"/>
      <c r="AV458" s="15"/>
      <c r="AW458" s="15"/>
      <c r="AX458" s="15"/>
      <c r="AY458" s="64"/>
      <c r="AZ458" s="64"/>
      <c r="BA458" s="64"/>
      <c r="BB458" s="64"/>
      <c r="BC458" s="64"/>
      <c r="BD458" s="15"/>
      <c r="BE458" s="15"/>
      <c r="BF458" s="15"/>
      <c r="BG458" s="15"/>
      <c r="BH458" s="15"/>
      <c r="BI458" s="15"/>
      <c r="BJ458" s="15"/>
      <c r="BK458" s="15"/>
      <c r="BL458" s="15"/>
      <c r="BM458" s="49"/>
      <c r="BN458" s="15"/>
      <c r="BO458" s="15"/>
      <c r="BP458" s="15"/>
      <c r="BQ458" s="15"/>
      <c r="BR458" s="15"/>
      <c r="BS458" s="69"/>
      <c r="BT458" s="15"/>
      <c r="BU458" s="64"/>
      <c r="BV458" s="64"/>
      <c r="BW458" s="64"/>
      <c r="BX458" s="64"/>
      <c r="BY458" s="64"/>
      <c r="BZ458" s="52"/>
      <c r="CA458" s="64"/>
      <c r="CB458" s="64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</row>
    <row r="459" spans="1:213" x14ac:dyDescent="0.2">
      <c r="A459" s="15"/>
      <c r="B459" s="69"/>
      <c r="C459" s="15"/>
      <c r="D459" s="15"/>
      <c r="E459" s="15"/>
      <c r="F459" s="64"/>
      <c r="G459" s="64"/>
      <c r="H459" s="64"/>
      <c r="I459" s="64"/>
      <c r="J459" s="64"/>
      <c r="K459" s="64"/>
      <c r="L459" s="64"/>
      <c r="M459" s="64"/>
      <c r="N459" s="64"/>
      <c r="O459" s="15"/>
      <c r="P459" s="15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52"/>
      <c r="AF459" s="52"/>
      <c r="AG459" s="64"/>
      <c r="AH459" s="15"/>
      <c r="AI459" s="15"/>
      <c r="AJ459" s="15"/>
      <c r="AK459" s="15"/>
      <c r="AL459" s="15"/>
      <c r="AM459" s="15"/>
      <c r="AN459" s="15"/>
      <c r="AO459" s="15"/>
      <c r="AP459" s="15"/>
      <c r="AQ459" s="69"/>
      <c r="AR459" s="15"/>
      <c r="AS459" s="15"/>
      <c r="AT459" s="15"/>
      <c r="AU459" s="64"/>
      <c r="AV459" s="64"/>
      <c r="AW459" s="64"/>
      <c r="AX459" s="64"/>
      <c r="AY459" s="64"/>
      <c r="AZ459" s="64"/>
      <c r="BA459" s="64"/>
      <c r="BB459" s="64"/>
      <c r="BC459" s="64"/>
      <c r="BD459" s="15"/>
      <c r="BE459" s="15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52"/>
      <c r="BU459" s="52"/>
      <c r="BV459" s="64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</row>
    <row r="460" spans="1:213" ht="15" x14ac:dyDescent="0.2">
      <c r="A460" s="15"/>
      <c r="B460" s="69"/>
      <c r="C460" s="15"/>
      <c r="D460" s="50"/>
      <c r="E460" s="15"/>
      <c r="F460" s="64"/>
      <c r="G460" s="49"/>
      <c r="H460" s="64"/>
      <c r="I460" s="64"/>
      <c r="J460" s="64"/>
      <c r="K460" s="64"/>
      <c r="L460" s="64"/>
      <c r="M460" s="64"/>
      <c r="N460" s="64"/>
      <c r="O460" s="15"/>
      <c r="P460" s="15"/>
      <c r="Q460" s="64"/>
      <c r="R460" s="64"/>
      <c r="S460" s="64"/>
      <c r="T460" s="64"/>
      <c r="U460" s="64"/>
      <c r="V460" s="64"/>
      <c r="W460" s="64"/>
      <c r="X460" s="50"/>
      <c r="Y460" s="15"/>
      <c r="Z460" s="49"/>
      <c r="AA460" s="15"/>
      <c r="AB460" s="64"/>
      <c r="AC460" s="64"/>
      <c r="AD460" s="64"/>
      <c r="AE460" s="64"/>
      <c r="AF460" s="64"/>
      <c r="AG460" s="64"/>
      <c r="AH460" s="64"/>
      <c r="AI460" s="15"/>
      <c r="AJ460" s="15"/>
      <c r="AK460" s="15"/>
      <c r="AL460" s="15"/>
      <c r="AM460" s="15"/>
      <c r="AN460" s="15"/>
      <c r="AO460" s="15"/>
      <c r="AP460" s="15"/>
      <c r="AQ460" s="69"/>
      <c r="AR460" s="15"/>
      <c r="AS460" s="50"/>
      <c r="AT460" s="15"/>
      <c r="AU460" s="64"/>
      <c r="AV460" s="49"/>
      <c r="AW460" s="64"/>
      <c r="AX460" s="64"/>
      <c r="AY460" s="64"/>
      <c r="AZ460" s="64"/>
      <c r="BA460" s="64"/>
      <c r="BB460" s="64"/>
      <c r="BC460" s="64"/>
      <c r="BD460" s="15"/>
      <c r="BE460" s="15"/>
      <c r="BF460" s="64"/>
      <c r="BG460" s="64"/>
      <c r="BH460" s="64"/>
      <c r="BI460" s="64"/>
      <c r="BJ460" s="64"/>
      <c r="BK460" s="64"/>
      <c r="BL460" s="64"/>
      <c r="BM460" s="50"/>
      <c r="BN460" s="15"/>
      <c r="BO460" s="49"/>
      <c r="BP460" s="15"/>
      <c r="BQ460" s="64"/>
      <c r="BR460" s="64"/>
      <c r="BS460" s="64"/>
      <c r="BT460" s="64"/>
      <c r="BU460" s="64"/>
      <c r="BV460" s="64"/>
      <c r="BW460" s="64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</row>
    <row r="461" spans="1:213" ht="15.75" x14ac:dyDescent="0.25">
      <c r="A461" s="15"/>
      <c r="B461" s="15"/>
      <c r="C461" s="15"/>
      <c r="D461" s="15"/>
      <c r="E461" s="12"/>
      <c r="F461" s="15"/>
      <c r="G461" s="255"/>
      <c r="H461" s="15"/>
      <c r="I461" s="15"/>
      <c r="J461" s="12"/>
      <c r="K461" s="15"/>
      <c r="L461" s="12"/>
      <c r="M461" s="48"/>
      <c r="N461" s="15"/>
      <c r="O461" s="15"/>
      <c r="P461" s="15"/>
      <c r="Q461" s="15"/>
      <c r="R461" s="12"/>
      <c r="S461" s="315"/>
      <c r="T461" s="70"/>
      <c r="U461" s="15"/>
      <c r="V461" s="15"/>
      <c r="W461" s="15"/>
      <c r="X461" s="15"/>
      <c r="Y461" s="12"/>
      <c r="Z461" s="255"/>
      <c r="AA461" s="12"/>
      <c r="AB461" s="15"/>
      <c r="AC461" s="15"/>
      <c r="AD461" s="12"/>
      <c r="AE461" s="12"/>
      <c r="AF461" s="48"/>
      <c r="AG461" s="15"/>
      <c r="AH461" s="15"/>
      <c r="AI461" s="15"/>
      <c r="AJ461" s="15"/>
      <c r="AK461" s="12"/>
      <c r="AL461" s="315"/>
      <c r="AM461" s="15"/>
      <c r="AN461" s="15"/>
      <c r="AO461" s="15"/>
      <c r="AP461" s="15"/>
      <c r="AQ461" s="15"/>
      <c r="AR461" s="15"/>
      <c r="AS461" s="15"/>
      <c r="AT461" s="12"/>
      <c r="AU461" s="15"/>
      <c r="AV461" s="255"/>
      <c r="AW461" s="15"/>
      <c r="AX461" s="15"/>
      <c r="AY461" s="12"/>
      <c r="AZ461" s="15"/>
      <c r="BA461" s="12"/>
      <c r="BB461" s="48"/>
      <c r="BC461" s="15"/>
      <c r="BD461" s="15"/>
      <c r="BE461" s="15"/>
      <c r="BF461" s="15"/>
      <c r="BG461" s="12"/>
      <c r="BH461" s="315"/>
      <c r="BI461" s="70"/>
      <c r="BJ461" s="15"/>
      <c r="BK461" s="15"/>
      <c r="BL461" s="15"/>
      <c r="BM461" s="15"/>
      <c r="BN461" s="12"/>
      <c r="BO461" s="255"/>
      <c r="BP461" s="12"/>
      <c r="BQ461" s="15"/>
      <c r="BR461" s="15"/>
      <c r="BS461" s="12"/>
      <c r="BT461" s="12"/>
      <c r="BU461" s="48"/>
      <c r="BV461" s="15"/>
      <c r="BW461" s="15"/>
      <c r="BX461" s="15"/>
      <c r="BY461" s="15"/>
      <c r="BZ461" s="12"/>
      <c r="CA461" s="3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</row>
    <row r="462" spans="1:213" ht="15.75" x14ac:dyDescent="0.25">
      <c r="A462" s="15"/>
      <c r="B462" s="15"/>
      <c r="C462" s="15"/>
      <c r="D462" s="70"/>
      <c r="E462" s="12"/>
      <c r="F462" s="70"/>
      <c r="G462" s="255"/>
      <c r="H462" s="70"/>
      <c r="I462" s="65"/>
      <c r="J462" s="65"/>
      <c r="K462" s="65"/>
      <c r="L462" s="64"/>
      <c r="M462" s="64"/>
      <c r="N462" s="15"/>
      <c r="O462" s="65"/>
      <c r="P462" s="12"/>
      <c r="Q462" s="188"/>
      <c r="R462" s="188"/>
      <c r="S462" s="15"/>
      <c r="T462" s="15"/>
      <c r="U462" s="15"/>
      <c r="V462" s="70"/>
      <c r="W462" s="70"/>
      <c r="X462" s="15"/>
      <c r="Y462" s="12"/>
      <c r="Z462" s="255"/>
      <c r="AA462" s="65"/>
      <c r="AB462" s="15"/>
      <c r="AC462" s="14"/>
      <c r="AD462" s="14"/>
      <c r="AE462" s="14"/>
      <c r="AF462" s="65"/>
      <c r="AG462" s="15"/>
      <c r="AH462" s="65"/>
      <c r="AI462" s="12"/>
      <c r="AJ462" s="188"/>
      <c r="AK462" s="188"/>
      <c r="AL462" s="15"/>
      <c r="AM462" s="15"/>
      <c r="AN462" s="15"/>
      <c r="AO462" s="15"/>
      <c r="AP462" s="15"/>
      <c r="AQ462" s="15"/>
      <c r="AR462" s="15"/>
      <c r="AS462" s="70"/>
      <c r="AT462" s="12"/>
      <c r="AU462" s="70"/>
      <c r="AV462" s="255"/>
      <c r="AW462" s="70"/>
      <c r="AX462" s="65"/>
      <c r="AY462" s="65"/>
      <c r="AZ462" s="65"/>
      <c r="BA462" s="64"/>
      <c r="BB462" s="64"/>
      <c r="BC462" s="15"/>
      <c r="BD462" s="65"/>
      <c r="BE462" s="12"/>
      <c r="BF462" s="188"/>
      <c r="BG462" s="188"/>
      <c r="BH462" s="15"/>
      <c r="BI462" s="15"/>
      <c r="BJ462" s="15"/>
      <c r="BK462" s="70"/>
      <c r="BL462" s="70"/>
      <c r="BM462" s="15"/>
      <c r="BN462" s="12"/>
      <c r="BO462" s="255"/>
      <c r="BP462" s="65"/>
      <c r="BQ462" s="15"/>
      <c r="BR462" s="14"/>
      <c r="BS462" s="14"/>
      <c r="BT462" s="14"/>
      <c r="BU462" s="65"/>
      <c r="BV462" s="15"/>
      <c r="BW462" s="65"/>
      <c r="BX462" s="12"/>
      <c r="BY462" s="188"/>
      <c r="BZ462" s="188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</row>
    <row r="463" spans="1:213" ht="18" x14ac:dyDescent="0.25">
      <c r="A463" s="15"/>
      <c r="B463" s="15"/>
      <c r="C463" s="15"/>
      <c r="D463" s="70"/>
      <c r="E463" s="70"/>
      <c r="F463" s="70"/>
      <c r="G463" s="70"/>
      <c r="H463" s="15"/>
      <c r="I463" s="15"/>
      <c r="J463" s="12"/>
      <c r="K463" s="12"/>
      <c r="L463" s="64"/>
      <c r="M463" s="64"/>
      <c r="N463" s="64"/>
      <c r="O463" s="15"/>
      <c r="P463" s="15"/>
      <c r="Q463" s="15"/>
      <c r="R463" s="15"/>
      <c r="S463" s="15"/>
      <c r="T463" s="15"/>
      <c r="U463" s="70"/>
      <c r="V463" s="70"/>
      <c r="W463" s="70"/>
      <c r="X463" s="70"/>
      <c r="Y463" s="15"/>
      <c r="Z463" s="15"/>
      <c r="AA463" s="12"/>
      <c r="AB463" s="13"/>
      <c r="AC463" s="12"/>
      <c r="AD463" s="12"/>
      <c r="AE463" s="12"/>
      <c r="AF463" s="15"/>
      <c r="AG463" s="6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70"/>
      <c r="AT463" s="70"/>
      <c r="AU463" s="70"/>
      <c r="AV463" s="70"/>
      <c r="AW463" s="15"/>
      <c r="AX463" s="15"/>
      <c r="AY463" s="12"/>
      <c r="AZ463" s="12"/>
      <c r="BA463" s="64"/>
      <c r="BB463" s="64"/>
      <c r="BC463" s="64"/>
      <c r="BD463" s="15"/>
      <c r="BE463" s="15"/>
      <c r="BF463" s="15"/>
      <c r="BG463" s="15"/>
      <c r="BH463" s="15"/>
      <c r="BI463" s="15"/>
      <c r="BJ463" s="70"/>
      <c r="BK463" s="70"/>
      <c r="BL463" s="70"/>
      <c r="BM463" s="70"/>
      <c r="BN463" s="15"/>
      <c r="BO463" s="15"/>
      <c r="BP463" s="12"/>
      <c r="BQ463" s="13"/>
      <c r="BR463" s="12"/>
      <c r="BS463" s="12"/>
      <c r="BT463" s="12"/>
      <c r="BU463" s="15"/>
      <c r="BV463" s="6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</row>
    <row r="464" spans="1:213" ht="15.75" x14ac:dyDescent="0.25">
      <c r="A464" s="15"/>
      <c r="B464" s="73"/>
      <c r="C464" s="15"/>
      <c r="D464" s="56"/>
      <c r="E464" s="92"/>
      <c r="F464" s="92"/>
      <c r="G464" s="53"/>
      <c r="H464" s="53"/>
      <c r="I464" s="53"/>
      <c r="J464" s="15"/>
      <c r="K464" s="73"/>
      <c r="L464" s="15"/>
      <c r="M464" s="56"/>
      <c r="N464" s="56"/>
      <c r="O464" s="56"/>
      <c r="P464" s="56"/>
      <c r="Q464" s="56"/>
      <c r="R464" s="53"/>
      <c r="S464" s="15"/>
      <c r="T464" s="15"/>
      <c r="U464" s="15"/>
      <c r="V464" s="72"/>
      <c r="W464" s="56"/>
      <c r="X464" s="92"/>
      <c r="Y464" s="92"/>
      <c r="Z464" s="92"/>
      <c r="AA464" s="92"/>
      <c r="AB464" s="53"/>
      <c r="AC464" s="15"/>
      <c r="AD464" s="15"/>
      <c r="AE464" s="135"/>
      <c r="AF464" s="56"/>
      <c r="AG464" s="56"/>
      <c r="AH464" s="56"/>
      <c r="AI464" s="56"/>
      <c r="AJ464" s="56"/>
      <c r="AK464" s="56"/>
      <c r="AL464" s="15"/>
      <c r="AM464" s="15"/>
      <c r="AN464" s="15"/>
      <c r="AO464" s="15"/>
      <c r="AP464" s="15"/>
      <c r="AQ464" s="73"/>
      <c r="AR464" s="15"/>
      <c r="AS464" s="56"/>
      <c r="AT464" s="92"/>
      <c r="AU464" s="92"/>
      <c r="AV464" s="53"/>
      <c r="AW464" s="53"/>
      <c r="AX464" s="53"/>
      <c r="AY464" s="15"/>
      <c r="AZ464" s="73"/>
      <c r="BA464" s="15"/>
      <c r="BB464" s="56"/>
      <c r="BC464" s="56"/>
      <c r="BD464" s="56"/>
      <c r="BE464" s="56"/>
      <c r="BF464" s="56"/>
      <c r="BG464" s="53"/>
      <c r="BH464" s="15"/>
      <c r="BI464" s="15"/>
      <c r="BJ464" s="15"/>
      <c r="BK464" s="72"/>
      <c r="BL464" s="56"/>
      <c r="BM464" s="92"/>
      <c r="BN464" s="92"/>
      <c r="BO464" s="92"/>
      <c r="BP464" s="92"/>
      <c r="BQ464" s="53"/>
      <c r="BR464" s="15"/>
      <c r="BS464" s="15"/>
      <c r="BT464" s="135"/>
      <c r="BU464" s="56"/>
      <c r="BV464" s="56"/>
      <c r="BW464" s="56"/>
      <c r="BX464" s="56"/>
      <c r="BY464" s="56"/>
      <c r="BZ464" s="56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</row>
    <row r="465" spans="1:213" ht="15.75" x14ac:dyDescent="0.25">
      <c r="A465" s="15"/>
      <c r="B465" s="69"/>
      <c r="C465" s="15"/>
      <c r="D465" s="15"/>
      <c r="E465" s="15"/>
      <c r="F465" s="15"/>
      <c r="G465" s="15"/>
      <c r="H465" s="15"/>
      <c r="I465" s="15"/>
      <c r="J465" s="15"/>
      <c r="K465" s="12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69"/>
      <c r="AR465" s="15"/>
      <c r="AS465" s="15"/>
      <c r="AT465" s="15"/>
      <c r="AU465" s="15"/>
      <c r="AV465" s="15"/>
      <c r="AW465" s="15"/>
      <c r="AX465" s="15"/>
      <c r="AY465" s="15"/>
      <c r="AZ465" s="12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</row>
    <row r="466" spans="1:213" ht="18" x14ac:dyDescent="0.25">
      <c r="A466" s="15"/>
      <c r="B466" s="73"/>
      <c r="C466" s="15"/>
      <c r="D466" s="74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73"/>
      <c r="V466" s="72"/>
      <c r="W466" s="74"/>
      <c r="X466" s="15"/>
      <c r="Y466" s="15"/>
      <c r="Z466" s="15"/>
      <c r="AA466" s="13"/>
      <c r="AB466" s="12"/>
      <c r="AC466" s="15"/>
      <c r="AD466" s="12"/>
      <c r="AE466" s="50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73"/>
      <c r="AR466" s="15"/>
      <c r="AS466" s="74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73"/>
      <c r="BK466" s="72"/>
      <c r="BL466" s="74"/>
      <c r="BM466" s="15"/>
      <c r="BN466" s="15"/>
      <c r="BO466" s="15"/>
      <c r="BP466" s="13"/>
      <c r="BQ466" s="12"/>
      <c r="BR466" s="15"/>
      <c r="BS466" s="12"/>
      <c r="BT466" s="50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</row>
    <row r="467" spans="1:213" ht="15.75" x14ac:dyDescent="0.25">
      <c r="A467" s="15"/>
      <c r="B467" s="73"/>
      <c r="C467" s="15"/>
      <c r="D467" s="74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72"/>
      <c r="W467" s="74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73"/>
      <c r="AR467" s="15"/>
      <c r="AS467" s="74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72"/>
      <c r="BL467" s="74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</row>
    <row r="468" spans="1:213" x14ac:dyDescent="0.2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</row>
    <row r="469" spans="1:213" x14ac:dyDescent="0.2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</row>
    <row r="470" spans="1:213" x14ac:dyDescent="0.2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</row>
    <row r="471" spans="1:213" x14ac:dyDescent="0.2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</row>
    <row r="472" spans="1:213" x14ac:dyDescent="0.2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</row>
    <row r="473" spans="1:213" x14ac:dyDescent="0.2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</row>
    <row r="474" spans="1:213" x14ac:dyDescent="0.2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</row>
    <row r="475" spans="1:213" x14ac:dyDescent="0.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</row>
    <row r="476" spans="1:213" x14ac:dyDescent="0.2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</row>
    <row r="477" spans="1:213" x14ac:dyDescent="0.2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</row>
    <row r="478" spans="1:213" x14ac:dyDescent="0.2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</row>
    <row r="479" spans="1:213" x14ac:dyDescent="0.2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</row>
    <row r="480" spans="1:213" x14ac:dyDescent="0.2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</row>
    <row r="481" spans="1:213" x14ac:dyDescent="0.2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</row>
    <row r="482" spans="1:213" x14ac:dyDescent="0.2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</row>
    <row r="483" spans="1:213" x14ac:dyDescent="0.2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</row>
    <row r="484" spans="1:213" x14ac:dyDescent="0.2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</row>
    <row r="485" spans="1:213" x14ac:dyDescent="0.2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</row>
    <row r="486" spans="1:213" x14ac:dyDescent="0.2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</row>
    <row r="487" spans="1:213" x14ac:dyDescent="0.2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</row>
    <row r="488" spans="1:213" x14ac:dyDescent="0.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</row>
    <row r="489" spans="1:213" x14ac:dyDescent="0.2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</row>
    <row r="490" spans="1:213" x14ac:dyDescent="0.2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</row>
    <row r="491" spans="1:213" x14ac:dyDescent="0.2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</row>
    <row r="492" spans="1:213" x14ac:dyDescent="0.2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</row>
    <row r="493" spans="1:213" x14ac:dyDescent="0.2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</row>
    <row r="494" spans="1:213" x14ac:dyDescent="0.2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</row>
    <row r="495" spans="1:213" x14ac:dyDescent="0.2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</row>
    <row r="496" spans="1:213" x14ac:dyDescent="0.2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</row>
    <row r="497" spans="1:213" x14ac:dyDescent="0.2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</row>
    <row r="498" spans="1:213" x14ac:dyDescent="0.2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</row>
    <row r="499" spans="1:213" x14ac:dyDescent="0.2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</row>
    <row r="500" spans="1:213" x14ac:dyDescent="0.2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</row>
    <row r="501" spans="1:213" x14ac:dyDescent="0.2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</row>
    <row r="502" spans="1:213" x14ac:dyDescent="0.2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</row>
    <row r="503" spans="1:213" x14ac:dyDescent="0.2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</row>
    <row r="504" spans="1:213" x14ac:dyDescent="0.2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</row>
    <row r="505" spans="1:213" x14ac:dyDescent="0.2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</row>
    <row r="506" spans="1:213" x14ac:dyDescent="0.2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</row>
    <row r="507" spans="1:213" x14ac:dyDescent="0.2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</row>
    <row r="508" spans="1:213" x14ac:dyDescent="0.2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</row>
    <row r="509" spans="1:213" x14ac:dyDescent="0.2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</row>
    <row r="510" spans="1:213" x14ac:dyDescent="0.2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</row>
    <row r="511" spans="1:213" x14ac:dyDescent="0.2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</row>
    <row r="512" spans="1:213" x14ac:dyDescent="0.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</row>
    <row r="513" spans="1:213" x14ac:dyDescent="0.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</row>
    <row r="514" spans="1:213" x14ac:dyDescent="0.2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</row>
    <row r="515" spans="1:213" x14ac:dyDescent="0.2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</row>
    <row r="516" spans="1:213" x14ac:dyDescent="0.2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</row>
    <row r="517" spans="1:213" x14ac:dyDescent="0.2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</row>
    <row r="518" spans="1:213" x14ac:dyDescent="0.2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</row>
    <row r="519" spans="1:213" x14ac:dyDescent="0.2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</row>
    <row r="520" spans="1:213" x14ac:dyDescent="0.2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</row>
    <row r="521" spans="1:213" x14ac:dyDescent="0.2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</row>
    <row r="522" spans="1:213" x14ac:dyDescent="0.2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</row>
    <row r="523" spans="1:213" x14ac:dyDescent="0.2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</row>
    <row r="524" spans="1:213" x14ac:dyDescent="0.2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</row>
    <row r="525" spans="1:213" x14ac:dyDescent="0.2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</row>
    <row r="526" spans="1:213" x14ac:dyDescent="0.2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</row>
    <row r="527" spans="1:213" x14ac:dyDescent="0.2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</row>
    <row r="528" spans="1:213" x14ac:dyDescent="0.2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</row>
    <row r="529" spans="1:213" x14ac:dyDescent="0.2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</row>
    <row r="530" spans="1:213" x14ac:dyDescent="0.2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</row>
    <row r="531" spans="1:213" x14ac:dyDescent="0.2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</row>
    <row r="532" spans="1:213" x14ac:dyDescent="0.2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</row>
    <row r="533" spans="1:213" x14ac:dyDescent="0.2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</row>
    <row r="534" spans="1:213" x14ac:dyDescent="0.2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</row>
    <row r="535" spans="1:213" x14ac:dyDescent="0.2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</row>
    <row r="536" spans="1:213" x14ac:dyDescent="0.2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</row>
    <row r="537" spans="1:213" x14ac:dyDescent="0.2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</row>
    <row r="538" spans="1:213" x14ac:dyDescent="0.2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</row>
    <row r="539" spans="1:213" x14ac:dyDescent="0.2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</row>
    <row r="540" spans="1:213" x14ac:dyDescent="0.2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</row>
    <row r="541" spans="1:213" x14ac:dyDescent="0.2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</row>
    <row r="542" spans="1:213" x14ac:dyDescent="0.2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</row>
    <row r="543" spans="1:213" x14ac:dyDescent="0.2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</row>
    <row r="544" spans="1:213" x14ac:dyDescent="0.2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</row>
    <row r="545" spans="1:213" x14ac:dyDescent="0.2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</row>
    <row r="546" spans="1:213" x14ac:dyDescent="0.2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</row>
    <row r="547" spans="1:213" x14ac:dyDescent="0.2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</row>
    <row r="548" spans="1:213" x14ac:dyDescent="0.2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</row>
    <row r="549" spans="1:213" x14ac:dyDescent="0.2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</row>
    <row r="550" spans="1:213" x14ac:dyDescent="0.2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</row>
    <row r="551" spans="1:213" x14ac:dyDescent="0.2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</row>
    <row r="552" spans="1:213" x14ac:dyDescent="0.2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</row>
    <row r="553" spans="1:213" x14ac:dyDescent="0.2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</row>
    <row r="554" spans="1:213" x14ac:dyDescent="0.2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</row>
    <row r="555" spans="1:213" x14ac:dyDescent="0.2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</row>
    <row r="556" spans="1:213" x14ac:dyDescent="0.2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</row>
    <row r="557" spans="1:213" x14ac:dyDescent="0.2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</row>
    <row r="558" spans="1:213" x14ac:dyDescent="0.2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</row>
    <row r="559" spans="1:213" x14ac:dyDescent="0.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</row>
    <row r="560" spans="1:213" x14ac:dyDescent="0.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</row>
    <row r="561" spans="1:213" x14ac:dyDescent="0.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</row>
    <row r="562" spans="1:213" x14ac:dyDescent="0.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</row>
    <row r="563" spans="1:213" x14ac:dyDescent="0.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</row>
    <row r="564" spans="1:213" x14ac:dyDescent="0.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</row>
    <row r="565" spans="1:213" x14ac:dyDescent="0.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</row>
    <row r="566" spans="1:213" x14ac:dyDescent="0.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</row>
    <row r="567" spans="1:213" x14ac:dyDescent="0.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</row>
    <row r="568" spans="1:213" x14ac:dyDescent="0.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</row>
    <row r="569" spans="1:213" x14ac:dyDescent="0.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</row>
    <row r="570" spans="1:213" x14ac:dyDescent="0.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</row>
    <row r="571" spans="1:213" x14ac:dyDescent="0.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</row>
    <row r="572" spans="1:213" x14ac:dyDescent="0.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</row>
    <row r="573" spans="1:213" x14ac:dyDescent="0.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</row>
    <row r="574" spans="1:213" x14ac:dyDescent="0.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</row>
    <row r="575" spans="1:213" x14ac:dyDescent="0.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</row>
    <row r="576" spans="1:213" x14ac:dyDescent="0.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</row>
    <row r="577" spans="1:213" x14ac:dyDescent="0.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</row>
    <row r="578" spans="1:213" x14ac:dyDescent="0.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</row>
    <row r="579" spans="1:213" x14ac:dyDescent="0.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</row>
    <row r="580" spans="1:213" x14ac:dyDescent="0.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</row>
    <row r="581" spans="1:213" x14ac:dyDescent="0.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</row>
    <row r="582" spans="1:213" x14ac:dyDescent="0.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</row>
    <row r="583" spans="1:213" x14ac:dyDescent="0.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</row>
    <row r="584" spans="1:213" x14ac:dyDescent="0.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</row>
    <row r="585" spans="1:213" x14ac:dyDescent="0.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</row>
    <row r="586" spans="1:213" x14ac:dyDescent="0.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</row>
    <row r="587" spans="1:213" x14ac:dyDescent="0.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</row>
    <row r="588" spans="1:213" x14ac:dyDescent="0.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</row>
    <row r="589" spans="1:213" x14ac:dyDescent="0.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</row>
    <row r="590" spans="1:213" x14ac:dyDescent="0.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</row>
    <row r="591" spans="1:213" x14ac:dyDescent="0.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</row>
    <row r="592" spans="1:213" x14ac:dyDescent="0.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</row>
    <row r="593" spans="1:213" x14ac:dyDescent="0.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</row>
    <row r="594" spans="1:213" x14ac:dyDescent="0.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</row>
    <row r="595" spans="1:213" x14ac:dyDescent="0.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</row>
    <row r="596" spans="1:213" x14ac:dyDescent="0.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</row>
    <row r="597" spans="1:213" x14ac:dyDescent="0.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</row>
    <row r="598" spans="1:213" x14ac:dyDescent="0.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</row>
    <row r="599" spans="1:213" x14ac:dyDescent="0.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</row>
    <row r="600" spans="1:213" x14ac:dyDescent="0.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</row>
    <row r="601" spans="1:213" x14ac:dyDescent="0.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</row>
    <row r="602" spans="1:213" x14ac:dyDescent="0.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</row>
    <row r="603" spans="1:213" x14ac:dyDescent="0.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</row>
    <row r="604" spans="1:213" x14ac:dyDescent="0.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</row>
    <row r="605" spans="1:213" x14ac:dyDescent="0.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</row>
    <row r="606" spans="1:213" x14ac:dyDescent="0.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</row>
    <row r="607" spans="1:213" x14ac:dyDescent="0.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</row>
    <row r="608" spans="1:213" x14ac:dyDescent="0.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</row>
    <row r="609" spans="1:213" x14ac:dyDescent="0.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</row>
    <row r="610" spans="1:213" x14ac:dyDescent="0.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</row>
    <row r="611" spans="1:213" x14ac:dyDescent="0.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</row>
    <row r="612" spans="1:213" x14ac:dyDescent="0.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</row>
    <row r="613" spans="1:213" x14ac:dyDescent="0.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</row>
    <row r="614" spans="1:213" x14ac:dyDescent="0.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</row>
    <row r="615" spans="1:213" x14ac:dyDescent="0.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</row>
    <row r="616" spans="1:213" x14ac:dyDescent="0.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</row>
    <row r="617" spans="1:213" x14ac:dyDescent="0.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</row>
    <row r="618" spans="1:213" x14ac:dyDescent="0.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</row>
    <row r="619" spans="1:213" x14ac:dyDescent="0.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</row>
    <row r="620" spans="1:213" x14ac:dyDescent="0.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</row>
    <row r="621" spans="1:213" x14ac:dyDescent="0.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</row>
    <row r="622" spans="1:213" x14ac:dyDescent="0.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</row>
    <row r="623" spans="1:213" x14ac:dyDescent="0.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</row>
    <row r="624" spans="1:213" x14ac:dyDescent="0.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</row>
    <row r="625" spans="1:213" x14ac:dyDescent="0.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</row>
    <row r="626" spans="1:213" x14ac:dyDescent="0.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</row>
    <row r="627" spans="1:213" x14ac:dyDescent="0.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</row>
    <row r="628" spans="1:213" x14ac:dyDescent="0.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</row>
    <row r="629" spans="1:213" x14ac:dyDescent="0.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</row>
    <row r="630" spans="1:213" x14ac:dyDescent="0.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</row>
    <row r="631" spans="1:213" x14ac:dyDescent="0.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</row>
    <row r="632" spans="1:213" x14ac:dyDescent="0.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</row>
    <row r="633" spans="1:213" x14ac:dyDescent="0.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</row>
    <row r="634" spans="1:213" x14ac:dyDescent="0.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</row>
    <row r="635" spans="1:213" x14ac:dyDescent="0.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</row>
  </sheetData>
  <mergeCells count="593">
    <mergeCell ref="DE18:DG19"/>
    <mergeCell ref="DH18:DH19"/>
    <mergeCell ref="DL18:DL19"/>
    <mergeCell ref="DL36:DN36"/>
    <mergeCell ref="DO36:DQ36"/>
    <mergeCell ref="DO42:DQ42"/>
    <mergeCell ref="DH38:DK38"/>
    <mergeCell ref="DL38:DN38"/>
    <mergeCell ref="DO38:DQ38"/>
    <mergeCell ref="CF45:CK45"/>
    <mergeCell ref="CM45:CR45"/>
    <mergeCell ref="CS45:CU45"/>
    <mergeCell ref="CV45:CX45"/>
    <mergeCell ref="DA45:DF45"/>
    <mergeCell ref="DH45:DK45"/>
    <mergeCell ref="DL45:DN45"/>
    <mergeCell ref="DO45:DQ45"/>
    <mergeCell ref="CF48:CK48"/>
    <mergeCell ref="CM48:CR48"/>
    <mergeCell ref="CS48:CU48"/>
    <mergeCell ref="CV48:CX48"/>
    <mergeCell ref="DA48:DF48"/>
    <mergeCell ref="DH48:DK48"/>
    <mergeCell ref="DL48:DN48"/>
    <mergeCell ref="DO48:DQ48"/>
    <mergeCell ref="CF47:CK47"/>
    <mergeCell ref="CM47:CR47"/>
    <mergeCell ref="CS47:CU47"/>
    <mergeCell ref="CV47:CX47"/>
    <mergeCell ref="DA47:DF47"/>
    <mergeCell ref="DH47:DK47"/>
    <mergeCell ref="DL47:DN47"/>
    <mergeCell ref="DO47:DQ47"/>
    <mergeCell ref="CF40:CK40"/>
    <mergeCell ref="CM40:CR40"/>
    <mergeCell ref="CS40:CU40"/>
    <mergeCell ref="CV40:CX40"/>
    <mergeCell ref="DA40:DF40"/>
    <mergeCell ref="DH40:DK40"/>
    <mergeCell ref="DL40:DN40"/>
    <mergeCell ref="DO40:DQ40"/>
    <mergeCell ref="CF41:CK41"/>
    <mergeCell ref="CM41:CR41"/>
    <mergeCell ref="CS41:CU41"/>
    <mergeCell ref="CV41:CX41"/>
    <mergeCell ref="DA41:DF41"/>
    <mergeCell ref="DH41:DK41"/>
    <mergeCell ref="DL41:DN41"/>
    <mergeCell ref="DO41:DQ41"/>
    <mergeCell ref="CF39:CK39"/>
    <mergeCell ref="CM39:CR39"/>
    <mergeCell ref="CS39:CU39"/>
    <mergeCell ref="CV39:CX39"/>
    <mergeCell ref="DA39:DF39"/>
    <mergeCell ref="DH39:DK39"/>
    <mergeCell ref="DL39:DN39"/>
    <mergeCell ref="DO39:DQ39"/>
    <mergeCell ref="DO37:DQ37"/>
    <mergeCell ref="CN24:CS24"/>
    <mergeCell ref="CZ24:DE24"/>
    <mergeCell ref="CN25:CS25"/>
    <mergeCell ref="CZ25:DE25"/>
    <mergeCell ref="CN26:CS26"/>
    <mergeCell ref="CZ26:DE26"/>
    <mergeCell ref="CN27:CS27"/>
    <mergeCell ref="CZ27:DE27"/>
    <mergeCell ref="CS36:CU36"/>
    <mergeCell ref="CV36:CX36"/>
    <mergeCell ref="CG12:CI13"/>
    <mergeCell ref="CV12:CX13"/>
    <mergeCell ref="DH12:DH13"/>
    <mergeCell ref="DL12:DL13"/>
    <mergeCell ref="DQ12:DR12"/>
    <mergeCell ref="CG14:CI15"/>
    <mergeCell ref="CY14:DA15"/>
    <mergeCell ref="DH14:DH15"/>
    <mergeCell ref="DL14:DL15"/>
    <mergeCell ref="DL2:DL3"/>
    <mergeCell ref="CG4:CI5"/>
    <mergeCell ref="CJ4:CL5"/>
    <mergeCell ref="DH4:DH5"/>
    <mergeCell ref="DL4:DL5"/>
    <mergeCell ref="CG6:CI7"/>
    <mergeCell ref="CM6:CO7"/>
    <mergeCell ref="DH6:DH7"/>
    <mergeCell ref="DL6:DL7"/>
    <mergeCell ref="CG2:CI3"/>
    <mergeCell ref="CJ2:CL3"/>
    <mergeCell ref="CM2:CO3"/>
    <mergeCell ref="CP2:CR3"/>
    <mergeCell ref="CS2:CU3"/>
    <mergeCell ref="CV2:CX3"/>
    <mergeCell ref="CY2:DA3"/>
    <mergeCell ref="DB2:DD3"/>
    <mergeCell ref="DE2:DG3"/>
    <mergeCell ref="DH2:DH3"/>
    <mergeCell ref="DI2:DK3"/>
    <mergeCell ref="AC2:AE3"/>
    <mergeCell ref="AF2:AH3"/>
    <mergeCell ref="AI2:AI3"/>
    <mergeCell ref="AJ2:AL3"/>
    <mergeCell ref="E2:G3"/>
    <mergeCell ref="H2:J3"/>
    <mergeCell ref="K2:M3"/>
    <mergeCell ref="N2:P3"/>
    <mergeCell ref="Q2:S3"/>
    <mergeCell ref="T2:V3"/>
    <mergeCell ref="BY2:CA3"/>
    <mergeCell ref="CB2:CB3"/>
    <mergeCell ref="E4:G5"/>
    <mergeCell ref="H4:J5"/>
    <mergeCell ref="AI4:AI5"/>
    <mergeCell ref="AM4:AM5"/>
    <mergeCell ref="AT4:AV5"/>
    <mergeCell ref="AW4:AY5"/>
    <mergeCell ref="BX4:BX5"/>
    <mergeCell ref="CB4:CB5"/>
    <mergeCell ref="BI2:BK3"/>
    <mergeCell ref="BL2:BN3"/>
    <mergeCell ref="BO2:BQ3"/>
    <mergeCell ref="BR2:BT3"/>
    <mergeCell ref="BU2:BW3"/>
    <mergeCell ref="BX2:BX3"/>
    <mergeCell ref="AM2:AM3"/>
    <mergeCell ref="AT2:AV3"/>
    <mergeCell ref="AW2:AY3"/>
    <mergeCell ref="AZ2:BB3"/>
    <mergeCell ref="BC2:BE3"/>
    <mergeCell ref="BF2:BH3"/>
    <mergeCell ref="W2:Y3"/>
    <mergeCell ref="Z2:AB3"/>
    <mergeCell ref="BX6:BX7"/>
    <mergeCell ref="CB6:CB7"/>
    <mergeCell ref="E8:G9"/>
    <mergeCell ref="N8:P9"/>
    <mergeCell ref="AI8:AI9"/>
    <mergeCell ref="AM8:AM9"/>
    <mergeCell ref="AT8:AV9"/>
    <mergeCell ref="BC8:BE9"/>
    <mergeCell ref="BX8:BX9"/>
    <mergeCell ref="CB8:CB9"/>
    <mergeCell ref="E6:G7"/>
    <mergeCell ref="K6:M7"/>
    <mergeCell ref="AI6:AI7"/>
    <mergeCell ref="AM6:AM7"/>
    <mergeCell ref="AT6:AV7"/>
    <mergeCell ref="AZ6:BB7"/>
    <mergeCell ref="BX10:BX11"/>
    <mergeCell ref="CB10:CB11"/>
    <mergeCell ref="E12:G13"/>
    <mergeCell ref="T12:V13"/>
    <mergeCell ref="AI12:AI13"/>
    <mergeCell ref="AM12:AM13"/>
    <mergeCell ref="AT12:AV13"/>
    <mergeCell ref="BI12:BK13"/>
    <mergeCell ref="BX12:BX13"/>
    <mergeCell ref="CB12:CB13"/>
    <mergeCell ref="E10:G11"/>
    <mergeCell ref="Q10:S11"/>
    <mergeCell ref="AI10:AI11"/>
    <mergeCell ref="AM10:AM11"/>
    <mergeCell ref="AT10:AV11"/>
    <mergeCell ref="BF10:BH11"/>
    <mergeCell ref="BX14:BX15"/>
    <mergeCell ref="CB14:CB15"/>
    <mergeCell ref="E16:G17"/>
    <mergeCell ref="Z16:AB17"/>
    <mergeCell ref="AI16:AI17"/>
    <mergeCell ref="AM16:AM17"/>
    <mergeCell ref="AT16:AV17"/>
    <mergeCell ref="BO16:BQ17"/>
    <mergeCell ref="BX16:BX17"/>
    <mergeCell ref="CB16:CB17"/>
    <mergeCell ref="E14:G15"/>
    <mergeCell ref="W14:Y15"/>
    <mergeCell ref="AI14:AI15"/>
    <mergeCell ref="AM14:AM15"/>
    <mergeCell ref="AT14:AV15"/>
    <mergeCell ref="BL14:BN15"/>
    <mergeCell ref="I30:N30"/>
    <mergeCell ref="T30:Y30"/>
    <mergeCell ref="AF30:AG30"/>
    <mergeCell ref="AX30:BC30"/>
    <mergeCell ref="BI30:BN30"/>
    <mergeCell ref="BU30:BV30"/>
    <mergeCell ref="BX18:BX19"/>
    <mergeCell ref="CB18:CB19"/>
    <mergeCell ref="E20:G21"/>
    <mergeCell ref="AF20:AH21"/>
    <mergeCell ref="AI20:AI21"/>
    <mergeCell ref="AM20:AM21"/>
    <mergeCell ref="AT20:AV21"/>
    <mergeCell ref="BU20:BW21"/>
    <mergeCell ref="BX20:BX21"/>
    <mergeCell ref="CB20:CB21"/>
    <mergeCell ref="E18:G19"/>
    <mergeCell ref="AC18:AE19"/>
    <mergeCell ref="AI18:AI19"/>
    <mergeCell ref="AM18:AM19"/>
    <mergeCell ref="AT18:AV19"/>
    <mergeCell ref="BR18:BT19"/>
    <mergeCell ref="I31:N31"/>
    <mergeCell ref="T31:Y31"/>
    <mergeCell ref="AX31:BC31"/>
    <mergeCell ref="BI31:BN31"/>
    <mergeCell ref="I32:N32"/>
    <mergeCell ref="T32:Y32"/>
    <mergeCell ref="AA32:AD32"/>
    <mergeCell ref="AX32:BC32"/>
    <mergeCell ref="BI32:BN32"/>
    <mergeCell ref="I34:N34"/>
    <mergeCell ref="AX34:BC34"/>
    <mergeCell ref="O36:Q36"/>
    <mergeCell ref="R36:T36"/>
    <mergeCell ref="AJ36:AK36"/>
    <mergeCell ref="AL36:AM36"/>
    <mergeCell ref="BP32:BS32"/>
    <mergeCell ref="I33:N33"/>
    <mergeCell ref="T33:Y33"/>
    <mergeCell ref="AD33:AE33"/>
    <mergeCell ref="AX33:BC33"/>
    <mergeCell ref="BI33:BN33"/>
    <mergeCell ref="BS33:BT33"/>
    <mergeCell ref="BD36:BF36"/>
    <mergeCell ref="BG36:BI36"/>
    <mergeCell ref="AJ37:AK37"/>
    <mergeCell ref="AL37:AM37"/>
    <mergeCell ref="AQ37:AV37"/>
    <mergeCell ref="BY36:BZ36"/>
    <mergeCell ref="CA36:CB36"/>
    <mergeCell ref="B37:G37"/>
    <mergeCell ref="I37:N37"/>
    <mergeCell ref="O37:Q37"/>
    <mergeCell ref="R37:T37"/>
    <mergeCell ref="W37:AB37"/>
    <mergeCell ref="AD37:AI37"/>
    <mergeCell ref="BL37:BQ37"/>
    <mergeCell ref="BS37:BX37"/>
    <mergeCell ref="BY37:BZ37"/>
    <mergeCell ref="CA37:CB37"/>
    <mergeCell ref="AX37:BC37"/>
    <mergeCell ref="BD37:BF37"/>
    <mergeCell ref="BG37:BI37"/>
    <mergeCell ref="BS38:BX38"/>
    <mergeCell ref="BY38:BZ38"/>
    <mergeCell ref="CA38:CB38"/>
    <mergeCell ref="B39:G39"/>
    <mergeCell ref="I39:N39"/>
    <mergeCell ref="O39:Q39"/>
    <mergeCell ref="R39:T39"/>
    <mergeCell ref="W39:AB39"/>
    <mergeCell ref="AD39:AI39"/>
    <mergeCell ref="AJ38:AK38"/>
    <mergeCell ref="AL38:AM38"/>
    <mergeCell ref="AQ38:AV38"/>
    <mergeCell ref="AX38:BC38"/>
    <mergeCell ref="BD38:BF38"/>
    <mergeCell ref="BG38:BI38"/>
    <mergeCell ref="BL39:BQ39"/>
    <mergeCell ref="BS39:BX39"/>
    <mergeCell ref="BY39:BZ39"/>
    <mergeCell ref="CA39:CB39"/>
    <mergeCell ref="AX39:BC39"/>
    <mergeCell ref="BD39:BF39"/>
    <mergeCell ref="BG39:BI39"/>
    <mergeCell ref="B38:G38"/>
    <mergeCell ref="I38:N38"/>
    <mergeCell ref="O40:Q40"/>
    <mergeCell ref="R40:T40"/>
    <mergeCell ref="W40:AB40"/>
    <mergeCell ref="AD40:AI40"/>
    <mergeCell ref="AJ39:AK39"/>
    <mergeCell ref="AL39:AM39"/>
    <mergeCell ref="AQ39:AV39"/>
    <mergeCell ref="BL38:BQ38"/>
    <mergeCell ref="O38:Q38"/>
    <mergeCell ref="R38:T38"/>
    <mergeCell ref="W38:AB38"/>
    <mergeCell ref="AD38:AI38"/>
    <mergeCell ref="BL40:BQ40"/>
    <mergeCell ref="BS40:BX40"/>
    <mergeCell ref="BY40:BZ40"/>
    <mergeCell ref="CA40:CB40"/>
    <mergeCell ref="B41:G41"/>
    <mergeCell ref="I41:N41"/>
    <mergeCell ref="O41:Q41"/>
    <mergeCell ref="R41:T41"/>
    <mergeCell ref="W41:AB41"/>
    <mergeCell ref="AD41:AI41"/>
    <mergeCell ref="AJ40:AK40"/>
    <mergeCell ref="AL40:AM40"/>
    <mergeCell ref="AQ40:AV40"/>
    <mergeCell ref="AX40:BC40"/>
    <mergeCell ref="BD40:BF40"/>
    <mergeCell ref="BG40:BI40"/>
    <mergeCell ref="BL41:BQ41"/>
    <mergeCell ref="BS41:BX41"/>
    <mergeCell ref="BY41:BZ41"/>
    <mergeCell ref="CA41:CB41"/>
    <mergeCell ref="AX41:BC41"/>
    <mergeCell ref="BD41:BF41"/>
    <mergeCell ref="BG41:BI41"/>
    <mergeCell ref="B40:G40"/>
    <mergeCell ref="I40:N40"/>
    <mergeCell ref="I42:N42"/>
    <mergeCell ref="O42:Q42"/>
    <mergeCell ref="R42:T42"/>
    <mergeCell ref="W42:AB42"/>
    <mergeCell ref="AD42:AI42"/>
    <mergeCell ref="AJ41:AK41"/>
    <mergeCell ref="AL41:AM41"/>
    <mergeCell ref="AQ41:AV41"/>
    <mergeCell ref="AJ43:AK43"/>
    <mergeCell ref="AL43:AM43"/>
    <mergeCell ref="AQ43:AV43"/>
    <mergeCell ref="BL42:BQ42"/>
    <mergeCell ref="BS42:BX42"/>
    <mergeCell ref="BY42:BZ42"/>
    <mergeCell ref="CA42:CB42"/>
    <mergeCell ref="B43:G43"/>
    <mergeCell ref="I43:N43"/>
    <mergeCell ref="O43:Q43"/>
    <mergeCell ref="R43:T43"/>
    <mergeCell ref="W43:AB43"/>
    <mergeCell ref="AD43:AI43"/>
    <mergeCell ref="AJ42:AK42"/>
    <mergeCell ref="AL42:AM42"/>
    <mergeCell ref="AQ42:AV42"/>
    <mergeCell ref="AX42:BC42"/>
    <mergeCell ref="BD42:BF42"/>
    <mergeCell ref="BG42:BI42"/>
    <mergeCell ref="BL43:BQ43"/>
    <mergeCell ref="BS43:BX43"/>
    <mergeCell ref="BY43:BZ43"/>
    <mergeCell ref="CA43:CB43"/>
    <mergeCell ref="AX43:BC43"/>
    <mergeCell ref="BD43:BF43"/>
    <mergeCell ref="BG43:BI43"/>
    <mergeCell ref="B42:G42"/>
    <mergeCell ref="BS44:BX44"/>
    <mergeCell ref="BY44:BZ44"/>
    <mergeCell ref="CA44:CB44"/>
    <mergeCell ref="B45:G45"/>
    <mergeCell ref="I45:N45"/>
    <mergeCell ref="O45:Q45"/>
    <mergeCell ref="R45:T45"/>
    <mergeCell ref="W45:AB45"/>
    <mergeCell ref="AD45:AI45"/>
    <mergeCell ref="AJ44:AK44"/>
    <mergeCell ref="AL44:AM44"/>
    <mergeCell ref="AQ44:AV44"/>
    <mergeCell ref="AX44:BC44"/>
    <mergeCell ref="BD44:BF44"/>
    <mergeCell ref="BG44:BI44"/>
    <mergeCell ref="BL45:BQ45"/>
    <mergeCell ref="BS45:BX45"/>
    <mergeCell ref="BY45:BZ45"/>
    <mergeCell ref="CA45:CB45"/>
    <mergeCell ref="AX45:BC45"/>
    <mergeCell ref="BD45:BF45"/>
    <mergeCell ref="BG45:BI45"/>
    <mergeCell ref="B44:G44"/>
    <mergeCell ref="I44:N44"/>
    <mergeCell ref="O46:Q46"/>
    <mergeCell ref="R46:T46"/>
    <mergeCell ref="W46:AB46"/>
    <mergeCell ref="AD46:AI46"/>
    <mergeCell ref="AJ45:AK45"/>
    <mergeCell ref="AL45:AM45"/>
    <mergeCell ref="AQ45:AV45"/>
    <mergeCell ref="BL44:BQ44"/>
    <mergeCell ref="O44:Q44"/>
    <mergeCell ref="R44:T44"/>
    <mergeCell ref="W44:AB44"/>
    <mergeCell ref="AD44:AI44"/>
    <mergeCell ref="BL46:BQ46"/>
    <mergeCell ref="BS46:BX46"/>
    <mergeCell ref="BY46:BZ46"/>
    <mergeCell ref="CA46:CB46"/>
    <mergeCell ref="B47:G47"/>
    <mergeCell ref="I47:N47"/>
    <mergeCell ref="O47:Q47"/>
    <mergeCell ref="R47:T47"/>
    <mergeCell ref="W47:AB47"/>
    <mergeCell ref="AD47:AI47"/>
    <mergeCell ref="AJ46:AK46"/>
    <mergeCell ref="AL46:AM46"/>
    <mergeCell ref="AQ46:AV46"/>
    <mergeCell ref="AX46:BC46"/>
    <mergeCell ref="BD46:BF46"/>
    <mergeCell ref="BG46:BI46"/>
    <mergeCell ref="BL47:BQ47"/>
    <mergeCell ref="BS47:BX47"/>
    <mergeCell ref="BY47:BZ47"/>
    <mergeCell ref="CA47:CB47"/>
    <mergeCell ref="AX47:BC47"/>
    <mergeCell ref="BD47:BF47"/>
    <mergeCell ref="BG47:BI47"/>
    <mergeCell ref="B46:G46"/>
    <mergeCell ref="I46:N46"/>
    <mergeCell ref="I48:N48"/>
    <mergeCell ref="O48:Q48"/>
    <mergeCell ref="R48:T48"/>
    <mergeCell ref="W48:AB48"/>
    <mergeCell ref="AD48:AI48"/>
    <mergeCell ref="AJ47:AK47"/>
    <mergeCell ref="AL47:AM47"/>
    <mergeCell ref="AQ47:AV47"/>
    <mergeCell ref="AJ49:AK49"/>
    <mergeCell ref="AL49:AM49"/>
    <mergeCell ref="AQ49:AV49"/>
    <mergeCell ref="BL48:BQ48"/>
    <mergeCell ref="BS48:BX48"/>
    <mergeCell ref="BY48:BZ48"/>
    <mergeCell ref="CA48:CB48"/>
    <mergeCell ref="B49:G49"/>
    <mergeCell ref="I49:N49"/>
    <mergeCell ref="O49:Q49"/>
    <mergeCell ref="R49:T49"/>
    <mergeCell ref="W49:AB49"/>
    <mergeCell ref="AD49:AI49"/>
    <mergeCell ref="AJ48:AK48"/>
    <mergeCell ref="AL48:AM48"/>
    <mergeCell ref="AQ48:AV48"/>
    <mergeCell ref="AX48:BC48"/>
    <mergeCell ref="BD48:BF48"/>
    <mergeCell ref="BG48:BI48"/>
    <mergeCell ref="BL49:BQ49"/>
    <mergeCell ref="BS49:BX49"/>
    <mergeCell ref="BY49:BZ49"/>
    <mergeCell ref="CA49:CB49"/>
    <mergeCell ref="AX49:BC49"/>
    <mergeCell ref="BD49:BF49"/>
    <mergeCell ref="BG49:BI49"/>
    <mergeCell ref="B48:G48"/>
    <mergeCell ref="BS50:BX50"/>
    <mergeCell ref="BY50:BZ50"/>
    <mergeCell ref="CA50:CB50"/>
    <mergeCell ref="B51:G51"/>
    <mergeCell ref="I51:N51"/>
    <mergeCell ref="O51:Q51"/>
    <mergeCell ref="R51:T51"/>
    <mergeCell ref="W51:AB51"/>
    <mergeCell ref="AD51:AI51"/>
    <mergeCell ref="AJ50:AK50"/>
    <mergeCell ref="AL50:AM50"/>
    <mergeCell ref="AQ50:AV50"/>
    <mergeCell ref="AX50:BC50"/>
    <mergeCell ref="BD50:BF50"/>
    <mergeCell ref="BG50:BI50"/>
    <mergeCell ref="BL51:BQ51"/>
    <mergeCell ref="BS51:BX51"/>
    <mergeCell ref="BY51:BZ51"/>
    <mergeCell ref="CA51:CB51"/>
    <mergeCell ref="AX51:BC51"/>
    <mergeCell ref="BD51:BF51"/>
    <mergeCell ref="BG51:BI51"/>
    <mergeCell ref="B50:G50"/>
    <mergeCell ref="I50:N50"/>
    <mergeCell ref="O52:Q52"/>
    <mergeCell ref="R52:T52"/>
    <mergeCell ref="W52:AB52"/>
    <mergeCell ref="AD52:AI52"/>
    <mergeCell ref="AJ51:AK51"/>
    <mergeCell ref="AL51:AM51"/>
    <mergeCell ref="AQ51:AV51"/>
    <mergeCell ref="BL50:BQ50"/>
    <mergeCell ref="O50:Q50"/>
    <mergeCell ref="R50:T50"/>
    <mergeCell ref="W50:AB50"/>
    <mergeCell ref="AD50:AI50"/>
    <mergeCell ref="BL52:BQ52"/>
    <mergeCell ref="BS52:BX52"/>
    <mergeCell ref="BY52:BZ52"/>
    <mergeCell ref="CA52:CB52"/>
    <mergeCell ref="B53:G53"/>
    <mergeCell ref="I53:N53"/>
    <mergeCell ref="O53:Q53"/>
    <mergeCell ref="R53:T53"/>
    <mergeCell ref="W53:AB53"/>
    <mergeCell ref="AD53:AI53"/>
    <mergeCell ref="AJ52:AK52"/>
    <mergeCell ref="AL52:AM52"/>
    <mergeCell ref="AQ52:AV52"/>
    <mergeCell ref="AX52:BC52"/>
    <mergeCell ref="BD52:BF52"/>
    <mergeCell ref="BG52:BI52"/>
    <mergeCell ref="BL53:BQ53"/>
    <mergeCell ref="BS53:BX53"/>
    <mergeCell ref="BY53:BZ53"/>
    <mergeCell ref="CA53:CB53"/>
    <mergeCell ref="AX53:BC53"/>
    <mergeCell ref="BD53:BF53"/>
    <mergeCell ref="BG53:BI53"/>
    <mergeCell ref="B52:G52"/>
    <mergeCell ref="I52:N52"/>
    <mergeCell ref="B54:G54"/>
    <mergeCell ref="I54:N54"/>
    <mergeCell ref="O54:Q54"/>
    <mergeCell ref="R54:T54"/>
    <mergeCell ref="W54:AB54"/>
    <mergeCell ref="AD54:AI54"/>
    <mergeCell ref="AJ53:AK53"/>
    <mergeCell ref="AL53:AM53"/>
    <mergeCell ref="AQ53:AV53"/>
    <mergeCell ref="BL54:BQ54"/>
    <mergeCell ref="BS54:BX54"/>
    <mergeCell ref="BY54:BZ54"/>
    <mergeCell ref="CA54:CB54"/>
    <mergeCell ref="AL55:AM55"/>
    <mergeCell ref="CA55:CB55"/>
    <mergeCell ref="AJ54:AK54"/>
    <mergeCell ref="AL54:AM54"/>
    <mergeCell ref="AQ54:AV54"/>
    <mergeCell ref="AX54:BC54"/>
    <mergeCell ref="BD54:BF54"/>
    <mergeCell ref="BG54:BI54"/>
    <mergeCell ref="CG8:CI9"/>
    <mergeCell ref="CP8:CR9"/>
    <mergeCell ref="DH8:DH9"/>
    <mergeCell ref="DL8:DL9"/>
    <mergeCell ref="DN9:DQ9"/>
    <mergeCell ref="CG10:CI11"/>
    <mergeCell ref="CS10:CU11"/>
    <mergeCell ref="DH10:DH11"/>
    <mergeCell ref="DL10:DL11"/>
    <mergeCell ref="DN10:DO10"/>
    <mergeCell ref="DP10:DR10"/>
    <mergeCell ref="DN11:DQ11"/>
    <mergeCell ref="CG16:CI17"/>
    <mergeCell ref="DB16:DD17"/>
    <mergeCell ref="DH16:DH17"/>
    <mergeCell ref="DL16:DL17"/>
    <mergeCell ref="CG18:CI19"/>
    <mergeCell ref="CF42:CK42"/>
    <mergeCell ref="CM42:CR42"/>
    <mergeCell ref="CS42:CU42"/>
    <mergeCell ref="CV42:CX42"/>
    <mergeCell ref="DA42:DF42"/>
    <mergeCell ref="DH42:DK42"/>
    <mergeCell ref="DL42:DN42"/>
    <mergeCell ref="CF37:CK37"/>
    <mergeCell ref="CM37:CR37"/>
    <mergeCell ref="CS37:CU37"/>
    <mergeCell ref="CV37:CX37"/>
    <mergeCell ref="DA37:DF37"/>
    <mergeCell ref="DH37:DK37"/>
    <mergeCell ref="DL37:DN37"/>
    <mergeCell ref="CF38:CK38"/>
    <mergeCell ref="CM38:CR38"/>
    <mergeCell ref="CS38:CU38"/>
    <mergeCell ref="CV38:CX38"/>
    <mergeCell ref="DA38:DF38"/>
    <mergeCell ref="CF43:CK43"/>
    <mergeCell ref="CM43:CR43"/>
    <mergeCell ref="CS43:CU43"/>
    <mergeCell ref="CV43:CX43"/>
    <mergeCell ref="DA43:DF43"/>
    <mergeCell ref="DH43:DK43"/>
    <mergeCell ref="DL43:DN43"/>
    <mergeCell ref="DO43:DQ43"/>
    <mergeCell ref="CF46:CK46"/>
    <mergeCell ref="CM46:CR46"/>
    <mergeCell ref="CS46:CU46"/>
    <mergeCell ref="CV46:CX46"/>
    <mergeCell ref="DA46:DF46"/>
    <mergeCell ref="DH46:DK46"/>
    <mergeCell ref="DL46:DN46"/>
    <mergeCell ref="DO46:DQ46"/>
    <mergeCell ref="CF44:CK44"/>
    <mergeCell ref="CM44:CR44"/>
    <mergeCell ref="CS44:CU44"/>
    <mergeCell ref="CV44:CX44"/>
    <mergeCell ref="DA44:DF44"/>
    <mergeCell ref="DH44:DK44"/>
    <mergeCell ref="DL44:DN44"/>
    <mergeCell ref="DO44:DQ44"/>
    <mergeCell ref="CF50:CK50"/>
    <mergeCell ref="CM50:CR50"/>
    <mergeCell ref="CS50:CU50"/>
    <mergeCell ref="CV50:CX50"/>
    <mergeCell ref="DA50:DF50"/>
    <mergeCell ref="DH50:DK50"/>
    <mergeCell ref="DL50:DN50"/>
    <mergeCell ref="DO50:DQ50"/>
    <mergeCell ref="CF49:CK49"/>
    <mergeCell ref="CM49:CR49"/>
    <mergeCell ref="CS49:CU49"/>
    <mergeCell ref="CV49:CX49"/>
    <mergeCell ref="DA49:DF49"/>
    <mergeCell ref="DH49:DK49"/>
    <mergeCell ref="DL49:DN49"/>
    <mergeCell ref="DO49:DQ49"/>
  </mergeCells>
  <pageMargins left="0.23622047244094491" right="0.23622047244094491" top="0.39370078740157483" bottom="0.39370078740157483" header="0.31496062992125984" footer="0.31496062992125984"/>
  <pageSetup paperSize="9" scale="78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35"/>
  <sheetViews>
    <sheetView topLeftCell="AF71" zoomScale="70" zoomScaleNormal="70" workbookViewId="0">
      <selection activeCell="AI24" sqref="AI24:BZ24"/>
    </sheetView>
  </sheetViews>
  <sheetFormatPr defaultColWidth="1.7109375" defaultRowHeight="12.75" x14ac:dyDescent="0.2"/>
  <cols>
    <col min="1" max="1" width="4.42578125" bestFit="1" customWidth="1"/>
    <col min="2" max="2" width="5.7109375" customWidth="1"/>
    <col min="3" max="3" width="1.7109375" customWidth="1"/>
    <col min="4" max="5" width="5.7109375" customWidth="1"/>
    <col min="6" max="6" width="1.7109375" customWidth="1"/>
    <col min="7" max="8" width="5.7109375" customWidth="1"/>
    <col min="9" max="9" width="1.7109375" customWidth="1"/>
    <col min="10" max="11" width="5.7109375" customWidth="1"/>
    <col min="12" max="12" width="1.7109375" customWidth="1"/>
    <col min="13" max="14" width="5.7109375" customWidth="1"/>
    <col min="15" max="15" width="1.7109375" customWidth="1"/>
    <col min="16" max="17" width="5.7109375" customWidth="1"/>
    <col min="18" max="18" width="1.7109375" customWidth="1"/>
    <col min="19" max="20" width="5.7109375" customWidth="1"/>
    <col min="21" max="21" width="1.7109375" customWidth="1"/>
    <col min="22" max="23" width="5.7109375" customWidth="1"/>
    <col min="24" max="24" width="1.7109375" customWidth="1"/>
    <col min="25" max="26" width="5.7109375" customWidth="1"/>
    <col min="27" max="27" width="1.7109375" customWidth="1"/>
    <col min="28" max="29" width="5.7109375" customWidth="1"/>
    <col min="30" max="30" width="1.7109375" customWidth="1"/>
    <col min="31" max="32" width="5.7109375" customWidth="1"/>
    <col min="33" max="33" width="1.7109375" customWidth="1"/>
    <col min="34" max="35" width="5.7109375" customWidth="1"/>
    <col min="36" max="36" width="6.7109375" customWidth="1"/>
    <col min="37" max="37" width="1.7109375" customWidth="1"/>
    <col min="38" max="38" width="6.7109375" customWidth="1"/>
    <col min="39" max="39" width="8.7109375" bestFit="1" customWidth="1"/>
    <col min="40" max="40" width="8.85546875" customWidth="1"/>
    <col min="41" max="41" width="4.42578125" bestFit="1" customWidth="1"/>
    <col min="42" max="42" width="5.7109375" customWidth="1"/>
    <col min="43" max="43" width="1.7109375" customWidth="1"/>
    <col min="44" max="45" width="5.7109375" customWidth="1"/>
    <col min="46" max="46" width="1.7109375" customWidth="1"/>
    <col min="47" max="48" width="5.7109375" customWidth="1"/>
    <col min="49" max="49" width="1.7109375" customWidth="1"/>
    <col min="50" max="51" width="5.7109375" customWidth="1"/>
    <col min="52" max="52" width="1.7109375" customWidth="1"/>
    <col min="53" max="54" width="5.7109375" customWidth="1"/>
    <col min="55" max="55" width="1.7109375" customWidth="1"/>
    <col min="56" max="57" width="5.7109375" customWidth="1"/>
    <col min="58" max="58" width="1.7109375" customWidth="1"/>
    <col min="59" max="60" width="5.7109375" customWidth="1"/>
    <col min="61" max="61" width="1.7109375" customWidth="1"/>
    <col min="62" max="63" width="5.7109375" customWidth="1"/>
    <col min="64" max="64" width="1.7109375" customWidth="1"/>
    <col min="65" max="66" width="5.7109375" customWidth="1"/>
    <col min="67" max="67" width="1.7109375" customWidth="1"/>
    <col min="68" max="69" width="5.7109375" customWidth="1"/>
    <col min="70" max="70" width="1.7109375" customWidth="1"/>
    <col min="71" max="72" width="5.7109375" customWidth="1"/>
    <col min="73" max="73" width="1.7109375" customWidth="1"/>
    <col min="74" max="75" width="5.7109375" customWidth="1"/>
    <col min="76" max="76" width="6.7109375" customWidth="1"/>
    <col min="77" max="77" width="1.7109375" customWidth="1"/>
    <col min="78" max="78" width="6.7109375" customWidth="1"/>
    <col min="79" max="80" width="8.7109375" bestFit="1" customWidth="1"/>
    <col min="81" max="81" width="5.7109375" customWidth="1"/>
    <col min="82" max="83" width="1.7109375" customWidth="1"/>
    <col min="84" max="85" width="5.7109375" customWidth="1"/>
    <col min="86" max="86" width="1.7109375" customWidth="1"/>
    <col min="87" max="88" width="5.7109375" customWidth="1"/>
    <col min="89" max="89" width="1.85546875" customWidth="1"/>
    <col min="90" max="91" width="5.7109375" customWidth="1"/>
    <col min="92" max="92" width="1.7109375" customWidth="1"/>
    <col min="93" max="94" width="5.7109375" customWidth="1"/>
    <col min="95" max="95" width="1.7109375" customWidth="1"/>
    <col min="96" max="97" width="5.7109375" customWidth="1"/>
    <col min="98" max="98" width="1.7109375" customWidth="1"/>
    <col min="99" max="100" width="5.7109375" customWidth="1"/>
    <col min="101" max="101" width="1.7109375" customWidth="1"/>
    <col min="102" max="103" width="5.7109375" customWidth="1"/>
    <col min="104" max="104" width="1.7109375" customWidth="1"/>
    <col min="105" max="106" width="5.7109375" customWidth="1"/>
    <col min="107" max="107" width="1.7109375" customWidth="1"/>
    <col min="108" max="109" width="5.7109375" customWidth="1"/>
    <col min="110" max="110" width="1.7109375" customWidth="1"/>
    <col min="111" max="112" width="5.7109375" customWidth="1"/>
    <col min="113" max="113" width="8.7109375" customWidth="1"/>
    <col min="114" max="114" width="1.7109375" customWidth="1"/>
    <col min="115" max="115" width="8.7109375" customWidth="1"/>
    <col min="116" max="116" width="5.7109375" customWidth="1"/>
    <col min="117" max="117" width="1.7109375" customWidth="1"/>
    <col min="118" max="119" width="5.7109375" customWidth="1"/>
    <col min="120" max="120" width="1.7109375" customWidth="1"/>
    <col min="121" max="122" width="5.7109375" customWidth="1"/>
    <col min="123" max="124" width="1.7109375" customWidth="1"/>
    <col min="125" max="126" width="5.7109375" customWidth="1"/>
    <col min="127" max="127" width="1.7109375" customWidth="1"/>
    <col min="128" max="129" width="5.7109375" customWidth="1"/>
    <col min="130" max="130" width="1.85546875" customWidth="1"/>
    <col min="131" max="132" width="5.7109375" customWidth="1"/>
    <col min="133" max="133" width="1.7109375" customWidth="1"/>
    <col min="134" max="135" width="5.7109375" customWidth="1"/>
    <col min="136" max="136" width="1.7109375" customWidth="1"/>
    <col min="137" max="138" width="5.7109375" customWidth="1"/>
    <col min="139" max="139" width="1.7109375" customWidth="1"/>
    <col min="140" max="141" width="5.7109375" customWidth="1"/>
    <col min="142" max="142" width="1.7109375" customWidth="1"/>
    <col min="143" max="144" width="5.7109375" customWidth="1"/>
    <col min="145" max="145" width="1.7109375" customWidth="1"/>
    <col min="146" max="147" width="5.7109375" customWidth="1"/>
    <col min="148" max="148" width="1.7109375" customWidth="1"/>
    <col min="149" max="150" width="5.7109375" customWidth="1"/>
    <col min="151" max="151" width="1.7109375" customWidth="1"/>
    <col min="152" max="153" width="5.7109375" customWidth="1"/>
    <col min="154" max="154" width="8.7109375" customWidth="1"/>
    <col min="155" max="155" width="1.7109375" customWidth="1"/>
    <col min="156" max="156" width="8.7109375" customWidth="1"/>
    <col min="157" max="157" width="5.7109375" customWidth="1"/>
    <col min="158" max="158" width="1.7109375" customWidth="1"/>
    <col min="159" max="160" width="5.7109375" customWidth="1"/>
    <col min="161" max="161" width="1.7109375" customWidth="1"/>
    <col min="162" max="163" width="5.7109375" customWidth="1"/>
    <col min="164" max="165" width="1.7109375" customWidth="1"/>
    <col min="166" max="166" width="5.7109375" customWidth="1"/>
    <col min="167" max="167" width="8.42578125" customWidth="1"/>
    <col min="168" max="168" width="1.7109375" customWidth="1"/>
    <col min="169" max="170" width="5.7109375" customWidth="1"/>
    <col min="171" max="171" width="1.7109375" customWidth="1"/>
    <col min="172" max="173" width="5.7109375" customWidth="1"/>
    <col min="174" max="174" width="1.7109375" customWidth="1"/>
    <col min="175" max="176" width="5.7109375" customWidth="1"/>
    <col min="177" max="177" width="1.7109375" customWidth="1"/>
    <col min="178" max="179" width="5.7109375" customWidth="1"/>
    <col min="180" max="180" width="1.7109375" customWidth="1"/>
    <col min="181" max="182" width="5.7109375" customWidth="1"/>
    <col min="183" max="183" width="1.7109375" customWidth="1"/>
    <col min="184" max="185" width="5.7109375" customWidth="1"/>
    <col min="186" max="186" width="1.7109375" customWidth="1"/>
    <col min="187" max="188" width="5.7109375" customWidth="1"/>
    <col min="189" max="189" width="1.7109375" customWidth="1"/>
    <col min="190" max="191" width="5.7109375" customWidth="1"/>
    <col min="192" max="192" width="1.7109375" customWidth="1"/>
    <col min="193" max="194" width="5.7109375" customWidth="1"/>
    <col min="195" max="195" width="8.7109375" customWidth="1"/>
    <col min="196" max="196" width="1.7109375" customWidth="1"/>
    <col min="197" max="197" width="8.7109375" customWidth="1"/>
    <col min="198" max="198" width="5.7109375" customWidth="1"/>
    <col min="199" max="199" width="1.7109375" customWidth="1"/>
    <col min="200" max="201" width="5.7109375" customWidth="1"/>
    <col min="202" max="202" width="1.7109375" customWidth="1"/>
    <col min="203" max="204" width="5.7109375" customWidth="1"/>
    <col min="205" max="206" width="1.7109375" customWidth="1"/>
    <col min="207" max="208" width="5.7109375" customWidth="1"/>
    <col min="209" max="209" width="1.7109375" customWidth="1"/>
    <col min="210" max="211" width="5.7109375" customWidth="1"/>
    <col min="212" max="212" width="1.7109375" customWidth="1"/>
    <col min="213" max="214" width="5.7109375" customWidth="1"/>
    <col min="215" max="215" width="1.7109375" customWidth="1"/>
    <col min="216" max="217" width="5.7109375" customWidth="1"/>
    <col min="218" max="218" width="1.7109375" customWidth="1"/>
    <col min="219" max="220" width="5.7109375" customWidth="1"/>
    <col min="221" max="221" width="1.7109375" customWidth="1"/>
    <col min="222" max="223" width="5.7109375" customWidth="1"/>
    <col min="224" max="224" width="1.7109375" customWidth="1"/>
    <col min="225" max="226" width="5.7109375" customWidth="1"/>
    <col min="227" max="227" width="1.7109375" customWidth="1"/>
    <col min="228" max="229" width="5.7109375" customWidth="1"/>
    <col min="230" max="230" width="1.7109375" customWidth="1"/>
    <col min="231" max="232" width="5.7109375" customWidth="1"/>
    <col min="233" max="233" width="1.7109375" customWidth="1"/>
    <col min="234" max="235" width="5.7109375" customWidth="1"/>
    <col min="236" max="236" width="8.7109375" customWidth="1"/>
    <col min="237" max="237" width="1.7109375" customWidth="1"/>
    <col min="238" max="238" width="8.7109375" customWidth="1"/>
    <col min="239" max="239" width="5.7109375" customWidth="1"/>
    <col min="240" max="240" width="1.7109375" customWidth="1"/>
    <col min="241" max="242" width="5.7109375" customWidth="1"/>
    <col min="243" max="243" width="1.7109375" customWidth="1"/>
    <col min="244" max="245" width="5.7109375" customWidth="1"/>
  </cols>
  <sheetData>
    <row r="1" spans="2:243" ht="27" customHeight="1" thickBot="1" x14ac:dyDescent="0.35">
      <c r="L1" s="24" t="s">
        <v>7</v>
      </c>
      <c r="M1" s="59" t="s">
        <v>17</v>
      </c>
      <c r="V1" s="24"/>
      <c r="Y1" s="24"/>
      <c r="AE1" s="24"/>
      <c r="AL1" s="24" t="s">
        <v>8</v>
      </c>
      <c r="AM1" s="59" t="s">
        <v>5</v>
      </c>
      <c r="AN1" s="15"/>
      <c r="AZ1" s="24" t="s">
        <v>7</v>
      </c>
      <c r="BA1" s="59" t="s">
        <v>17</v>
      </c>
      <c r="BJ1" s="24"/>
      <c r="BM1" s="24"/>
      <c r="BS1" s="24"/>
      <c r="BZ1" s="24" t="s">
        <v>8</v>
      </c>
      <c r="CA1" s="59" t="s">
        <v>6</v>
      </c>
      <c r="CB1" s="41"/>
      <c r="CC1" s="15"/>
      <c r="CD1" s="98"/>
      <c r="CE1" s="41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40"/>
      <c r="CR1" s="41"/>
      <c r="CS1" s="15"/>
      <c r="CT1" s="15"/>
      <c r="CU1" s="15"/>
      <c r="CV1" s="15"/>
      <c r="CW1" s="15"/>
      <c r="CX1" s="15"/>
      <c r="CY1" s="15"/>
      <c r="CZ1" s="15"/>
      <c r="DA1" s="40"/>
      <c r="DB1" s="15"/>
      <c r="DC1" s="15"/>
      <c r="DD1" s="40"/>
      <c r="DE1" s="15"/>
      <c r="DF1" s="15"/>
      <c r="DG1" s="15"/>
      <c r="DH1" s="15"/>
      <c r="DI1" s="15"/>
      <c r="DJ1" s="15"/>
      <c r="DK1" s="40"/>
      <c r="DL1" s="41"/>
      <c r="DM1" s="15"/>
      <c r="DN1" s="15"/>
      <c r="DO1" s="41"/>
      <c r="DP1" s="15"/>
      <c r="DQ1" s="15"/>
      <c r="DR1" s="15"/>
      <c r="DS1" s="98"/>
      <c r="DT1" s="41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40"/>
      <c r="EG1" s="41"/>
      <c r="EH1" s="15"/>
      <c r="EI1" s="15"/>
      <c r="EJ1" s="15"/>
      <c r="EK1" s="15"/>
      <c r="EL1" s="15"/>
      <c r="EM1" s="15"/>
      <c r="EN1" s="15"/>
      <c r="EO1" s="15"/>
      <c r="EP1" s="40"/>
      <c r="EQ1" s="15"/>
      <c r="ER1" s="15"/>
      <c r="ES1" s="40"/>
      <c r="ET1" s="15"/>
      <c r="EU1" s="15"/>
      <c r="EV1" s="15"/>
      <c r="EW1" s="15"/>
      <c r="EX1" s="15"/>
      <c r="EY1" s="15"/>
      <c r="EZ1" s="40"/>
      <c r="FA1" s="41"/>
      <c r="FB1" s="15"/>
      <c r="FC1" s="15"/>
      <c r="FD1" s="41"/>
      <c r="FE1" s="15"/>
      <c r="FF1" s="15"/>
      <c r="FG1" s="15"/>
      <c r="FH1" s="98"/>
      <c r="FI1" s="15"/>
      <c r="FJ1" s="53"/>
      <c r="FK1" s="53"/>
      <c r="FL1" s="15"/>
      <c r="FM1" s="15"/>
      <c r="FN1" s="15"/>
      <c r="FO1" s="15"/>
      <c r="FP1" s="15"/>
      <c r="FQ1" s="53"/>
      <c r="FR1" s="53"/>
      <c r="FS1" s="53"/>
      <c r="FT1" s="53"/>
      <c r="FU1" s="53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41"/>
      <c r="GS1" s="15"/>
      <c r="GT1" s="15"/>
      <c r="GU1" s="15"/>
      <c r="GV1" s="41"/>
      <c r="GW1" s="41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</row>
    <row r="2" spans="2:243" ht="27" customHeight="1" x14ac:dyDescent="0.3">
      <c r="B2" s="422"/>
      <c r="C2" s="423"/>
      <c r="D2" s="424"/>
      <c r="E2" s="396" t="str">
        <f>IF(I30="","",I30)</f>
        <v>REMA RK ,,A"</v>
      </c>
      <c r="F2" s="396"/>
      <c r="G2" s="416"/>
      <c r="H2" s="420" t="str">
        <f>IF(I31="","",I31)</f>
        <v>REMA RK ,,C"</v>
      </c>
      <c r="I2" s="397"/>
      <c r="J2" s="418"/>
      <c r="K2" s="396" t="str">
        <f>IF(I32="","",I32)</f>
        <v>Slavia HK,,B"</v>
      </c>
      <c r="L2" s="397"/>
      <c r="M2" s="418"/>
      <c r="N2" s="396" t="str">
        <f>IF(I33="","",I33)</f>
        <v>Slavia HK ,,D"</v>
      </c>
      <c r="O2" s="396"/>
      <c r="P2" s="416"/>
      <c r="Q2" s="396" t="str">
        <f>IF(I34="","",I34)</f>
        <v>Slavia HK ch.</v>
      </c>
      <c r="R2" s="397"/>
      <c r="S2" s="418"/>
      <c r="T2" s="396" t="str">
        <f>IF(T30="","",T30)</f>
        <v>Chlumec ,,B"</v>
      </c>
      <c r="U2" s="397"/>
      <c r="V2" s="397"/>
      <c r="W2" s="420" t="str">
        <f>IF(T31="","",T31)</f>
        <v>Chlumec ,,D"</v>
      </c>
      <c r="X2" s="397"/>
      <c r="Y2" s="418"/>
      <c r="Z2" s="396" t="str">
        <f>IF(T32="","",T32)</f>
        <v>Nové Město ,,A"</v>
      </c>
      <c r="AA2" s="397"/>
      <c r="AB2" s="397"/>
      <c r="AC2" s="420" t="str">
        <f>IF(T33="","",T33)</f>
        <v>Rtyně ,,A"</v>
      </c>
      <c r="AD2" s="397"/>
      <c r="AE2" s="418"/>
      <c r="AF2" s="396" t="str">
        <f>IF(T34="","",T34)</f>
        <v>VK Sport RK ,,Moka"</v>
      </c>
      <c r="AG2" s="397"/>
      <c r="AH2" s="398"/>
      <c r="AI2" s="401" t="s">
        <v>1</v>
      </c>
      <c r="AJ2" s="403" t="s">
        <v>3</v>
      </c>
      <c r="AK2" s="404"/>
      <c r="AL2" s="405"/>
      <c r="AM2" s="409" t="s">
        <v>2</v>
      </c>
      <c r="AN2" s="15"/>
      <c r="AP2" s="422"/>
      <c r="AQ2" s="423"/>
      <c r="AR2" s="424"/>
      <c r="AS2" s="396" t="str">
        <f>IF(AW30="","",AW30)</f>
        <v>REMA RK ,,B"</v>
      </c>
      <c r="AT2" s="396"/>
      <c r="AU2" s="416"/>
      <c r="AV2" s="420" t="str">
        <f>IF(AW31="","",AW31)</f>
        <v>Slavia HK,,A"</v>
      </c>
      <c r="AW2" s="397"/>
      <c r="AX2" s="418"/>
      <c r="AY2" s="396" t="str">
        <f>IF(AW32="","",AW32)</f>
        <v>Slavia HK ,,C"</v>
      </c>
      <c r="AZ2" s="397"/>
      <c r="BA2" s="418"/>
      <c r="BB2" s="396" t="str">
        <f>IF(AW33="","",AW33)</f>
        <v>Kvasiny</v>
      </c>
      <c r="BC2" s="396"/>
      <c r="BD2" s="416"/>
      <c r="BE2" s="396" t="str">
        <f>IF(AW34="","",AW34)</f>
        <v>Chlumec ,,A"</v>
      </c>
      <c r="BF2" s="397"/>
      <c r="BG2" s="418"/>
      <c r="BH2" s="396" t="str">
        <f>IF(BH30="","",BH30)</f>
        <v>Chlumec ,,C"</v>
      </c>
      <c r="BI2" s="397"/>
      <c r="BJ2" s="397"/>
      <c r="BK2" s="420" t="str">
        <f>IF(BH31="","",BH31)</f>
        <v>Chlumec ,,E"</v>
      </c>
      <c r="BL2" s="397"/>
      <c r="BM2" s="418"/>
      <c r="BN2" s="396" t="str">
        <f>IF(BH32="","",BH32)</f>
        <v>Nové Město ,,B"</v>
      </c>
      <c r="BO2" s="397"/>
      <c r="BP2" s="397"/>
      <c r="BQ2" s="420" t="str">
        <f>IF(BH33="","",BH33)</f>
        <v>Náchod</v>
      </c>
      <c r="BR2" s="397"/>
      <c r="BS2" s="418"/>
      <c r="BT2" s="396" t="str">
        <f>IF(BH34="","",BH34)</f>
        <v>Staré Město ,,Myšáci"</v>
      </c>
      <c r="BU2" s="397"/>
      <c r="BV2" s="398"/>
      <c r="BW2" s="401" t="s">
        <v>1</v>
      </c>
      <c r="BX2" s="403" t="s">
        <v>3</v>
      </c>
      <c r="BY2" s="404"/>
      <c r="BZ2" s="405"/>
      <c r="CA2" s="409" t="s">
        <v>2</v>
      </c>
      <c r="CB2" s="81"/>
      <c r="CC2" s="15"/>
      <c r="CD2" s="98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98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98"/>
      <c r="FI2" s="15"/>
      <c r="FJ2" s="53"/>
      <c r="FK2" s="53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</row>
    <row r="3" spans="2:243" ht="27" customHeight="1" thickBot="1" x14ac:dyDescent="0.35">
      <c r="B3" s="425"/>
      <c r="C3" s="426"/>
      <c r="D3" s="427"/>
      <c r="E3" s="353"/>
      <c r="F3" s="353"/>
      <c r="G3" s="417"/>
      <c r="H3" s="421"/>
      <c r="I3" s="399"/>
      <c r="J3" s="419"/>
      <c r="K3" s="399"/>
      <c r="L3" s="399"/>
      <c r="M3" s="419"/>
      <c r="N3" s="353"/>
      <c r="O3" s="353"/>
      <c r="P3" s="417"/>
      <c r="Q3" s="399"/>
      <c r="R3" s="399"/>
      <c r="S3" s="419"/>
      <c r="T3" s="399"/>
      <c r="U3" s="399"/>
      <c r="V3" s="399"/>
      <c r="W3" s="421"/>
      <c r="X3" s="399"/>
      <c r="Y3" s="419"/>
      <c r="Z3" s="399"/>
      <c r="AA3" s="399"/>
      <c r="AB3" s="399"/>
      <c r="AC3" s="421"/>
      <c r="AD3" s="399"/>
      <c r="AE3" s="419"/>
      <c r="AF3" s="399"/>
      <c r="AG3" s="399"/>
      <c r="AH3" s="400"/>
      <c r="AI3" s="402"/>
      <c r="AJ3" s="406"/>
      <c r="AK3" s="407"/>
      <c r="AL3" s="408"/>
      <c r="AM3" s="410"/>
      <c r="AN3" s="15"/>
      <c r="AP3" s="425"/>
      <c r="AQ3" s="426"/>
      <c r="AR3" s="427"/>
      <c r="AS3" s="353"/>
      <c r="AT3" s="353"/>
      <c r="AU3" s="417"/>
      <c r="AV3" s="421"/>
      <c r="AW3" s="399"/>
      <c r="AX3" s="419"/>
      <c r="AY3" s="399"/>
      <c r="AZ3" s="399"/>
      <c r="BA3" s="419"/>
      <c r="BB3" s="353"/>
      <c r="BC3" s="353"/>
      <c r="BD3" s="417"/>
      <c r="BE3" s="399"/>
      <c r="BF3" s="399"/>
      <c r="BG3" s="419"/>
      <c r="BH3" s="399"/>
      <c r="BI3" s="399"/>
      <c r="BJ3" s="399"/>
      <c r="BK3" s="421"/>
      <c r="BL3" s="399"/>
      <c r="BM3" s="419"/>
      <c r="BN3" s="399"/>
      <c r="BO3" s="399"/>
      <c r="BP3" s="399"/>
      <c r="BQ3" s="421"/>
      <c r="BR3" s="399"/>
      <c r="BS3" s="419"/>
      <c r="BT3" s="399"/>
      <c r="BU3" s="399"/>
      <c r="BV3" s="400"/>
      <c r="BW3" s="402"/>
      <c r="BX3" s="406"/>
      <c r="BY3" s="407"/>
      <c r="BZ3" s="408"/>
      <c r="CA3" s="410"/>
      <c r="CB3" s="81"/>
      <c r="CC3" s="15"/>
      <c r="CD3" s="98"/>
      <c r="CE3" s="15"/>
      <c r="CF3" s="15"/>
      <c r="CG3" s="15"/>
      <c r="CH3" s="15"/>
      <c r="CI3" s="15"/>
      <c r="CJ3" s="15"/>
      <c r="CK3" s="15"/>
      <c r="CL3" s="15"/>
      <c r="CM3" s="94"/>
      <c r="CN3" s="94"/>
      <c r="CO3" s="94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1"/>
      <c r="DI3" s="82"/>
      <c r="DJ3" s="83"/>
      <c r="DK3" s="83"/>
      <c r="DL3" s="81"/>
      <c r="DM3" s="15"/>
      <c r="DN3" s="15"/>
      <c r="DO3" s="15"/>
      <c r="DP3" s="15"/>
      <c r="DQ3" s="15"/>
      <c r="DR3" s="15"/>
      <c r="DS3" s="98"/>
      <c r="DT3" s="15"/>
      <c r="DU3" s="15"/>
      <c r="DV3" s="15"/>
      <c r="DW3" s="15"/>
      <c r="DX3" s="15"/>
      <c r="DY3" s="15"/>
      <c r="DZ3" s="15"/>
      <c r="EA3" s="15"/>
      <c r="EB3" s="94"/>
      <c r="EC3" s="94"/>
      <c r="ED3" s="94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1"/>
      <c r="EX3" s="82"/>
      <c r="EY3" s="83"/>
      <c r="EZ3" s="83"/>
      <c r="FA3" s="81"/>
      <c r="FB3" s="15"/>
      <c r="FC3" s="15"/>
      <c r="FD3" s="15"/>
      <c r="FE3" s="15"/>
      <c r="FF3" s="15"/>
      <c r="FG3" s="15"/>
      <c r="FH3" s="98"/>
      <c r="FI3" s="15"/>
      <c r="FJ3" s="53"/>
      <c r="FK3" s="53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</row>
    <row r="4" spans="2:243" ht="27" customHeight="1" x14ac:dyDescent="0.3">
      <c r="B4" s="411" t="str">
        <f>IF(E2="","",E2)</f>
        <v>REMA RK ,,A"</v>
      </c>
      <c r="C4" s="396"/>
      <c r="D4" s="412"/>
      <c r="E4" s="413"/>
      <c r="F4" s="414"/>
      <c r="G4" s="414"/>
      <c r="H4" s="189">
        <v>8</v>
      </c>
      <c r="I4" s="190" t="s">
        <v>0</v>
      </c>
      <c r="J4" s="191">
        <v>21</v>
      </c>
      <c r="K4" s="190">
        <v>0</v>
      </c>
      <c r="L4" s="190" t="s">
        <v>0</v>
      </c>
      <c r="M4" s="191">
        <v>0</v>
      </c>
      <c r="N4" s="190">
        <v>0</v>
      </c>
      <c r="O4" s="190" t="s">
        <v>0</v>
      </c>
      <c r="P4" s="191">
        <v>0</v>
      </c>
      <c r="Q4" s="190">
        <v>6</v>
      </c>
      <c r="R4" s="190" t="s">
        <v>0</v>
      </c>
      <c r="S4" s="191">
        <v>22</v>
      </c>
      <c r="T4" s="190">
        <v>9</v>
      </c>
      <c r="U4" s="190" t="s">
        <v>0</v>
      </c>
      <c r="V4" s="190">
        <v>21</v>
      </c>
      <c r="W4" s="189">
        <v>8</v>
      </c>
      <c r="X4" s="190" t="s">
        <v>0</v>
      </c>
      <c r="Y4" s="191">
        <v>20</v>
      </c>
      <c r="Z4" s="190">
        <v>3</v>
      </c>
      <c r="AA4" s="190" t="s">
        <v>0</v>
      </c>
      <c r="AB4" s="190">
        <v>23</v>
      </c>
      <c r="AC4" s="189">
        <v>10</v>
      </c>
      <c r="AD4" s="190" t="s">
        <v>0</v>
      </c>
      <c r="AE4" s="191">
        <v>21</v>
      </c>
      <c r="AF4" s="190">
        <v>5</v>
      </c>
      <c r="AG4" s="190" t="s">
        <v>0</v>
      </c>
      <c r="AH4" s="192">
        <v>28</v>
      </c>
      <c r="AI4" s="394">
        <v>0</v>
      </c>
      <c r="AJ4" s="248">
        <f>IF((H4="")+OR(K4="")+OR(N4="")+OR(Q4="")+OR(T4="")+OR(W4="")+OR(Z4="")+OR(AC4="")+OR(AF4=""),"",SUM(H4+K4+N4+Q4+T4+W4+Z4+AC4+AF4))</f>
        <v>49</v>
      </c>
      <c r="AK4" s="31" t="s">
        <v>0</v>
      </c>
      <c r="AL4" s="32">
        <f>IF((J4="")+OR(M4="")+OR(P4="")+OR(S4="")+OR(V4="")+OR(Y4="")+OR(AB4="")+OR(AE4="")+OR(AH4=""),"",SUM(J4+M4+P4+S4+V4+Y4+AB4+AE4+AH4))</f>
        <v>156</v>
      </c>
      <c r="AM4" s="395" t="s">
        <v>38</v>
      </c>
      <c r="AN4" s="300"/>
      <c r="AP4" s="411" t="str">
        <f>IF(AS2="","",AS2)</f>
        <v>REMA RK ,,B"</v>
      </c>
      <c r="AQ4" s="396"/>
      <c r="AR4" s="412"/>
      <c r="AS4" s="413"/>
      <c r="AT4" s="414"/>
      <c r="AU4" s="414"/>
      <c r="AV4" s="189">
        <v>0</v>
      </c>
      <c r="AW4" s="190" t="s">
        <v>0</v>
      </c>
      <c r="AX4" s="191">
        <v>0</v>
      </c>
      <c r="AY4" s="190">
        <v>0</v>
      </c>
      <c r="AZ4" s="190" t="s">
        <v>0</v>
      </c>
      <c r="BA4" s="191">
        <v>0</v>
      </c>
      <c r="BB4" s="190">
        <v>17</v>
      </c>
      <c r="BC4" s="190" t="s">
        <v>0</v>
      </c>
      <c r="BD4" s="191">
        <v>11</v>
      </c>
      <c r="BE4" s="190">
        <v>7</v>
      </c>
      <c r="BF4" s="190" t="s">
        <v>0</v>
      </c>
      <c r="BG4" s="191">
        <v>15</v>
      </c>
      <c r="BH4" s="190">
        <v>10</v>
      </c>
      <c r="BI4" s="190" t="s">
        <v>0</v>
      </c>
      <c r="BJ4" s="190">
        <v>14</v>
      </c>
      <c r="BK4" s="189">
        <v>22</v>
      </c>
      <c r="BL4" s="190" t="s">
        <v>0</v>
      </c>
      <c r="BM4" s="191">
        <v>11</v>
      </c>
      <c r="BN4" s="190">
        <v>12</v>
      </c>
      <c r="BO4" s="190" t="s">
        <v>0</v>
      </c>
      <c r="BP4" s="190">
        <v>10</v>
      </c>
      <c r="BQ4" s="189">
        <v>13</v>
      </c>
      <c r="BR4" s="190" t="s">
        <v>0</v>
      </c>
      <c r="BS4" s="191">
        <v>18</v>
      </c>
      <c r="BT4" s="190">
        <v>15</v>
      </c>
      <c r="BU4" s="190" t="s">
        <v>0</v>
      </c>
      <c r="BV4" s="192">
        <v>13</v>
      </c>
      <c r="BW4" s="394">
        <v>4</v>
      </c>
      <c r="BX4" s="248">
        <f>IF((AV4="")+OR(AY4="")+OR(BB4="")+OR(BE4="")+OR(BH4="")+OR(BK4="")+OR(BN4="")+OR(BQ4="")+OR(BT4=""),"",SUM(AV4+AY4+BB4+BE4+BH4+BK4+BN4+BQ4+BT4))</f>
        <v>96</v>
      </c>
      <c r="BY4" s="31" t="s">
        <v>0</v>
      </c>
      <c r="BZ4" s="32">
        <f>IF((AX4="")+OR(BA4="")+OR(BD4="")+OR(BG4="")+OR(BJ4="")+OR(BM4="")+OR(BP4="")+OR(BS4="")+OR(BV4=""),"",SUM(AX4+BA4+BD4+BG4+BJ4+BM4+BP4+BS4+BV4))</f>
        <v>92</v>
      </c>
      <c r="CA4" s="395" t="s">
        <v>13</v>
      </c>
      <c r="CB4" s="306"/>
      <c r="CC4" s="15"/>
      <c r="CD4" s="98"/>
      <c r="CE4" s="15"/>
      <c r="CF4" s="15"/>
      <c r="CG4" s="15"/>
      <c r="CH4" s="15"/>
      <c r="CI4" s="15"/>
      <c r="CJ4" s="15"/>
      <c r="CK4" s="15"/>
      <c r="CL4" s="15"/>
      <c r="CM4" s="84"/>
      <c r="CN4" s="84"/>
      <c r="CO4" s="84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5"/>
      <c r="DI4" s="83"/>
      <c r="DJ4" s="83"/>
      <c r="DK4" s="83"/>
      <c r="DL4" s="85"/>
      <c r="DM4" s="15"/>
      <c r="DN4" s="15"/>
      <c r="DO4" s="15"/>
      <c r="DP4" s="15"/>
      <c r="DQ4" s="15"/>
      <c r="DR4" s="15"/>
      <c r="DS4" s="98"/>
      <c r="DT4" s="15"/>
      <c r="DU4" s="15"/>
      <c r="DV4" s="15"/>
      <c r="DW4" s="15"/>
      <c r="DX4" s="15"/>
      <c r="DY4" s="15"/>
      <c r="DZ4" s="15"/>
      <c r="EA4" s="15"/>
      <c r="EB4" s="84"/>
      <c r="EC4" s="84"/>
      <c r="ED4" s="84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5"/>
      <c r="EX4" s="83"/>
      <c r="EY4" s="83"/>
      <c r="EZ4" s="83"/>
      <c r="FA4" s="85"/>
      <c r="FB4" s="15"/>
      <c r="FC4" s="15"/>
      <c r="FD4" s="15"/>
      <c r="FE4" s="15"/>
      <c r="FF4" s="15"/>
      <c r="FG4" s="15"/>
      <c r="FH4" s="98"/>
      <c r="FI4" s="15"/>
      <c r="FJ4" s="53"/>
      <c r="FK4" s="53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40"/>
      <c r="FY4" s="41"/>
      <c r="FZ4" s="15"/>
      <c r="GA4" s="46"/>
      <c r="GB4" s="54"/>
      <c r="GC4" s="15"/>
      <c r="GD4" s="15"/>
      <c r="GE4" s="15"/>
      <c r="GF4" s="15"/>
      <c r="GG4" s="40"/>
      <c r="GH4" s="120"/>
      <c r="GI4" s="120"/>
      <c r="GJ4" s="120"/>
      <c r="GK4" s="15"/>
      <c r="GL4" s="15"/>
      <c r="GM4" s="15"/>
      <c r="GN4" s="15"/>
      <c r="GO4" s="40"/>
      <c r="GP4" s="41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</row>
    <row r="5" spans="2:243" ht="27" customHeight="1" x14ac:dyDescent="0.3">
      <c r="B5" s="375"/>
      <c r="C5" s="376"/>
      <c r="D5" s="377"/>
      <c r="E5" s="415"/>
      <c r="F5" s="415"/>
      <c r="G5" s="415"/>
      <c r="H5" s="175"/>
      <c r="I5" s="176" t="s">
        <v>0</v>
      </c>
      <c r="J5" s="177"/>
      <c r="K5" s="176"/>
      <c r="L5" s="176" t="s">
        <v>0</v>
      </c>
      <c r="M5" s="177"/>
      <c r="N5" s="176"/>
      <c r="O5" s="176" t="s">
        <v>0</v>
      </c>
      <c r="P5" s="177"/>
      <c r="Q5" s="176"/>
      <c r="R5" s="176" t="s">
        <v>0</v>
      </c>
      <c r="S5" s="177"/>
      <c r="T5" s="176"/>
      <c r="U5" s="176" t="s">
        <v>0</v>
      </c>
      <c r="V5" s="176"/>
      <c r="W5" s="175"/>
      <c r="X5" s="176" t="s">
        <v>0</v>
      </c>
      <c r="Y5" s="177"/>
      <c r="Z5" s="176"/>
      <c r="AA5" s="176" t="s">
        <v>0</v>
      </c>
      <c r="AB5" s="176"/>
      <c r="AC5" s="175"/>
      <c r="AD5" s="176" t="s">
        <v>0</v>
      </c>
      <c r="AE5" s="177"/>
      <c r="AF5" s="176"/>
      <c r="AG5" s="176" t="s">
        <v>0</v>
      </c>
      <c r="AH5" s="193"/>
      <c r="AI5" s="380"/>
      <c r="AJ5" s="178" t="str">
        <f>IF((H5="")+OR(K5="")+OR(N5="")+OR(Q5="")+OR(T5="")+OR(W5="")+OR(Z5="")+OR(AC5="")+OR(AF5=""),"",SUM(H5+K5+N5+Q5+T5+W5+Z5+AC5+AF5))</f>
        <v/>
      </c>
      <c r="AK5" s="2" t="s">
        <v>0</v>
      </c>
      <c r="AL5" s="4" t="str">
        <f>IF((J5="")+OR(M5="")+OR(P5="")+OR(S5="")+OR(V5="")+OR(Y5="")+OR(AB5="")+OR(AE5="")+OR(AH5=""),"",SUM(J5+M5+P5+S5+V5+Y5+AB5+AE5+AH5))</f>
        <v/>
      </c>
      <c r="AM5" s="381"/>
      <c r="AN5" s="300"/>
      <c r="AP5" s="375"/>
      <c r="AQ5" s="376"/>
      <c r="AR5" s="377"/>
      <c r="AS5" s="415"/>
      <c r="AT5" s="415"/>
      <c r="AU5" s="415"/>
      <c r="AV5" s="175"/>
      <c r="AW5" s="176" t="s">
        <v>0</v>
      </c>
      <c r="AX5" s="177"/>
      <c r="AY5" s="176"/>
      <c r="AZ5" s="176" t="s">
        <v>0</v>
      </c>
      <c r="BA5" s="177"/>
      <c r="BB5" s="176"/>
      <c r="BC5" s="176" t="s">
        <v>0</v>
      </c>
      <c r="BD5" s="177"/>
      <c r="BE5" s="176"/>
      <c r="BF5" s="176" t="s">
        <v>0</v>
      </c>
      <c r="BG5" s="177"/>
      <c r="BH5" s="176"/>
      <c r="BI5" s="176" t="s">
        <v>0</v>
      </c>
      <c r="BJ5" s="176"/>
      <c r="BK5" s="175"/>
      <c r="BL5" s="176" t="s">
        <v>0</v>
      </c>
      <c r="BM5" s="177"/>
      <c r="BN5" s="176"/>
      <c r="BO5" s="176" t="s">
        <v>0</v>
      </c>
      <c r="BP5" s="176"/>
      <c r="BQ5" s="175"/>
      <c r="BR5" s="176" t="s">
        <v>0</v>
      </c>
      <c r="BS5" s="177"/>
      <c r="BT5" s="176"/>
      <c r="BU5" s="176" t="s">
        <v>0</v>
      </c>
      <c r="BV5" s="193"/>
      <c r="BW5" s="380"/>
      <c r="BX5" s="178" t="str">
        <f>IF((AV5="")+OR(AY5="")+OR(BB5="")+OR(BE5="")+OR(BH5="")+OR(BK5="")+OR(BN5="")+OR(BQ5="")+OR(BT5=""),"",SUM(AV5+AY5+BB5+BE5+BH5+BK5+BN5+BQ5+BT5))</f>
        <v/>
      </c>
      <c r="BY5" s="2" t="s">
        <v>0</v>
      </c>
      <c r="BZ5" s="4" t="str">
        <f>IF((AX5="")+OR(BA5="")+OR(BD5="")+OR(BG5="")+OR(BJ5="")+OR(BM5="")+OR(BP5="")+OR(BS5="")+OR(BV5=""),"",SUM(AX5+BA5+BD5+BG5+BJ5+BM5+BP5+BS5+BV5))</f>
        <v/>
      </c>
      <c r="CA5" s="381"/>
      <c r="CB5" s="271"/>
      <c r="CC5" s="15"/>
      <c r="CD5" s="98"/>
      <c r="CE5" s="15"/>
      <c r="CF5" s="15"/>
      <c r="CG5" s="43"/>
      <c r="CH5" s="15"/>
      <c r="CI5" s="15"/>
      <c r="CJ5" s="15"/>
      <c r="CK5" s="15"/>
      <c r="CL5" s="15"/>
      <c r="CM5" s="80"/>
      <c r="CN5" s="80"/>
      <c r="CO5" s="53"/>
      <c r="CP5" s="86"/>
      <c r="CQ5" s="84"/>
      <c r="CR5" s="84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87"/>
      <c r="DI5" s="44"/>
      <c r="DJ5" s="44"/>
      <c r="DK5" s="44"/>
      <c r="DL5" s="88"/>
      <c r="DM5" s="15"/>
      <c r="DN5" s="43"/>
      <c r="DO5" s="15"/>
      <c r="DP5" s="15"/>
      <c r="DQ5" s="15"/>
      <c r="DR5" s="15"/>
      <c r="DS5" s="98"/>
      <c r="DT5" s="15"/>
      <c r="DU5" s="15"/>
      <c r="DV5" s="43"/>
      <c r="DW5" s="15"/>
      <c r="DX5" s="15"/>
      <c r="DY5" s="15"/>
      <c r="DZ5" s="15"/>
      <c r="EA5" s="15"/>
      <c r="EB5" s="80"/>
      <c r="EC5" s="80"/>
      <c r="ED5" s="53"/>
      <c r="EE5" s="86"/>
      <c r="EF5" s="84"/>
      <c r="EG5" s="84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87"/>
      <c r="EX5" s="44"/>
      <c r="EY5" s="44"/>
      <c r="EZ5" s="44"/>
      <c r="FA5" s="88"/>
      <c r="FB5" s="15"/>
      <c r="FC5" s="43"/>
      <c r="FD5" s="15"/>
      <c r="FE5" s="15"/>
      <c r="FF5" s="15"/>
      <c r="FG5" s="15"/>
      <c r="FH5" s="98"/>
      <c r="FI5" s="15"/>
      <c r="FJ5" s="53"/>
      <c r="FK5" s="43"/>
      <c r="FL5" s="15"/>
      <c r="FM5" s="15"/>
      <c r="FN5" s="15"/>
      <c r="FO5" s="15"/>
      <c r="FP5" s="15"/>
      <c r="FQ5" s="15"/>
      <c r="FR5" s="15"/>
      <c r="FS5" s="15"/>
      <c r="FT5" s="86"/>
      <c r="FU5" s="84"/>
      <c r="FV5" s="84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1"/>
      <c r="GM5" s="82"/>
      <c r="GN5" s="83"/>
      <c r="GO5" s="83"/>
      <c r="GP5" s="81"/>
      <c r="GQ5" s="58"/>
      <c r="GR5" s="43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2:243" ht="27" customHeight="1" x14ac:dyDescent="0.3">
      <c r="B6" s="349" t="str">
        <f>IF(H2="","",H2)</f>
        <v>REMA RK ,,C"</v>
      </c>
      <c r="C6" s="350"/>
      <c r="D6" s="351"/>
      <c r="E6" s="195">
        <f>IF(J4="","",J4)</f>
        <v>21</v>
      </c>
      <c r="F6" s="179" t="s">
        <v>0</v>
      </c>
      <c r="G6" s="196">
        <f>IF(H4="","",H4)</f>
        <v>8</v>
      </c>
      <c r="H6" s="367"/>
      <c r="I6" s="389"/>
      <c r="J6" s="389"/>
      <c r="K6" s="184">
        <v>0</v>
      </c>
      <c r="L6" s="179" t="s">
        <v>0</v>
      </c>
      <c r="M6" s="180">
        <v>0</v>
      </c>
      <c r="N6" s="179">
        <v>0</v>
      </c>
      <c r="O6" s="179" t="s">
        <v>0</v>
      </c>
      <c r="P6" s="180">
        <v>0</v>
      </c>
      <c r="Q6" s="179">
        <v>25</v>
      </c>
      <c r="R6" s="179" t="s">
        <v>0</v>
      </c>
      <c r="S6" s="180">
        <v>5</v>
      </c>
      <c r="T6" s="179">
        <v>7</v>
      </c>
      <c r="U6" s="179" t="s">
        <v>0</v>
      </c>
      <c r="V6" s="179">
        <v>8</v>
      </c>
      <c r="W6" s="184">
        <v>8</v>
      </c>
      <c r="X6" s="179" t="s">
        <v>0</v>
      </c>
      <c r="Y6" s="180">
        <v>13</v>
      </c>
      <c r="Z6" s="179">
        <v>7</v>
      </c>
      <c r="AA6" s="179" t="s">
        <v>0</v>
      </c>
      <c r="AB6" s="179">
        <v>11</v>
      </c>
      <c r="AC6" s="184">
        <v>10</v>
      </c>
      <c r="AD6" s="179" t="s">
        <v>0</v>
      </c>
      <c r="AE6" s="180">
        <v>14</v>
      </c>
      <c r="AF6" s="179">
        <v>6</v>
      </c>
      <c r="AG6" s="179" t="s">
        <v>0</v>
      </c>
      <c r="AH6" s="194">
        <v>19</v>
      </c>
      <c r="AI6" s="386">
        <v>2</v>
      </c>
      <c r="AJ6" s="244">
        <f>IF((E6="")+OR(K6="")+OR(N6="")+OR(Q6="")+OR(T6="")+OR(W6="")+OR(Z6="")+OR(AC6="")+OR(AF6=""),"",SUM(E6+K6+N6+Q6+T6+W6+Z6+AC6+AF6))</f>
        <v>84</v>
      </c>
      <c r="AK6" s="245" t="s">
        <v>0</v>
      </c>
      <c r="AL6" s="246">
        <f>IF((G6="")+OR(M6="")+OR(P6="")+OR(S6="")+OR(V6="")+OR(Y6="")+OR(AB6="")+OR(AE6="")+OR(AH6=""),"",SUM(G6+M6+P6+S6+V6+Y6+AB6+AE6+AH6))</f>
        <v>78</v>
      </c>
      <c r="AM6" s="347" t="s">
        <v>21</v>
      </c>
      <c r="AN6" s="300"/>
      <c r="AP6" s="349" t="str">
        <f>IF(AV2="","",AV2)</f>
        <v>Slavia HK,,A"</v>
      </c>
      <c r="AQ6" s="350"/>
      <c r="AR6" s="351"/>
      <c r="AS6" s="195">
        <f>IF(AX4="","",AX4)</f>
        <v>0</v>
      </c>
      <c r="AT6" s="179" t="s">
        <v>0</v>
      </c>
      <c r="AU6" s="196">
        <f>IF(AV4="","",AV4)</f>
        <v>0</v>
      </c>
      <c r="AV6" s="367"/>
      <c r="AW6" s="389"/>
      <c r="AX6" s="389"/>
      <c r="AY6" s="184">
        <v>0</v>
      </c>
      <c r="AZ6" s="179" t="s">
        <v>0</v>
      </c>
      <c r="BA6" s="180">
        <v>0</v>
      </c>
      <c r="BB6" s="179">
        <v>0</v>
      </c>
      <c r="BC6" s="179" t="s">
        <v>0</v>
      </c>
      <c r="BD6" s="180">
        <v>0</v>
      </c>
      <c r="BE6" s="179">
        <v>0</v>
      </c>
      <c r="BF6" s="179" t="s">
        <v>0</v>
      </c>
      <c r="BG6" s="180">
        <v>0</v>
      </c>
      <c r="BH6" s="179">
        <v>0</v>
      </c>
      <c r="BI6" s="179" t="s">
        <v>0</v>
      </c>
      <c r="BJ6" s="179">
        <v>0</v>
      </c>
      <c r="BK6" s="184">
        <v>0</v>
      </c>
      <c r="BL6" s="179" t="s">
        <v>0</v>
      </c>
      <c r="BM6" s="180">
        <v>0</v>
      </c>
      <c r="BN6" s="179">
        <v>0</v>
      </c>
      <c r="BO6" s="179" t="s">
        <v>0</v>
      </c>
      <c r="BP6" s="179">
        <v>0</v>
      </c>
      <c r="BQ6" s="184">
        <v>0</v>
      </c>
      <c r="BR6" s="179" t="s">
        <v>0</v>
      </c>
      <c r="BS6" s="180">
        <v>0</v>
      </c>
      <c r="BT6" s="179">
        <v>0</v>
      </c>
      <c r="BU6" s="179" t="s">
        <v>0</v>
      </c>
      <c r="BV6" s="194">
        <v>0</v>
      </c>
      <c r="BW6" s="386"/>
      <c r="BX6" s="244">
        <f>IF((AS6="")+OR(AY6="")+OR(BB6="")+OR(BE6="")+OR(BH6="")+OR(BK6="")+OR(BN6="")+OR(BQ6="")+OR(BT6=""),"",SUM(AS6+AY6+BB6+BE6+BH6+BK6+BN6+BQ6+BT6))</f>
        <v>0</v>
      </c>
      <c r="BY6" s="245" t="s">
        <v>0</v>
      </c>
      <c r="BZ6" s="246">
        <f>IF((AU6="")+OR(BA6="")+OR(BD6="")+OR(BG6="")+OR(BJ6="")+OR(BM6="")+OR(BP6="")+OR(BS6="")+OR(BV6=""),"",SUM(AU6+BA6+BD6+BG6+BJ6+BM6+BP6+BS6+BV6))</f>
        <v>0</v>
      </c>
      <c r="CA6" s="347"/>
      <c r="CB6" s="271"/>
      <c r="CC6" s="15"/>
      <c r="CD6" s="98"/>
      <c r="CE6" s="15"/>
      <c r="CF6" s="15"/>
      <c r="CG6" s="15"/>
      <c r="CH6" s="15"/>
      <c r="CI6" s="15"/>
      <c r="CJ6" s="15"/>
      <c r="CK6" s="15"/>
      <c r="CL6" s="15"/>
      <c r="CM6" s="53"/>
      <c r="CN6" s="53"/>
      <c r="CO6" s="53"/>
      <c r="CP6" s="84"/>
      <c r="CQ6" s="84"/>
      <c r="CR6" s="84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87"/>
      <c r="DI6" s="45"/>
      <c r="DJ6" s="45"/>
      <c r="DK6" s="45"/>
      <c r="DL6" s="88"/>
      <c r="DM6" s="15"/>
      <c r="DN6" s="116"/>
      <c r="DO6" s="15"/>
      <c r="DP6" s="15"/>
      <c r="DQ6" s="15"/>
      <c r="DR6" s="15"/>
      <c r="DS6" s="98"/>
      <c r="DT6" s="15"/>
      <c r="DU6" s="15"/>
      <c r="DV6" s="15"/>
      <c r="DW6" s="15"/>
      <c r="DX6" s="15"/>
      <c r="DY6" s="15"/>
      <c r="DZ6" s="15"/>
      <c r="EA6" s="15"/>
      <c r="EB6" s="53"/>
      <c r="EC6" s="53"/>
      <c r="ED6" s="53"/>
      <c r="EE6" s="84"/>
      <c r="EF6" s="84"/>
      <c r="EG6" s="84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87"/>
      <c r="EX6" s="45"/>
      <c r="EY6" s="45"/>
      <c r="EZ6" s="45"/>
      <c r="FA6" s="88"/>
      <c r="FB6" s="15"/>
      <c r="FC6" s="116"/>
      <c r="FD6" s="15"/>
      <c r="FE6" s="15"/>
      <c r="FF6" s="15"/>
      <c r="FG6" s="15"/>
      <c r="FH6" s="98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84"/>
      <c r="FU6" s="84"/>
      <c r="FV6" s="84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5"/>
      <c r="GM6" s="83"/>
      <c r="GN6" s="83"/>
      <c r="GO6" s="83"/>
      <c r="GP6" s="85"/>
      <c r="GQ6" s="15"/>
      <c r="GR6" s="116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</row>
    <row r="7" spans="2:243" ht="27" customHeight="1" x14ac:dyDescent="0.3">
      <c r="B7" s="375"/>
      <c r="C7" s="376"/>
      <c r="D7" s="377"/>
      <c r="E7" s="197" t="str">
        <f>IF(J5="","",J5)</f>
        <v/>
      </c>
      <c r="F7" s="198" t="s">
        <v>0</v>
      </c>
      <c r="G7" s="199" t="str">
        <f>IF(H5="","",H5)</f>
        <v/>
      </c>
      <c r="H7" s="391"/>
      <c r="I7" s="392"/>
      <c r="J7" s="392"/>
      <c r="K7" s="200"/>
      <c r="L7" s="198" t="s">
        <v>0</v>
      </c>
      <c r="M7" s="201"/>
      <c r="N7" s="198"/>
      <c r="O7" s="198" t="s">
        <v>0</v>
      </c>
      <c r="P7" s="201"/>
      <c r="Q7" s="198"/>
      <c r="R7" s="198" t="s">
        <v>0</v>
      </c>
      <c r="S7" s="201"/>
      <c r="T7" s="198"/>
      <c r="U7" s="198" t="s">
        <v>0</v>
      </c>
      <c r="V7" s="198"/>
      <c r="W7" s="200"/>
      <c r="X7" s="198" t="s">
        <v>0</v>
      </c>
      <c r="Y7" s="201"/>
      <c r="Z7" s="198"/>
      <c r="AA7" s="198" t="s">
        <v>0</v>
      </c>
      <c r="AB7" s="198"/>
      <c r="AC7" s="200"/>
      <c r="AD7" s="198" t="s">
        <v>0</v>
      </c>
      <c r="AE7" s="201"/>
      <c r="AF7" s="198"/>
      <c r="AG7" s="198" t="s">
        <v>0</v>
      </c>
      <c r="AH7" s="202"/>
      <c r="AI7" s="380"/>
      <c r="AJ7" s="251" t="str">
        <f>IF((E7="")+OR(K7="")+OR(N7="")+OR(Q7="")+OR(T7="")+OR(W7="")+OR(Z7="")+OR(AC7="")+OR(AF7=""),"",SUM(E7+K7+N7+Q7+T7+W7+Z7+AC7+AF7))</f>
        <v/>
      </c>
      <c r="AK7" s="252" t="s">
        <v>0</v>
      </c>
      <c r="AL7" s="253" t="str">
        <f>IF((G7="")+OR(M7="")+OR(P7="")+OR(S7="")+OR(V7="")+OR(Y7="")+OR(AB7="")+OR(AE7="")+OR(AH7=""),"",SUM(G7+M7+P7+S7+V7+Y7+AB7+AE7+AH7))</f>
        <v/>
      </c>
      <c r="AM7" s="381"/>
      <c r="AN7" s="300"/>
      <c r="AP7" s="375"/>
      <c r="AQ7" s="376"/>
      <c r="AR7" s="377"/>
      <c r="AS7" s="197" t="str">
        <f>IF(AX5="","",AX5)</f>
        <v/>
      </c>
      <c r="AT7" s="198" t="s">
        <v>0</v>
      </c>
      <c r="AU7" s="199" t="str">
        <f>IF(AV5="","",AV5)</f>
        <v/>
      </c>
      <c r="AV7" s="391"/>
      <c r="AW7" s="392"/>
      <c r="AX7" s="392"/>
      <c r="AY7" s="200"/>
      <c r="AZ7" s="198" t="s">
        <v>0</v>
      </c>
      <c r="BA7" s="201"/>
      <c r="BB7" s="198"/>
      <c r="BC7" s="198" t="s">
        <v>0</v>
      </c>
      <c r="BD7" s="201"/>
      <c r="BE7" s="198"/>
      <c r="BF7" s="198" t="s">
        <v>0</v>
      </c>
      <c r="BG7" s="201"/>
      <c r="BH7" s="198"/>
      <c r="BI7" s="198" t="s">
        <v>0</v>
      </c>
      <c r="BJ7" s="198"/>
      <c r="BK7" s="200"/>
      <c r="BL7" s="198" t="s">
        <v>0</v>
      </c>
      <c r="BM7" s="201"/>
      <c r="BN7" s="198"/>
      <c r="BO7" s="198" t="s">
        <v>0</v>
      </c>
      <c r="BP7" s="198"/>
      <c r="BQ7" s="200"/>
      <c r="BR7" s="198" t="s">
        <v>0</v>
      </c>
      <c r="BS7" s="201"/>
      <c r="BT7" s="198"/>
      <c r="BU7" s="198" t="s">
        <v>0</v>
      </c>
      <c r="BV7" s="202"/>
      <c r="BW7" s="380"/>
      <c r="BX7" s="251" t="str">
        <f>IF((AS7="")+OR(AY7="")+OR(BB7="")+OR(BE7="")+OR(BH7="")+OR(BK7="")+OR(BN7="")+OR(BQ7="")+OR(BT7=""),"",SUM(AS7+AY7+BB7+BE7+BH7+BK7+BN7+BQ7+BT7))</f>
        <v/>
      </c>
      <c r="BY7" s="252" t="s">
        <v>0</v>
      </c>
      <c r="BZ7" s="253" t="str">
        <f>IF((AU7="")+OR(BA7="")+OR(BD7="")+OR(BG7="")+OR(BJ7="")+OR(BM7="")+OR(BP7="")+OR(BS7="")+OR(BV7=""),"",SUM(AU7+BA7+BD7+BG7+BJ7+BM7+BP7+BS7+BV7))</f>
        <v/>
      </c>
      <c r="CA7" s="381"/>
      <c r="CB7" s="271"/>
      <c r="CC7" s="15"/>
      <c r="CD7" s="98"/>
      <c r="CE7" s="15"/>
      <c r="CF7" s="46"/>
      <c r="CG7" s="232"/>
      <c r="CH7" s="232"/>
      <c r="CI7" s="232"/>
      <c r="CJ7" s="232"/>
      <c r="CK7" s="232"/>
      <c r="CL7" s="232"/>
      <c r="CM7" s="80"/>
      <c r="CN7" s="80"/>
      <c r="CO7" s="53"/>
      <c r="CP7" s="3"/>
      <c r="CQ7" s="3"/>
      <c r="CR7" s="3"/>
      <c r="CS7" s="89"/>
      <c r="CT7" s="90"/>
      <c r="CU7" s="90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87"/>
      <c r="DI7" s="44"/>
      <c r="DJ7" s="44"/>
      <c r="DK7" s="44"/>
      <c r="DL7" s="88"/>
      <c r="DM7" s="15"/>
      <c r="DN7" s="15"/>
      <c r="DO7" s="15"/>
      <c r="DP7" s="15"/>
      <c r="DQ7" s="15"/>
      <c r="DR7" s="15"/>
      <c r="DS7" s="98"/>
      <c r="DT7" s="15"/>
      <c r="DU7" s="46"/>
      <c r="DV7" s="232"/>
      <c r="DW7" s="232"/>
      <c r="DX7" s="232"/>
      <c r="DY7" s="232"/>
      <c r="DZ7" s="232"/>
      <c r="EA7" s="232"/>
      <c r="EB7" s="80"/>
      <c r="EC7" s="80"/>
      <c r="ED7" s="53"/>
      <c r="EE7" s="3"/>
      <c r="EF7" s="3"/>
      <c r="EG7" s="3"/>
      <c r="EH7" s="89"/>
      <c r="EI7" s="90"/>
      <c r="EJ7" s="90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87"/>
      <c r="EX7" s="44"/>
      <c r="EY7" s="44"/>
      <c r="EZ7" s="44"/>
      <c r="FA7" s="88"/>
      <c r="FB7" s="15"/>
      <c r="FC7" s="15"/>
      <c r="FD7" s="15"/>
      <c r="FE7" s="15"/>
      <c r="FF7" s="15"/>
      <c r="FG7" s="15"/>
      <c r="FH7" s="98"/>
      <c r="FI7" s="15"/>
      <c r="FJ7" s="46"/>
      <c r="FK7" s="232"/>
      <c r="FL7" s="232"/>
      <c r="FM7" s="232"/>
      <c r="FN7" s="232"/>
      <c r="FO7" s="232"/>
      <c r="FP7" s="232"/>
      <c r="FQ7" s="15"/>
      <c r="FR7" s="15"/>
      <c r="FS7" s="15"/>
      <c r="FT7" s="80"/>
      <c r="FU7" s="80"/>
      <c r="FV7" s="53"/>
      <c r="FW7" s="89"/>
      <c r="FX7" s="90"/>
      <c r="FY7" s="90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87"/>
      <c r="GM7" s="44"/>
      <c r="GN7" s="44"/>
      <c r="GO7" s="44"/>
      <c r="GP7" s="88"/>
      <c r="GQ7" s="58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</row>
    <row r="8" spans="2:243" ht="27" customHeight="1" x14ac:dyDescent="0.3">
      <c r="B8" s="349" t="str">
        <f>IF(K2="","",K2)</f>
        <v>Slavia HK,,B"</v>
      </c>
      <c r="C8" s="350"/>
      <c r="D8" s="351"/>
      <c r="E8" s="195">
        <f>IF(M4="","",M4)</f>
        <v>0</v>
      </c>
      <c r="F8" s="179" t="s">
        <v>0</v>
      </c>
      <c r="G8" s="196">
        <f>IF(K4="","",K4)</f>
        <v>0</v>
      </c>
      <c r="H8" s="203">
        <f>IF(M6="","",M6)</f>
        <v>0</v>
      </c>
      <c r="I8" s="179" t="s">
        <v>0</v>
      </c>
      <c r="J8" s="196">
        <f>IF(K6="","",K6)</f>
        <v>0</v>
      </c>
      <c r="K8" s="367"/>
      <c r="L8" s="389"/>
      <c r="M8" s="390"/>
      <c r="N8" s="179">
        <v>0</v>
      </c>
      <c r="O8" s="179" t="s">
        <v>0</v>
      </c>
      <c r="P8" s="180">
        <v>0</v>
      </c>
      <c r="Q8" s="179">
        <v>0</v>
      </c>
      <c r="R8" s="179" t="s">
        <v>0</v>
      </c>
      <c r="S8" s="180">
        <v>0</v>
      </c>
      <c r="T8" s="179">
        <v>0</v>
      </c>
      <c r="U8" s="179" t="s">
        <v>0</v>
      </c>
      <c r="V8" s="179">
        <v>0</v>
      </c>
      <c r="W8" s="184">
        <v>0</v>
      </c>
      <c r="X8" s="179" t="s">
        <v>0</v>
      </c>
      <c r="Y8" s="180">
        <v>0</v>
      </c>
      <c r="Z8" s="179">
        <v>0</v>
      </c>
      <c r="AA8" s="179" t="s">
        <v>0</v>
      </c>
      <c r="AB8" s="179">
        <v>0</v>
      </c>
      <c r="AC8" s="184">
        <v>0</v>
      </c>
      <c r="AD8" s="179" t="s">
        <v>0</v>
      </c>
      <c r="AE8" s="180">
        <v>0</v>
      </c>
      <c r="AF8" s="179">
        <v>0</v>
      </c>
      <c r="AG8" s="179" t="s">
        <v>0</v>
      </c>
      <c r="AH8" s="194">
        <v>0</v>
      </c>
      <c r="AI8" s="386"/>
      <c r="AJ8" s="244">
        <f>IF((E8="")+OR(H8="")+OR(N8="")+OR(Q8="")+OR(T8="")+OR(W8="")+OR(Z8="")+OR(AC8="")+OR(AF8=""),"",SUM(E8+H8+N8+Q8+T8+W8+Z8+AC8+AF8))</f>
        <v>0</v>
      </c>
      <c r="AK8" s="245" t="s">
        <v>0</v>
      </c>
      <c r="AL8" s="246">
        <f>IF((G8="")+OR(J8="")+OR(P8="")+OR(S8="")+OR(V8="")+OR(Y8="")+OR(AB8="")+OR(AE8="")+OR(AH8=""),"",SUM(G8+J8+P8+S8+V8+Y8+AB8+AE8+AH8))</f>
        <v>0</v>
      </c>
      <c r="AM8" s="347"/>
      <c r="AN8" s="300"/>
      <c r="AP8" s="349" t="str">
        <f>IF(AY2="","",AY2)</f>
        <v>Slavia HK ,,C"</v>
      </c>
      <c r="AQ8" s="350"/>
      <c r="AR8" s="351"/>
      <c r="AS8" s="195">
        <f>IF(BA4="","",BA4)</f>
        <v>0</v>
      </c>
      <c r="AT8" s="179" t="s">
        <v>0</v>
      </c>
      <c r="AU8" s="196">
        <f>IF(AY4="","",AY4)</f>
        <v>0</v>
      </c>
      <c r="AV8" s="203">
        <f>IF(BA6="","",BA6)</f>
        <v>0</v>
      </c>
      <c r="AW8" s="179" t="s">
        <v>0</v>
      </c>
      <c r="AX8" s="196">
        <f>IF(AY6="","",AY6)</f>
        <v>0</v>
      </c>
      <c r="AY8" s="367"/>
      <c r="AZ8" s="389"/>
      <c r="BA8" s="390"/>
      <c r="BB8" s="179">
        <v>0</v>
      </c>
      <c r="BC8" s="179" t="s">
        <v>0</v>
      </c>
      <c r="BD8" s="180">
        <v>0</v>
      </c>
      <c r="BE8" s="179">
        <v>0</v>
      </c>
      <c r="BF8" s="179" t="s">
        <v>0</v>
      </c>
      <c r="BG8" s="180">
        <v>0</v>
      </c>
      <c r="BH8" s="179">
        <v>0</v>
      </c>
      <c r="BI8" s="179" t="s">
        <v>0</v>
      </c>
      <c r="BJ8" s="179">
        <v>0</v>
      </c>
      <c r="BK8" s="184">
        <v>0</v>
      </c>
      <c r="BL8" s="179" t="s">
        <v>0</v>
      </c>
      <c r="BM8" s="180">
        <v>0</v>
      </c>
      <c r="BN8" s="179">
        <v>0</v>
      </c>
      <c r="BO8" s="179" t="s">
        <v>0</v>
      </c>
      <c r="BP8" s="179">
        <v>0</v>
      </c>
      <c r="BQ8" s="184">
        <v>0</v>
      </c>
      <c r="BR8" s="179" t="s">
        <v>0</v>
      </c>
      <c r="BS8" s="180">
        <v>0</v>
      </c>
      <c r="BT8" s="179">
        <v>0</v>
      </c>
      <c r="BU8" s="179" t="s">
        <v>0</v>
      </c>
      <c r="BV8" s="194">
        <v>0</v>
      </c>
      <c r="BW8" s="386"/>
      <c r="BX8" s="244">
        <f>IF((AS8="")+OR(AV8="")+OR(BB8="")+OR(BE8="")+OR(BH8="")+OR(BK8="")+OR(BN8="")+OR(BQ8="")+OR(BT8=""),"",SUM(AS8+AV8+BB8+BE8+BH8+BK8+BN8+BQ8+BT8))</f>
        <v>0</v>
      </c>
      <c r="BY8" s="245" t="s">
        <v>0</v>
      </c>
      <c r="BZ8" s="246">
        <f>IF((AU8="")+OR(AX8="")+OR(BD8="")+OR(BG8="")+OR(BJ8="")+OR(BM8="")+OR(BP8="")+OR(BS8="")+OR(BV8=""),"",SUM(AU8+AX8+BD8+BG8+BJ8+BM8+BP8+BS8+BV8))</f>
        <v>0</v>
      </c>
      <c r="CA8" s="347"/>
      <c r="CB8" s="271"/>
      <c r="CC8" s="15"/>
      <c r="CD8" s="98"/>
      <c r="CE8" s="15"/>
      <c r="CF8" s="46"/>
      <c r="CG8" s="232"/>
      <c r="CH8" s="232"/>
      <c r="CI8" s="232"/>
      <c r="CJ8" s="232"/>
      <c r="CK8" s="232"/>
      <c r="CL8" s="232"/>
      <c r="CM8" s="53"/>
      <c r="CN8" s="53"/>
      <c r="CO8" s="53"/>
      <c r="CP8" s="45"/>
      <c r="CQ8" s="45"/>
      <c r="CR8" s="45"/>
      <c r="CS8" s="90"/>
      <c r="CT8" s="90"/>
      <c r="CU8" s="90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87"/>
      <c r="DI8" s="45"/>
      <c r="DJ8" s="45"/>
      <c r="DK8" s="45"/>
      <c r="DL8" s="88"/>
      <c r="DM8" s="15"/>
      <c r="DN8" s="15"/>
      <c r="DO8" s="15"/>
      <c r="DP8" s="15"/>
      <c r="DQ8" s="15"/>
      <c r="DR8" s="15"/>
      <c r="DS8" s="98"/>
      <c r="DT8" s="15"/>
      <c r="DU8" s="46"/>
      <c r="DV8" s="232"/>
      <c r="DW8" s="232"/>
      <c r="DX8" s="232"/>
      <c r="DY8" s="232"/>
      <c r="DZ8" s="232"/>
      <c r="EA8" s="232"/>
      <c r="EB8" s="53"/>
      <c r="EC8" s="53"/>
      <c r="ED8" s="53"/>
      <c r="EE8" s="45"/>
      <c r="EF8" s="45"/>
      <c r="EG8" s="45"/>
      <c r="EH8" s="90"/>
      <c r="EI8" s="90"/>
      <c r="EJ8" s="90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87"/>
      <c r="EX8" s="45"/>
      <c r="EY8" s="45"/>
      <c r="EZ8" s="45"/>
      <c r="FA8" s="88"/>
      <c r="FB8" s="15"/>
      <c r="FC8" s="15"/>
      <c r="FD8" s="15"/>
      <c r="FE8" s="15"/>
      <c r="FF8" s="15"/>
      <c r="FG8" s="15"/>
      <c r="FH8" s="98"/>
      <c r="FI8" s="15"/>
      <c r="FJ8" s="46"/>
      <c r="FK8" s="232"/>
      <c r="FL8" s="232"/>
      <c r="FM8" s="232"/>
      <c r="FN8" s="232"/>
      <c r="FO8" s="232"/>
      <c r="FP8" s="232"/>
      <c r="FQ8" s="15"/>
      <c r="FR8" s="15"/>
      <c r="FS8" s="15"/>
      <c r="FT8" s="53"/>
      <c r="FU8" s="53"/>
      <c r="FV8" s="53"/>
      <c r="FW8" s="90"/>
      <c r="FX8" s="90"/>
      <c r="FY8" s="90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87"/>
      <c r="GM8" s="45"/>
      <c r="GN8" s="45"/>
      <c r="GO8" s="45"/>
      <c r="GP8" s="88"/>
      <c r="GQ8" s="58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</row>
    <row r="9" spans="2:243" ht="27" customHeight="1" x14ac:dyDescent="0.3">
      <c r="B9" s="375"/>
      <c r="C9" s="376"/>
      <c r="D9" s="377"/>
      <c r="E9" s="197" t="str">
        <f>IF(M5="","",M5)</f>
        <v/>
      </c>
      <c r="F9" s="198" t="s">
        <v>0</v>
      </c>
      <c r="G9" s="199" t="str">
        <f>IF(K5="","",K5)</f>
        <v/>
      </c>
      <c r="H9" s="204" t="str">
        <f>IF(M7="","",M7)</f>
        <v/>
      </c>
      <c r="I9" s="198" t="s">
        <v>0</v>
      </c>
      <c r="J9" s="199" t="str">
        <f>IF(K7="","",K7)</f>
        <v/>
      </c>
      <c r="K9" s="391"/>
      <c r="L9" s="392"/>
      <c r="M9" s="393"/>
      <c r="N9" s="198"/>
      <c r="O9" s="198" t="s">
        <v>0</v>
      </c>
      <c r="P9" s="201"/>
      <c r="Q9" s="198"/>
      <c r="R9" s="198" t="s">
        <v>0</v>
      </c>
      <c r="S9" s="201"/>
      <c r="T9" s="198"/>
      <c r="U9" s="198" t="s">
        <v>0</v>
      </c>
      <c r="V9" s="198"/>
      <c r="W9" s="200"/>
      <c r="X9" s="198" t="s">
        <v>0</v>
      </c>
      <c r="Y9" s="201"/>
      <c r="Z9" s="198"/>
      <c r="AA9" s="198" t="s">
        <v>0</v>
      </c>
      <c r="AB9" s="198"/>
      <c r="AC9" s="200"/>
      <c r="AD9" s="198" t="s">
        <v>0</v>
      </c>
      <c r="AE9" s="201"/>
      <c r="AF9" s="198"/>
      <c r="AG9" s="198" t="s">
        <v>0</v>
      </c>
      <c r="AH9" s="202"/>
      <c r="AI9" s="380"/>
      <c r="AJ9" s="251" t="str">
        <f>IF((E9="")+OR(H9="")+OR(N9="")+OR(Q9="")+OR(T9="")+OR(W9="")+OR(Z9="")+OR(AC9="")+OR(AF9=""),"",SUM(E9+H9+N9+Q9+T9+W9+Z9+AC9+AF9))</f>
        <v/>
      </c>
      <c r="AK9" s="252" t="s">
        <v>0</v>
      </c>
      <c r="AL9" s="253" t="str">
        <f>IF((G9="")+OR(J9="")+OR(P9="")+OR(S9="")+OR(V9="")+OR(Y9="")+OR(AB9="")+OR(AE9="")+OR(AH9=""),"",SUM(G9+J9+P9+S9+V9+Y9+AB9+AE9+AH9))</f>
        <v/>
      </c>
      <c r="AM9" s="381"/>
      <c r="AN9" s="300"/>
      <c r="AP9" s="375"/>
      <c r="AQ9" s="376"/>
      <c r="AR9" s="377"/>
      <c r="AS9" s="197" t="str">
        <f>IF(BA5="","",BA5)</f>
        <v/>
      </c>
      <c r="AT9" s="198" t="s">
        <v>0</v>
      </c>
      <c r="AU9" s="199" t="str">
        <f>IF(AY5="","",AY5)</f>
        <v/>
      </c>
      <c r="AV9" s="204" t="str">
        <f>IF(BA7="","",BA7)</f>
        <v/>
      </c>
      <c r="AW9" s="198" t="s">
        <v>0</v>
      </c>
      <c r="AX9" s="199" t="str">
        <f>IF(AY7="","",AY7)</f>
        <v/>
      </c>
      <c r="AY9" s="391"/>
      <c r="AZ9" s="392"/>
      <c r="BA9" s="393"/>
      <c r="BB9" s="198"/>
      <c r="BC9" s="198" t="s">
        <v>0</v>
      </c>
      <c r="BD9" s="201"/>
      <c r="BE9" s="198"/>
      <c r="BF9" s="198" t="s">
        <v>0</v>
      </c>
      <c r="BG9" s="201"/>
      <c r="BH9" s="198"/>
      <c r="BI9" s="198" t="s">
        <v>0</v>
      </c>
      <c r="BJ9" s="198"/>
      <c r="BK9" s="200"/>
      <c r="BL9" s="198" t="s">
        <v>0</v>
      </c>
      <c r="BM9" s="201"/>
      <c r="BN9" s="198"/>
      <c r="BO9" s="198" t="s">
        <v>0</v>
      </c>
      <c r="BP9" s="198"/>
      <c r="BQ9" s="200"/>
      <c r="BR9" s="198" t="s">
        <v>0</v>
      </c>
      <c r="BS9" s="201"/>
      <c r="BT9" s="198"/>
      <c r="BU9" s="198" t="s">
        <v>0</v>
      </c>
      <c r="BV9" s="202"/>
      <c r="BW9" s="380"/>
      <c r="BX9" s="251" t="str">
        <f>IF((AS9="")+OR(AV9="")+OR(BB9="")+OR(BE9="")+OR(BH9="")+OR(BK9="")+OR(BN9="")+OR(BQ9="")+OR(BT9=""),"",SUM(AS9+AV9+BB9+BE9+BH9+BK9+BN9+BQ9+BT9))</f>
        <v/>
      </c>
      <c r="BY9" s="252" t="s">
        <v>0</v>
      </c>
      <c r="BZ9" s="253" t="str">
        <f>IF((AU9="")+OR(AX9="")+OR(BD9="")+OR(BG9="")+OR(BJ9="")+OR(BM9="")+OR(BP9="")+OR(BS9="")+OR(BV9=""),"",SUM(AU9+AX9+BD9+BG9+BJ9+BM9+BP9+BS9+BV9))</f>
        <v/>
      </c>
      <c r="CA9" s="381"/>
      <c r="CB9" s="271"/>
      <c r="CC9" s="15"/>
      <c r="CD9" s="98"/>
      <c r="CE9" s="15"/>
      <c r="CF9" s="46"/>
      <c r="CG9" s="232"/>
      <c r="CH9" s="232"/>
      <c r="CI9" s="232"/>
      <c r="CJ9" s="232"/>
      <c r="CK9" s="232"/>
      <c r="CL9" s="232"/>
      <c r="CM9" s="80"/>
      <c r="CN9" s="80"/>
      <c r="CO9" s="53"/>
      <c r="CP9" s="3"/>
      <c r="CQ9" s="3"/>
      <c r="CR9" s="3"/>
      <c r="CS9" s="3"/>
      <c r="CT9" s="3"/>
      <c r="CU9" s="3"/>
      <c r="CV9" s="89"/>
      <c r="CW9" s="90"/>
      <c r="CX9" s="90"/>
      <c r="CY9" s="3"/>
      <c r="CZ9" s="3"/>
      <c r="DA9" s="3"/>
      <c r="DB9" s="3"/>
      <c r="DC9" s="3"/>
      <c r="DD9" s="3"/>
      <c r="DE9" s="3"/>
      <c r="DF9" s="3"/>
      <c r="DG9" s="3"/>
      <c r="DH9" s="87"/>
      <c r="DI9" s="44"/>
      <c r="DJ9" s="44"/>
      <c r="DK9" s="44"/>
      <c r="DL9" s="88"/>
      <c r="DM9" s="15"/>
      <c r="DN9" s="15"/>
      <c r="DO9" s="15"/>
      <c r="DP9" s="15"/>
      <c r="DQ9" s="15"/>
      <c r="DR9" s="15"/>
      <c r="DS9" s="98"/>
      <c r="DT9" s="15"/>
      <c r="DU9" s="46"/>
      <c r="DV9" s="232"/>
      <c r="DW9" s="232"/>
      <c r="DX9" s="232"/>
      <c r="DY9" s="232"/>
      <c r="DZ9" s="232"/>
      <c r="EA9" s="232"/>
      <c r="EB9" s="80"/>
      <c r="EC9" s="80"/>
      <c r="ED9" s="53"/>
      <c r="EE9" s="3"/>
      <c r="EF9" s="3"/>
      <c r="EG9" s="3"/>
      <c r="EH9" s="3"/>
      <c r="EI9" s="3"/>
      <c r="EJ9" s="3"/>
      <c r="EK9" s="89"/>
      <c r="EL9" s="90"/>
      <c r="EM9" s="90"/>
      <c r="EN9" s="3"/>
      <c r="EO9" s="3"/>
      <c r="EP9" s="3"/>
      <c r="EQ9" s="3"/>
      <c r="ER9" s="3"/>
      <c r="ES9" s="3"/>
      <c r="ET9" s="3"/>
      <c r="EU9" s="3"/>
      <c r="EV9" s="3"/>
      <c r="EW9" s="87"/>
      <c r="EX9" s="44"/>
      <c r="EY9" s="44"/>
      <c r="EZ9" s="44"/>
      <c r="FA9" s="88"/>
      <c r="FB9" s="15"/>
      <c r="FC9" s="15"/>
      <c r="FD9" s="15"/>
      <c r="FE9" s="15"/>
      <c r="FF9" s="15"/>
      <c r="FG9" s="15"/>
      <c r="FH9" s="98"/>
      <c r="FI9" s="15"/>
      <c r="FJ9" s="46"/>
      <c r="FK9" s="232"/>
      <c r="FL9" s="232"/>
      <c r="FM9" s="232"/>
      <c r="FN9" s="232"/>
      <c r="FO9" s="232"/>
      <c r="FP9" s="232"/>
      <c r="FQ9" s="15"/>
      <c r="FR9" s="15"/>
      <c r="FS9" s="15"/>
      <c r="FT9" s="80"/>
      <c r="FU9" s="80"/>
      <c r="FV9" s="53"/>
      <c r="FW9" s="3"/>
      <c r="FX9" s="3"/>
      <c r="FY9" s="3"/>
      <c r="FZ9" s="89"/>
      <c r="GA9" s="90"/>
      <c r="GB9" s="90"/>
      <c r="GC9" s="3"/>
      <c r="GD9" s="3"/>
      <c r="GE9" s="3"/>
      <c r="GF9" s="3"/>
      <c r="GG9" s="3"/>
      <c r="GH9" s="3"/>
      <c r="GI9" s="3"/>
      <c r="GJ9" s="3"/>
      <c r="GK9" s="3"/>
      <c r="GL9" s="87"/>
      <c r="GM9" s="44"/>
      <c r="GN9" s="44"/>
      <c r="GO9" s="44"/>
      <c r="GP9" s="88"/>
      <c r="GQ9" s="58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</row>
    <row r="10" spans="2:243" ht="27" customHeight="1" x14ac:dyDescent="0.3">
      <c r="B10" s="349" t="str">
        <f>IF(N2="","",N2)</f>
        <v>Slavia HK ,,D"</v>
      </c>
      <c r="C10" s="350"/>
      <c r="D10" s="351"/>
      <c r="E10" s="195">
        <f>IF(P4="","",P4)</f>
        <v>0</v>
      </c>
      <c r="F10" s="179" t="s">
        <v>0</v>
      </c>
      <c r="G10" s="196">
        <f>IF(N4="","",N4)</f>
        <v>0</v>
      </c>
      <c r="H10" s="203">
        <f>IF(P6="","",P6)</f>
        <v>0</v>
      </c>
      <c r="I10" s="179" t="s">
        <v>0</v>
      </c>
      <c r="J10" s="196">
        <f>IF(N6="","",N6)</f>
        <v>0</v>
      </c>
      <c r="K10" s="203">
        <f>IF(P8="","",P8)</f>
        <v>0</v>
      </c>
      <c r="L10" s="179" t="s">
        <v>0</v>
      </c>
      <c r="M10" s="196">
        <f>IF(N8="","",N8)</f>
        <v>0</v>
      </c>
      <c r="N10" s="355">
        <v>2</v>
      </c>
      <c r="O10" s="355"/>
      <c r="P10" s="387"/>
      <c r="Q10" s="179">
        <v>0</v>
      </c>
      <c r="R10" s="179" t="s">
        <v>0</v>
      </c>
      <c r="S10" s="180">
        <v>0</v>
      </c>
      <c r="T10" s="179">
        <v>0</v>
      </c>
      <c r="U10" s="179" t="s">
        <v>0</v>
      </c>
      <c r="V10" s="179">
        <v>0</v>
      </c>
      <c r="W10" s="184">
        <v>0</v>
      </c>
      <c r="X10" s="179" t="s">
        <v>0</v>
      </c>
      <c r="Y10" s="180">
        <v>0</v>
      </c>
      <c r="Z10" s="179">
        <v>0</v>
      </c>
      <c r="AA10" s="179" t="s">
        <v>0</v>
      </c>
      <c r="AB10" s="179">
        <v>0</v>
      </c>
      <c r="AC10" s="184">
        <v>0</v>
      </c>
      <c r="AD10" s="179" t="s">
        <v>0</v>
      </c>
      <c r="AE10" s="180">
        <v>0</v>
      </c>
      <c r="AF10" s="179">
        <v>0</v>
      </c>
      <c r="AG10" s="179" t="s">
        <v>0</v>
      </c>
      <c r="AH10" s="194">
        <v>0</v>
      </c>
      <c r="AI10" s="386"/>
      <c r="AJ10" s="178">
        <f>IF((E10="")+OR(H10="")+OR(K10="")+OR(Q10="")+OR(T10="")+OR(W10="")+OR(Z10="")+OR(AC10="")+OR(AF10=""),"",SUM(E10+H10+K10+Q10+T10+W10+Z10+AC10+AF10))</f>
        <v>0</v>
      </c>
      <c r="AK10" s="2" t="s">
        <v>0</v>
      </c>
      <c r="AL10" s="4">
        <f>IF((G10="")+OR(J10="")+OR(M10="")+OR(S10="")+OR(V10="")+OR(Y10="")+OR(AB10="")+OR(AE10="")+OR(AH10=""),"",SUM(G10+J10+M10+S10+V10+Y10+AB10+AE10+AH10))</f>
        <v>0</v>
      </c>
      <c r="AM10" s="347"/>
      <c r="AN10" s="300"/>
      <c r="AP10" s="349" t="str">
        <f>IF(BB2="","",BB2)</f>
        <v>Kvasiny</v>
      </c>
      <c r="AQ10" s="350"/>
      <c r="AR10" s="351"/>
      <c r="AS10" s="195">
        <f>IF(BD4="","",BD4)</f>
        <v>11</v>
      </c>
      <c r="AT10" s="179" t="s">
        <v>0</v>
      </c>
      <c r="AU10" s="196">
        <f>IF(BB4="","",BB4)</f>
        <v>17</v>
      </c>
      <c r="AV10" s="203">
        <f>IF(BD6="","",BD6)</f>
        <v>0</v>
      </c>
      <c r="AW10" s="179" t="s">
        <v>0</v>
      </c>
      <c r="AX10" s="196">
        <f>IF(BB6="","",BB6)</f>
        <v>0</v>
      </c>
      <c r="AY10" s="203">
        <f>IF(BD8="","",BD8)</f>
        <v>0</v>
      </c>
      <c r="AZ10" s="179" t="s">
        <v>0</v>
      </c>
      <c r="BA10" s="196">
        <f>IF(BB8="","",BB8)</f>
        <v>0</v>
      </c>
      <c r="BB10" s="355">
        <v>2</v>
      </c>
      <c r="BC10" s="355"/>
      <c r="BD10" s="387"/>
      <c r="BE10" s="179">
        <v>9</v>
      </c>
      <c r="BF10" s="179" t="s">
        <v>0</v>
      </c>
      <c r="BG10" s="180">
        <v>17</v>
      </c>
      <c r="BH10" s="179">
        <v>6</v>
      </c>
      <c r="BI10" s="179" t="s">
        <v>0</v>
      </c>
      <c r="BJ10" s="179">
        <v>20</v>
      </c>
      <c r="BK10" s="184">
        <v>10</v>
      </c>
      <c r="BL10" s="179" t="s">
        <v>0</v>
      </c>
      <c r="BM10" s="180">
        <v>14</v>
      </c>
      <c r="BN10" s="179">
        <v>22</v>
      </c>
      <c r="BO10" s="179" t="s">
        <v>0</v>
      </c>
      <c r="BP10" s="179">
        <v>12</v>
      </c>
      <c r="BQ10" s="184">
        <v>8</v>
      </c>
      <c r="BR10" s="179" t="s">
        <v>0</v>
      </c>
      <c r="BS10" s="180">
        <v>17</v>
      </c>
      <c r="BT10" s="179">
        <v>19</v>
      </c>
      <c r="BU10" s="179" t="s">
        <v>0</v>
      </c>
      <c r="BV10" s="194">
        <v>10</v>
      </c>
      <c r="BW10" s="386">
        <v>2</v>
      </c>
      <c r="BX10" s="178">
        <f>IF((AS10="")+OR(AV10="")+OR(AY10="")+OR(BE10="")+OR(BH10="")+OR(BK10="")+OR(BN10="")+OR(BQ10="")+OR(BT10=""),"",SUM(AS10+AV10+AY10+BE10+BH10+BK10+BN10+BQ10+BT10))</f>
        <v>85</v>
      </c>
      <c r="BY10" s="2" t="s">
        <v>0</v>
      </c>
      <c r="BZ10" s="4">
        <f>IF((AU10="")+OR(AX10="")+OR(BA10="")+OR(BG10="")+OR(BJ10="")+OR(BM10="")+OR(BP10="")+OR(BS10="")+OR(BV10=""),"",SUM(AU10+AX10+BA10+BG10+BJ10+BM10+BP10+BS10+BV10))</f>
        <v>107</v>
      </c>
      <c r="CA10" s="347" t="s">
        <v>21</v>
      </c>
      <c r="CB10" s="306">
        <f>SUM(BX10/BZ10)</f>
        <v>0.79439252336448596</v>
      </c>
      <c r="CC10" s="15"/>
      <c r="CD10" s="98"/>
      <c r="CE10" s="15"/>
      <c r="CF10" s="46"/>
      <c r="CG10" s="232"/>
      <c r="CH10" s="232"/>
      <c r="CI10" s="232"/>
      <c r="CJ10" s="232"/>
      <c r="CK10" s="232"/>
      <c r="CL10" s="232"/>
      <c r="CM10" s="53"/>
      <c r="CN10" s="53"/>
      <c r="CO10" s="53"/>
      <c r="CP10" s="45"/>
      <c r="CQ10" s="45"/>
      <c r="CR10" s="45"/>
      <c r="CS10" s="45"/>
      <c r="CT10" s="45"/>
      <c r="CU10" s="45"/>
      <c r="CV10" s="90"/>
      <c r="CW10" s="90"/>
      <c r="CX10" s="90"/>
      <c r="CY10" s="45"/>
      <c r="CZ10" s="45"/>
      <c r="DA10" s="45"/>
      <c r="DB10" s="45"/>
      <c r="DC10" s="45"/>
      <c r="DD10" s="45"/>
      <c r="DE10" s="45"/>
      <c r="DF10" s="45"/>
      <c r="DG10" s="45"/>
      <c r="DH10" s="87"/>
      <c r="DI10" s="45"/>
      <c r="DJ10" s="45"/>
      <c r="DK10" s="45"/>
      <c r="DL10" s="88"/>
      <c r="DM10" s="15"/>
      <c r="DN10" s="62"/>
      <c r="DO10" s="62"/>
      <c r="DP10" s="62"/>
      <c r="DQ10" s="62"/>
      <c r="DR10" s="15"/>
      <c r="DS10" s="98"/>
      <c r="DT10" s="15"/>
      <c r="DU10" s="46"/>
      <c r="DV10" s="232"/>
      <c r="DW10" s="232"/>
      <c r="DX10" s="232"/>
      <c r="DY10" s="232"/>
      <c r="DZ10" s="232"/>
      <c r="EA10" s="232"/>
      <c r="EB10" s="53"/>
      <c r="EC10" s="53"/>
      <c r="ED10" s="53"/>
      <c r="EE10" s="45"/>
      <c r="EF10" s="45"/>
      <c r="EG10" s="45"/>
      <c r="EH10" s="45"/>
      <c r="EI10" s="45"/>
      <c r="EJ10" s="45"/>
      <c r="EK10" s="90"/>
      <c r="EL10" s="90"/>
      <c r="EM10" s="90"/>
      <c r="EN10" s="45"/>
      <c r="EO10" s="45"/>
      <c r="EP10" s="45"/>
      <c r="EQ10" s="45"/>
      <c r="ER10" s="45"/>
      <c r="ES10" s="45"/>
      <c r="ET10" s="45"/>
      <c r="EU10" s="45"/>
      <c r="EV10" s="45"/>
      <c r="EW10" s="87"/>
      <c r="EX10" s="45"/>
      <c r="EY10" s="45"/>
      <c r="EZ10" s="45"/>
      <c r="FA10" s="88"/>
      <c r="FB10" s="15"/>
      <c r="FC10" s="62"/>
      <c r="FD10" s="62"/>
      <c r="FE10" s="62"/>
      <c r="FF10" s="62"/>
      <c r="FG10" s="15"/>
      <c r="FH10" s="98"/>
      <c r="FI10" s="15"/>
      <c r="FJ10" s="46"/>
      <c r="FK10" s="232"/>
      <c r="FL10" s="232"/>
      <c r="FM10" s="232"/>
      <c r="FN10" s="232"/>
      <c r="FO10" s="232"/>
      <c r="FP10" s="232"/>
      <c r="FQ10" s="15"/>
      <c r="FR10" s="15"/>
      <c r="FS10" s="15"/>
      <c r="FT10" s="53"/>
      <c r="FU10" s="53"/>
      <c r="FV10" s="53"/>
      <c r="FW10" s="45"/>
      <c r="FX10" s="45"/>
      <c r="FY10" s="45"/>
      <c r="FZ10" s="90"/>
      <c r="GA10" s="90"/>
      <c r="GB10" s="90"/>
      <c r="GC10" s="45"/>
      <c r="GD10" s="45"/>
      <c r="GE10" s="45"/>
      <c r="GF10" s="45"/>
      <c r="GG10" s="45"/>
      <c r="GH10" s="45"/>
      <c r="GI10" s="45"/>
      <c r="GJ10" s="45"/>
      <c r="GK10" s="45"/>
      <c r="GL10" s="87"/>
      <c r="GM10" s="45"/>
      <c r="GN10" s="45"/>
      <c r="GO10" s="45"/>
      <c r="GP10" s="88"/>
      <c r="GQ10" s="15"/>
      <c r="GR10" s="62"/>
      <c r="GS10" s="62"/>
      <c r="GT10" s="62"/>
      <c r="GU10" s="62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</row>
    <row r="11" spans="2:243" ht="27" customHeight="1" x14ac:dyDescent="0.3">
      <c r="B11" s="375"/>
      <c r="C11" s="376"/>
      <c r="D11" s="377"/>
      <c r="E11" s="197" t="str">
        <f>IF(P5="","",P5)</f>
        <v/>
      </c>
      <c r="F11" s="198" t="s">
        <v>0</v>
      </c>
      <c r="G11" s="199" t="str">
        <f>IF(N5="","",N5)</f>
        <v/>
      </c>
      <c r="H11" s="204" t="str">
        <f>IF(P7="","",P7)</f>
        <v/>
      </c>
      <c r="I11" s="198" t="s">
        <v>0</v>
      </c>
      <c r="J11" s="199" t="str">
        <f>IF(N7="","",N7)</f>
        <v/>
      </c>
      <c r="K11" s="204" t="str">
        <f>IF(P9="","",P9)</f>
        <v/>
      </c>
      <c r="L11" s="198" t="s">
        <v>0</v>
      </c>
      <c r="M11" s="199" t="str">
        <f>IF(N9="","",N9)</f>
        <v/>
      </c>
      <c r="N11" s="379"/>
      <c r="O11" s="379"/>
      <c r="P11" s="388"/>
      <c r="Q11" s="198"/>
      <c r="R11" s="198" t="s">
        <v>0</v>
      </c>
      <c r="S11" s="201"/>
      <c r="T11" s="198"/>
      <c r="U11" s="198" t="s">
        <v>0</v>
      </c>
      <c r="V11" s="198"/>
      <c r="W11" s="200"/>
      <c r="X11" s="198" t="s">
        <v>0</v>
      </c>
      <c r="Y11" s="201"/>
      <c r="Z11" s="198"/>
      <c r="AA11" s="198" t="s">
        <v>0</v>
      </c>
      <c r="AB11" s="198"/>
      <c r="AC11" s="200"/>
      <c r="AD11" s="198" t="s">
        <v>0</v>
      </c>
      <c r="AE11" s="201"/>
      <c r="AF11" s="198"/>
      <c r="AG11" s="198" t="s">
        <v>0</v>
      </c>
      <c r="AH11" s="202"/>
      <c r="AI11" s="380"/>
      <c r="AJ11" s="251" t="str">
        <f>IF((E11="")+OR(H11="")+OR(K11="")+OR(Q11="")+OR(T11="")+OR(W11="")+OR(Z11="")+OR(AC11="")+OR(AF11=""),"",SUM(E11+H11+K11+Q11+T11+W11+Z11+AC11+AF11))</f>
        <v/>
      </c>
      <c r="AK11" s="252" t="s">
        <v>0</v>
      </c>
      <c r="AL11" s="253" t="str">
        <f>IF((G11="")+OR(J11="")+OR(M11="")+OR(S11="")+OR(V11="")+OR(Y11="")+OR(AB11="")+OR(AE11="")+OR(AH11=""),"",SUM(G11+J11+M11+S11+V11+Y11+AB11+AE11+AH11))</f>
        <v/>
      </c>
      <c r="AM11" s="381"/>
      <c r="AN11" s="301"/>
      <c r="AP11" s="375"/>
      <c r="AQ11" s="376"/>
      <c r="AR11" s="377"/>
      <c r="AS11" s="197" t="str">
        <f>IF(BD5="","",BD5)</f>
        <v/>
      </c>
      <c r="AT11" s="198" t="s">
        <v>0</v>
      </c>
      <c r="AU11" s="199" t="str">
        <f>IF(BB5="","",BB5)</f>
        <v/>
      </c>
      <c r="AV11" s="204" t="str">
        <f>IF(BD7="","",BD7)</f>
        <v/>
      </c>
      <c r="AW11" s="198" t="s">
        <v>0</v>
      </c>
      <c r="AX11" s="199" t="str">
        <f>IF(BB7="","",BB7)</f>
        <v/>
      </c>
      <c r="AY11" s="204" t="str">
        <f>IF(BD9="","",BD9)</f>
        <v/>
      </c>
      <c r="AZ11" s="198" t="s">
        <v>0</v>
      </c>
      <c r="BA11" s="199" t="str">
        <f>IF(BB9="","",BB9)</f>
        <v/>
      </c>
      <c r="BB11" s="379"/>
      <c r="BC11" s="379"/>
      <c r="BD11" s="388"/>
      <c r="BE11" s="198"/>
      <c r="BF11" s="198" t="s">
        <v>0</v>
      </c>
      <c r="BG11" s="201"/>
      <c r="BH11" s="198"/>
      <c r="BI11" s="198" t="s">
        <v>0</v>
      </c>
      <c r="BJ11" s="198"/>
      <c r="BK11" s="200"/>
      <c r="BL11" s="198" t="s">
        <v>0</v>
      </c>
      <c r="BM11" s="201"/>
      <c r="BN11" s="198"/>
      <c r="BO11" s="198" t="s">
        <v>0</v>
      </c>
      <c r="BP11" s="198"/>
      <c r="BQ11" s="200"/>
      <c r="BR11" s="198" t="s">
        <v>0</v>
      </c>
      <c r="BS11" s="201"/>
      <c r="BT11" s="198"/>
      <c r="BU11" s="198" t="s">
        <v>0</v>
      </c>
      <c r="BV11" s="202"/>
      <c r="BW11" s="380"/>
      <c r="BX11" s="251" t="str">
        <f>IF((AS11="")+OR(AV11="")+OR(AY11="")+OR(BE11="")+OR(BH11="")+OR(BK11="")+OR(BN11="")+OR(BQ11="")+OR(BT11=""),"",SUM(AS11+AV11+AY11+BE11+BH11+BK11+BN11+BQ11+BT11))</f>
        <v/>
      </c>
      <c r="BY11" s="252" t="s">
        <v>0</v>
      </c>
      <c r="BZ11" s="253" t="str">
        <f>IF((AU11="")+OR(AX11="")+OR(BA11="")+OR(BG11="")+OR(BJ11="")+OR(BM11="")+OR(BP11="")+OR(BS11="")+OR(BV11=""),"",SUM(AU11+AX11+BA11+BG11+BJ11+BM11+BP11+BS11+BV11))</f>
        <v/>
      </c>
      <c r="CA11" s="381"/>
      <c r="CB11" s="271"/>
      <c r="CC11" s="62"/>
      <c r="CD11" s="98"/>
      <c r="CE11" s="15"/>
      <c r="CF11" s="46"/>
      <c r="CG11" s="232"/>
      <c r="CH11" s="232"/>
      <c r="CI11" s="232"/>
      <c r="CJ11" s="232"/>
      <c r="CK11" s="232"/>
      <c r="CL11" s="232"/>
      <c r="CM11" s="80"/>
      <c r="CN11" s="80"/>
      <c r="CO11" s="53"/>
      <c r="CP11" s="3"/>
      <c r="CQ11" s="3"/>
      <c r="CR11" s="3"/>
      <c r="CS11" s="3"/>
      <c r="CT11" s="3"/>
      <c r="CU11" s="3"/>
      <c r="CV11" s="3"/>
      <c r="CW11" s="3"/>
      <c r="CX11" s="3"/>
      <c r="CY11" s="89"/>
      <c r="CZ11" s="90"/>
      <c r="DA11" s="90"/>
      <c r="DB11" s="3"/>
      <c r="DC11" s="3"/>
      <c r="DD11" s="3"/>
      <c r="DE11" s="3"/>
      <c r="DF11" s="3"/>
      <c r="DG11" s="3"/>
      <c r="DH11" s="87"/>
      <c r="DI11" s="44"/>
      <c r="DJ11" s="44"/>
      <c r="DK11" s="44"/>
      <c r="DL11" s="88"/>
      <c r="DM11" s="15"/>
      <c r="DN11" s="126"/>
      <c r="DO11" s="126"/>
      <c r="DP11" s="62"/>
      <c r="DQ11" s="62"/>
      <c r="DR11" s="62"/>
      <c r="DS11" s="98"/>
      <c r="DT11" s="15"/>
      <c r="DU11" s="46"/>
      <c r="DV11" s="232"/>
      <c r="DW11" s="232"/>
      <c r="DX11" s="232"/>
      <c r="DY11" s="232"/>
      <c r="DZ11" s="232"/>
      <c r="EA11" s="232"/>
      <c r="EB11" s="80"/>
      <c r="EC11" s="80"/>
      <c r="ED11" s="53"/>
      <c r="EE11" s="3"/>
      <c r="EF11" s="3"/>
      <c r="EG11" s="3"/>
      <c r="EH11" s="3"/>
      <c r="EI11" s="3"/>
      <c r="EJ11" s="3"/>
      <c r="EK11" s="3"/>
      <c r="EL11" s="3"/>
      <c r="EM11" s="3"/>
      <c r="EN11" s="89"/>
      <c r="EO11" s="90"/>
      <c r="EP11" s="90"/>
      <c r="EQ11" s="3"/>
      <c r="ER11" s="3"/>
      <c r="ES11" s="3"/>
      <c r="ET11" s="3"/>
      <c r="EU11" s="3"/>
      <c r="EV11" s="3"/>
      <c r="EW11" s="87"/>
      <c r="EX11" s="44"/>
      <c r="EY11" s="44"/>
      <c r="EZ11" s="44"/>
      <c r="FA11" s="88"/>
      <c r="FB11" s="15"/>
      <c r="FC11" s="126"/>
      <c r="FD11" s="126"/>
      <c r="FE11" s="62"/>
      <c r="FF11" s="62"/>
      <c r="FG11" s="62"/>
      <c r="FH11" s="98"/>
      <c r="FI11" s="15"/>
      <c r="FJ11" s="46"/>
      <c r="FK11" s="232"/>
      <c r="FL11" s="232"/>
      <c r="FM11" s="232"/>
      <c r="FN11" s="232"/>
      <c r="FO11" s="232"/>
      <c r="FP11" s="232"/>
      <c r="FQ11" s="15"/>
      <c r="FR11" s="15"/>
      <c r="FS11" s="15"/>
      <c r="FT11" s="80"/>
      <c r="FU11" s="80"/>
      <c r="FV11" s="53"/>
      <c r="FW11" s="3"/>
      <c r="FX11" s="3"/>
      <c r="FY11" s="3"/>
      <c r="FZ11" s="3"/>
      <c r="GA11" s="3"/>
      <c r="GB11" s="3"/>
      <c r="GC11" s="89"/>
      <c r="GD11" s="90"/>
      <c r="GE11" s="90"/>
      <c r="GF11" s="3"/>
      <c r="GG11" s="3"/>
      <c r="GH11" s="3"/>
      <c r="GI11" s="3"/>
      <c r="GJ11" s="3"/>
      <c r="GK11" s="3"/>
      <c r="GL11" s="87"/>
      <c r="GM11" s="44"/>
      <c r="GN11" s="44"/>
      <c r="GO11" s="44"/>
      <c r="GP11" s="88"/>
      <c r="GQ11" s="15"/>
      <c r="GR11" s="126"/>
      <c r="GS11" s="126"/>
      <c r="GT11" s="62"/>
      <c r="GU11" s="62"/>
      <c r="GV11" s="62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</row>
    <row r="12" spans="2:243" ht="27" customHeight="1" x14ac:dyDescent="0.3">
      <c r="B12" s="349" t="str">
        <f>IF(Q2="","",Q2)</f>
        <v>Slavia HK ch.</v>
      </c>
      <c r="C12" s="350"/>
      <c r="D12" s="351"/>
      <c r="E12" s="195">
        <f>IF(S4="","",S4)</f>
        <v>22</v>
      </c>
      <c r="F12" s="179" t="s">
        <v>0</v>
      </c>
      <c r="G12" s="196">
        <f>IF(Q4="","",Q4)</f>
        <v>6</v>
      </c>
      <c r="H12" s="203">
        <f>IF(S6="","",S6)</f>
        <v>5</v>
      </c>
      <c r="I12" s="179" t="s">
        <v>0</v>
      </c>
      <c r="J12" s="196">
        <f>IF(Q6="","",Q6)</f>
        <v>25</v>
      </c>
      <c r="K12" s="203">
        <f>IF(S8="","",S8)</f>
        <v>0</v>
      </c>
      <c r="L12" s="179" t="s">
        <v>0</v>
      </c>
      <c r="M12" s="196">
        <f>IF(Q8="","",Q8)</f>
        <v>0</v>
      </c>
      <c r="N12" s="195">
        <f>IF(S10="","",S10)</f>
        <v>0</v>
      </c>
      <c r="O12" s="179" t="s">
        <v>0</v>
      </c>
      <c r="P12" s="196">
        <f>IF(Q10="","",Q10)</f>
        <v>0</v>
      </c>
      <c r="Q12" s="355">
        <v>0</v>
      </c>
      <c r="R12" s="355"/>
      <c r="S12" s="387"/>
      <c r="T12" s="179">
        <v>11</v>
      </c>
      <c r="U12" s="179" t="s">
        <v>0</v>
      </c>
      <c r="V12" s="179">
        <v>17</v>
      </c>
      <c r="W12" s="184">
        <v>7</v>
      </c>
      <c r="X12" s="179" t="s">
        <v>0</v>
      </c>
      <c r="Y12" s="180">
        <v>19</v>
      </c>
      <c r="Z12" s="179">
        <v>4</v>
      </c>
      <c r="AA12" s="179" t="s">
        <v>0</v>
      </c>
      <c r="AB12" s="179">
        <v>19</v>
      </c>
      <c r="AC12" s="184">
        <v>7</v>
      </c>
      <c r="AD12" s="179" t="s">
        <v>0</v>
      </c>
      <c r="AE12" s="180">
        <v>15</v>
      </c>
      <c r="AF12" s="179">
        <v>7</v>
      </c>
      <c r="AG12" s="179" t="s">
        <v>0</v>
      </c>
      <c r="AH12" s="194">
        <v>25</v>
      </c>
      <c r="AI12" s="386">
        <v>1</v>
      </c>
      <c r="AJ12" s="178">
        <f>IF((E12="")+OR(H12="")+OR(K12="")+OR(N12="")+OR(T12="")+OR(W12="")+OR(Z12="")+OR(AC12="")+OR(AF12=""),"",SUM(E12+H12+K12+N12+T12+W12+Z12+AC12+AF12))</f>
        <v>63</v>
      </c>
      <c r="AK12" s="2" t="s">
        <v>0</v>
      </c>
      <c r="AL12" s="4">
        <f>IF((G12="")+OR(J12="")+OR(M12="")+OR(P12="")+OR(V12="")+OR(Y12="")+OR(AB12="")+OR(AE12="")+OR(AH12=""),"",SUM(G12+J12+M12+P12+V12+Y12+AB12+AE12+AH12))</f>
        <v>126</v>
      </c>
      <c r="AM12" s="347" t="s">
        <v>37</v>
      </c>
      <c r="AN12" s="302"/>
      <c r="AP12" s="349" t="str">
        <f>IF(BE2="","",BE2)</f>
        <v>Chlumec ,,A"</v>
      </c>
      <c r="AQ12" s="350"/>
      <c r="AR12" s="351"/>
      <c r="AS12" s="195">
        <f>IF(BG4="","",BG4)</f>
        <v>15</v>
      </c>
      <c r="AT12" s="179" t="s">
        <v>0</v>
      </c>
      <c r="AU12" s="196">
        <f>IF(BE4="","",BE4)</f>
        <v>7</v>
      </c>
      <c r="AV12" s="203">
        <f>IF(BG6="","",BG6)</f>
        <v>0</v>
      </c>
      <c r="AW12" s="179" t="s">
        <v>0</v>
      </c>
      <c r="AX12" s="196">
        <f>IF(BE6="","",BE6)</f>
        <v>0</v>
      </c>
      <c r="AY12" s="203">
        <f>IF(BG8="","",BG8)</f>
        <v>0</v>
      </c>
      <c r="AZ12" s="179" t="s">
        <v>0</v>
      </c>
      <c r="BA12" s="196">
        <f>IF(BE8="","",BE8)</f>
        <v>0</v>
      </c>
      <c r="BB12" s="195">
        <f>IF(BG10="","",BG10)</f>
        <v>17</v>
      </c>
      <c r="BC12" s="179" t="s">
        <v>0</v>
      </c>
      <c r="BD12" s="196">
        <f>IF(BE10="","",BE10)</f>
        <v>9</v>
      </c>
      <c r="BE12" s="355">
        <v>0</v>
      </c>
      <c r="BF12" s="355"/>
      <c r="BG12" s="387"/>
      <c r="BH12" s="179">
        <v>6</v>
      </c>
      <c r="BI12" s="179" t="s">
        <v>0</v>
      </c>
      <c r="BJ12" s="179">
        <v>4</v>
      </c>
      <c r="BK12" s="184">
        <v>24</v>
      </c>
      <c r="BL12" s="179" t="s">
        <v>0</v>
      </c>
      <c r="BM12" s="180">
        <v>11</v>
      </c>
      <c r="BN12" s="179">
        <v>15</v>
      </c>
      <c r="BO12" s="179" t="s">
        <v>0</v>
      </c>
      <c r="BP12" s="179">
        <v>8</v>
      </c>
      <c r="BQ12" s="184">
        <v>10</v>
      </c>
      <c r="BR12" s="179" t="s">
        <v>0</v>
      </c>
      <c r="BS12" s="180">
        <v>6</v>
      </c>
      <c r="BT12" s="179">
        <v>16</v>
      </c>
      <c r="BU12" s="179" t="s">
        <v>0</v>
      </c>
      <c r="BV12" s="194">
        <v>11</v>
      </c>
      <c r="BW12" s="386">
        <v>7</v>
      </c>
      <c r="BX12" s="178">
        <f>IF((AS12="")+OR(AV12="")+OR(AY12="")+OR(BB12="")+OR(BH12="")+OR(BK12="")+OR(BN12="")+OR(BQ12="")+OR(BT12=""),"",SUM(AS12+AV12+AY12+BB12+BH12+BK12+BN12+BQ12+BT12))</f>
        <v>103</v>
      </c>
      <c r="BY12" s="2" t="s">
        <v>0</v>
      </c>
      <c r="BZ12" s="4">
        <f>IF((AU12="")+OR(AX12="")+OR(BA12="")+OR(BD12="")+OR(BJ12="")+OR(BM12="")+OR(BP12="")+OR(BS12="")+OR(BV12=""),"",SUM(AU12+AX12+BA12+BD12+BJ12+BM12+BP12+BS12+BV12))</f>
        <v>56</v>
      </c>
      <c r="CA12" s="347" t="s">
        <v>9</v>
      </c>
      <c r="CB12" s="271"/>
      <c r="CC12" s="61"/>
      <c r="CD12" s="98"/>
      <c r="CE12" s="15"/>
      <c r="CF12" s="46"/>
      <c r="CG12" s="232"/>
      <c r="CH12" s="232"/>
      <c r="CI12" s="232"/>
      <c r="CJ12" s="232"/>
      <c r="CK12" s="232"/>
      <c r="CL12" s="232"/>
      <c r="CM12" s="53"/>
      <c r="CN12" s="53"/>
      <c r="CO12" s="53"/>
      <c r="CP12" s="45"/>
      <c r="CQ12" s="45"/>
      <c r="CR12" s="45"/>
      <c r="CS12" s="45"/>
      <c r="CT12" s="45"/>
      <c r="CU12" s="45"/>
      <c r="CV12" s="45"/>
      <c r="CW12" s="45"/>
      <c r="CX12" s="45"/>
      <c r="CY12" s="90"/>
      <c r="CZ12" s="90"/>
      <c r="DA12" s="90"/>
      <c r="DB12" s="45"/>
      <c r="DC12" s="45"/>
      <c r="DD12" s="45"/>
      <c r="DE12" s="45"/>
      <c r="DF12" s="45"/>
      <c r="DG12" s="45"/>
      <c r="DH12" s="87"/>
      <c r="DI12" s="45"/>
      <c r="DJ12" s="45"/>
      <c r="DK12" s="45"/>
      <c r="DL12" s="88"/>
      <c r="DM12" s="15"/>
      <c r="DN12" s="62"/>
      <c r="DO12" s="62"/>
      <c r="DP12" s="62"/>
      <c r="DQ12" s="62"/>
      <c r="DR12" s="61"/>
      <c r="DS12" s="98"/>
      <c r="DT12" s="15"/>
      <c r="DU12" s="46"/>
      <c r="DV12" s="232"/>
      <c r="DW12" s="232"/>
      <c r="DX12" s="232"/>
      <c r="DY12" s="232"/>
      <c r="DZ12" s="232"/>
      <c r="EA12" s="232"/>
      <c r="EB12" s="53"/>
      <c r="EC12" s="53"/>
      <c r="ED12" s="53"/>
      <c r="EE12" s="45"/>
      <c r="EF12" s="45"/>
      <c r="EG12" s="45"/>
      <c r="EH12" s="45"/>
      <c r="EI12" s="45"/>
      <c r="EJ12" s="45"/>
      <c r="EK12" s="45"/>
      <c r="EL12" s="45"/>
      <c r="EM12" s="45"/>
      <c r="EN12" s="90"/>
      <c r="EO12" s="90"/>
      <c r="EP12" s="90"/>
      <c r="EQ12" s="45"/>
      <c r="ER12" s="45"/>
      <c r="ES12" s="45"/>
      <c r="ET12" s="45"/>
      <c r="EU12" s="45"/>
      <c r="EV12" s="45"/>
      <c r="EW12" s="87"/>
      <c r="EX12" s="45"/>
      <c r="EY12" s="45"/>
      <c r="EZ12" s="45"/>
      <c r="FA12" s="88"/>
      <c r="FB12" s="15"/>
      <c r="FC12" s="62"/>
      <c r="FD12" s="62"/>
      <c r="FE12" s="62"/>
      <c r="FF12" s="62"/>
      <c r="FG12" s="61"/>
      <c r="FH12" s="98"/>
      <c r="FI12" s="78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53"/>
      <c r="FU12" s="53"/>
      <c r="FV12" s="53"/>
      <c r="FW12" s="45"/>
      <c r="FX12" s="45"/>
      <c r="FY12" s="45"/>
      <c r="FZ12" s="45"/>
      <c r="GA12" s="45"/>
      <c r="GB12" s="45"/>
      <c r="GC12" s="90"/>
      <c r="GD12" s="90"/>
      <c r="GE12" s="90"/>
      <c r="GF12" s="45"/>
      <c r="GG12" s="45"/>
      <c r="GH12" s="45"/>
      <c r="GI12" s="45"/>
      <c r="GJ12" s="45"/>
      <c r="GK12" s="45"/>
      <c r="GL12" s="87"/>
      <c r="GM12" s="45"/>
      <c r="GN12" s="45"/>
      <c r="GO12" s="45"/>
      <c r="GP12" s="88"/>
      <c r="GQ12" s="15"/>
      <c r="GR12" s="62"/>
      <c r="GS12" s="62"/>
      <c r="GT12" s="62"/>
      <c r="GU12" s="62"/>
      <c r="GV12" s="61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</row>
    <row r="13" spans="2:243" ht="27" customHeight="1" x14ac:dyDescent="0.3">
      <c r="B13" s="375"/>
      <c r="C13" s="376"/>
      <c r="D13" s="377"/>
      <c r="E13" s="197" t="str">
        <f>IF(S5="","",S5)</f>
        <v/>
      </c>
      <c r="F13" s="198" t="s">
        <v>0</v>
      </c>
      <c r="G13" s="199" t="str">
        <f>IF(Q5="","",Q5)</f>
        <v/>
      </c>
      <c r="H13" s="204" t="str">
        <f>IF(S7="","",S7)</f>
        <v/>
      </c>
      <c r="I13" s="198" t="s">
        <v>0</v>
      </c>
      <c r="J13" s="199" t="str">
        <f>IF(Q7="","",Q7)</f>
        <v/>
      </c>
      <c r="K13" s="204" t="str">
        <f>IF(S9="","",S9)</f>
        <v/>
      </c>
      <c r="L13" s="198" t="s">
        <v>0</v>
      </c>
      <c r="M13" s="199" t="str">
        <f>IF(Q9="","",Q9)</f>
        <v/>
      </c>
      <c r="N13" s="197" t="str">
        <f>IF(S11="","",S11)</f>
        <v/>
      </c>
      <c r="O13" s="198" t="s">
        <v>0</v>
      </c>
      <c r="P13" s="199" t="str">
        <f>IF(Q11="","",Q11)</f>
        <v/>
      </c>
      <c r="Q13" s="379"/>
      <c r="R13" s="379"/>
      <c r="S13" s="388"/>
      <c r="T13" s="198"/>
      <c r="U13" s="198" t="s">
        <v>0</v>
      </c>
      <c r="V13" s="198"/>
      <c r="W13" s="200"/>
      <c r="X13" s="198" t="s">
        <v>0</v>
      </c>
      <c r="Y13" s="201"/>
      <c r="Z13" s="198"/>
      <c r="AA13" s="198" t="s">
        <v>0</v>
      </c>
      <c r="AB13" s="198"/>
      <c r="AC13" s="200"/>
      <c r="AD13" s="198" t="s">
        <v>0</v>
      </c>
      <c r="AE13" s="201"/>
      <c r="AF13" s="198"/>
      <c r="AG13" s="198" t="s">
        <v>0</v>
      </c>
      <c r="AH13" s="202"/>
      <c r="AI13" s="380"/>
      <c r="AJ13" s="251" t="str">
        <f>IF((E13="")+OR(H13="")+OR(K13="")+OR(N13="")+OR(T13="")+OR(W13="")+OR(Z13="")+OR(AC13="")+OR(AF13=""),"",SUM(E13+H13+K13+N13+T13+W13+Z13+AC13+AF13))</f>
        <v/>
      </c>
      <c r="AK13" s="252" t="s">
        <v>0</v>
      </c>
      <c r="AL13" s="253" t="str">
        <f>IF((G13="")+OR(J13="")+OR(M13="")+OR(P13="")+OR(V13="")+OR(Y13="")+OR(AB13="")+OR(AE13="")+OR(AH13=""),"",SUM(G13+J13+M13+P13+V13+Y13+AB13+AE13+AH13))</f>
        <v/>
      </c>
      <c r="AM13" s="381"/>
      <c r="AN13" s="301"/>
      <c r="AP13" s="375"/>
      <c r="AQ13" s="376"/>
      <c r="AR13" s="377"/>
      <c r="AS13" s="197" t="str">
        <f>IF(BG5="","",BG5)</f>
        <v/>
      </c>
      <c r="AT13" s="198" t="s">
        <v>0</v>
      </c>
      <c r="AU13" s="199" t="str">
        <f>IF(BE5="","",BE5)</f>
        <v/>
      </c>
      <c r="AV13" s="204" t="str">
        <f>IF(BG7="","",BG7)</f>
        <v/>
      </c>
      <c r="AW13" s="198" t="s">
        <v>0</v>
      </c>
      <c r="AX13" s="199" t="str">
        <f>IF(BE7="","",BE7)</f>
        <v/>
      </c>
      <c r="AY13" s="204" t="str">
        <f>IF(BG9="","",BG9)</f>
        <v/>
      </c>
      <c r="AZ13" s="198" t="s">
        <v>0</v>
      </c>
      <c r="BA13" s="199" t="str">
        <f>IF(BE9="","",BE9)</f>
        <v/>
      </c>
      <c r="BB13" s="197" t="str">
        <f>IF(BG11="","",BG11)</f>
        <v/>
      </c>
      <c r="BC13" s="198" t="s">
        <v>0</v>
      </c>
      <c r="BD13" s="199" t="str">
        <f>IF(BE11="","",BE11)</f>
        <v/>
      </c>
      <c r="BE13" s="379"/>
      <c r="BF13" s="379"/>
      <c r="BG13" s="388"/>
      <c r="BH13" s="198"/>
      <c r="BI13" s="198" t="s">
        <v>0</v>
      </c>
      <c r="BJ13" s="198"/>
      <c r="BK13" s="200"/>
      <c r="BL13" s="198" t="s">
        <v>0</v>
      </c>
      <c r="BM13" s="201"/>
      <c r="BN13" s="198"/>
      <c r="BO13" s="198" t="s">
        <v>0</v>
      </c>
      <c r="BP13" s="198"/>
      <c r="BQ13" s="200"/>
      <c r="BR13" s="198" t="s">
        <v>0</v>
      </c>
      <c r="BS13" s="201"/>
      <c r="BT13" s="198"/>
      <c r="BU13" s="198" t="s">
        <v>0</v>
      </c>
      <c r="BV13" s="202"/>
      <c r="BW13" s="380"/>
      <c r="BX13" s="251" t="str">
        <f>IF((AS13="")+OR(AV13="")+OR(AY13="")+OR(BB13="")+OR(BH13="")+OR(BK13="")+OR(BN13="")+OR(BQ13="")+OR(BT13=""),"",SUM(AS13+AV13+AY13+BB13+BH13+BK13+BN13+BQ13+BT13))</f>
        <v/>
      </c>
      <c r="BY13" s="252" t="s">
        <v>0</v>
      </c>
      <c r="BZ13" s="253" t="str">
        <f>IF((AU13="")+OR(AX13="")+OR(BA13="")+OR(BD13="")+OR(BJ13="")+OR(BM13="")+OR(BP13="")+OR(BS13="")+OR(BV13=""),"",SUM(AU13+AX13+BA13+BD13+BJ13+BM13+BP13+BS13+BV13))</f>
        <v/>
      </c>
      <c r="CA13" s="381"/>
      <c r="CB13" s="271"/>
      <c r="CC13" s="62"/>
      <c r="CD13" s="98"/>
      <c r="CE13" s="15"/>
      <c r="CF13" s="15"/>
      <c r="CG13" s="15"/>
      <c r="CH13" s="15"/>
      <c r="CI13" s="15"/>
      <c r="CJ13" s="15"/>
      <c r="CK13" s="15"/>
      <c r="CL13" s="15"/>
      <c r="CM13" s="80"/>
      <c r="CN13" s="80"/>
      <c r="CO13" s="5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89"/>
      <c r="DC13" s="90"/>
      <c r="DD13" s="90"/>
      <c r="DE13" s="3"/>
      <c r="DF13" s="3"/>
      <c r="DG13" s="3"/>
      <c r="DH13" s="87"/>
      <c r="DI13" s="44"/>
      <c r="DJ13" s="44"/>
      <c r="DK13" s="44"/>
      <c r="DL13" s="88"/>
      <c r="DM13" s="15"/>
      <c r="DN13" s="116"/>
      <c r="DO13" s="116"/>
      <c r="DP13" s="116"/>
      <c r="DQ13" s="62"/>
      <c r="DR13" s="62"/>
      <c r="DS13" s="98"/>
      <c r="DT13" s="15"/>
      <c r="DU13" s="15"/>
      <c r="DV13" s="15"/>
      <c r="DW13" s="15"/>
      <c r="DX13" s="15"/>
      <c r="DY13" s="15"/>
      <c r="DZ13" s="15"/>
      <c r="EA13" s="15"/>
      <c r="EB13" s="80"/>
      <c r="EC13" s="80"/>
      <c r="ED13" s="5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89"/>
      <c r="ER13" s="90"/>
      <c r="ES13" s="90"/>
      <c r="ET13" s="3"/>
      <c r="EU13" s="3"/>
      <c r="EV13" s="3"/>
      <c r="EW13" s="87"/>
      <c r="EX13" s="44"/>
      <c r="EY13" s="44"/>
      <c r="EZ13" s="44"/>
      <c r="FA13" s="88"/>
      <c r="FB13" s="15"/>
      <c r="FC13" s="116"/>
      <c r="FD13" s="116"/>
      <c r="FE13" s="116"/>
      <c r="FF13" s="62"/>
      <c r="FG13" s="62"/>
      <c r="FH13" s="98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80"/>
      <c r="FU13" s="80"/>
      <c r="FV13" s="53"/>
      <c r="FW13" s="3"/>
      <c r="FX13" s="3"/>
      <c r="FY13" s="3"/>
      <c r="FZ13" s="3"/>
      <c r="GA13" s="3"/>
      <c r="GB13" s="3"/>
      <c r="GC13" s="3"/>
      <c r="GD13" s="3"/>
      <c r="GE13" s="3"/>
      <c r="GF13" s="89"/>
      <c r="GG13" s="90"/>
      <c r="GH13" s="90"/>
      <c r="GI13" s="3"/>
      <c r="GJ13" s="3"/>
      <c r="GK13" s="3"/>
      <c r="GL13" s="87"/>
      <c r="GM13" s="44"/>
      <c r="GN13" s="44"/>
      <c r="GO13" s="44"/>
      <c r="GP13" s="88"/>
      <c r="GQ13" s="15"/>
      <c r="GR13" s="116"/>
      <c r="GS13" s="116"/>
      <c r="GT13" s="116"/>
      <c r="GU13" s="62"/>
      <c r="GV13" s="62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</row>
    <row r="14" spans="2:243" ht="27" customHeight="1" x14ac:dyDescent="0.3">
      <c r="B14" s="349" t="str">
        <f>IF(T2="","",T2)</f>
        <v>Chlumec ,,B"</v>
      </c>
      <c r="C14" s="350"/>
      <c r="D14" s="351"/>
      <c r="E14" s="195">
        <f>IF(V4="","",V4)</f>
        <v>21</v>
      </c>
      <c r="F14" s="179" t="s">
        <v>0</v>
      </c>
      <c r="G14" s="196">
        <f>IF(T4="","",T4)</f>
        <v>9</v>
      </c>
      <c r="H14" s="203">
        <f>IF(V6="","",V6)</f>
        <v>8</v>
      </c>
      <c r="I14" s="179" t="s">
        <v>0</v>
      </c>
      <c r="J14" s="196">
        <f>IF(T6="","",T6)</f>
        <v>7</v>
      </c>
      <c r="K14" s="203">
        <f>IF(V8="","",V8)</f>
        <v>0</v>
      </c>
      <c r="L14" s="179" t="s">
        <v>0</v>
      </c>
      <c r="M14" s="196">
        <f>IF(T8="","",T8)</f>
        <v>0</v>
      </c>
      <c r="N14" s="195">
        <f>IF(V10="","",V10)</f>
        <v>0</v>
      </c>
      <c r="O14" s="179" t="s">
        <v>0</v>
      </c>
      <c r="P14" s="196">
        <f>IF(T10="","",T10)</f>
        <v>0</v>
      </c>
      <c r="Q14" s="195">
        <f>IF(V12="","",V12)</f>
        <v>17</v>
      </c>
      <c r="R14" s="179" t="s">
        <v>0</v>
      </c>
      <c r="S14" s="196">
        <f>IF(T12="","",T12)</f>
        <v>11</v>
      </c>
      <c r="T14" s="355">
        <v>1</v>
      </c>
      <c r="U14" s="355"/>
      <c r="V14" s="355"/>
      <c r="W14" s="184">
        <v>7</v>
      </c>
      <c r="X14" s="179" t="s">
        <v>0</v>
      </c>
      <c r="Y14" s="180">
        <v>14</v>
      </c>
      <c r="Z14" s="179">
        <v>13</v>
      </c>
      <c r="AA14" s="179" t="s">
        <v>0</v>
      </c>
      <c r="AB14" s="179">
        <v>15</v>
      </c>
      <c r="AC14" s="184">
        <v>5</v>
      </c>
      <c r="AD14" s="179" t="s">
        <v>0</v>
      </c>
      <c r="AE14" s="180">
        <v>18</v>
      </c>
      <c r="AF14" s="179">
        <v>16</v>
      </c>
      <c r="AG14" s="179" t="s">
        <v>0</v>
      </c>
      <c r="AH14" s="194">
        <v>15</v>
      </c>
      <c r="AI14" s="386">
        <v>4</v>
      </c>
      <c r="AJ14" s="178">
        <f>IF((E14="")+OR(H14="")+OR(K14="")+OR(N14="")+OR(Q14="")+OR(W14="")+OR(Z14="")+OR(AC14="")+OR(AF14=""),"",SUM(E14+H14+K14+N14+Q14+W14+Z14+AC14+AF14))</f>
        <v>87</v>
      </c>
      <c r="AK14" s="2" t="s">
        <v>0</v>
      </c>
      <c r="AL14" s="4">
        <f>IF((G14="")+OR(J14="")+OR(M14="")+OR(P14="")+OR(S14="")+OR(Y14="")+OR(AB14="")+OR(AE14="")+OR(AH14=""),"",SUM(G14+J14+M14+P14+S14+Y14+AB14+AE14+AH14))</f>
        <v>89</v>
      </c>
      <c r="AM14" s="347" t="s">
        <v>14</v>
      </c>
      <c r="AN14" s="303"/>
      <c r="AP14" s="349" t="str">
        <f>IF(BH2="","",BH2)</f>
        <v>Chlumec ,,C"</v>
      </c>
      <c r="AQ14" s="350"/>
      <c r="AR14" s="351"/>
      <c r="AS14" s="195">
        <f>IF(BJ4="","",BJ4)</f>
        <v>14</v>
      </c>
      <c r="AT14" s="179" t="s">
        <v>0</v>
      </c>
      <c r="AU14" s="196">
        <f>IF(BH4="","",BH4)</f>
        <v>10</v>
      </c>
      <c r="AV14" s="203">
        <f>IF(BJ6="","",BJ6)</f>
        <v>0</v>
      </c>
      <c r="AW14" s="179" t="s">
        <v>0</v>
      </c>
      <c r="AX14" s="196">
        <f>IF(BH6="","",BH6)</f>
        <v>0</v>
      </c>
      <c r="AY14" s="203">
        <f>IF(BJ8="","",BJ8)</f>
        <v>0</v>
      </c>
      <c r="AZ14" s="179" t="s">
        <v>0</v>
      </c>
      <c r="BA14" s="196">
        <f>IF(BH8="","",BH8)</f>
        <v>0</v>
      </c>
      <c r="BB14" s="195">
        <f>IF(BJ10="","",BJ10)</f>
        <v>20</v>
      </c>
      <c r="BC14" s="179" t="s">
        <v>0</v>
      </c>
      <c r="BD14" s="196">
        <f>IF(BH10="","",BH10)</f>
        <v>6</v>
      </c>
      <c r="BE14" s="195">
        <f>IF(BJ12="","",BJ12)</f>
        <v>4</v>
      </c>
      <c r="BF14" s="179" t="s">
        <v>0</v>
      </c>
      <c r="BG14" s="196">
        <f>IF(BH12="","",BH12)</f>
        <v>6</v>
      </c>
      <c r="BH14" s="355">
        <v>1</v>
      </c>
      <c r="BI14" s="355"/>
      <c r="BJ14" s="355"/>
      <c r="BK14" s="184">
        <v>27</v>
      </c>
      <c r="BL14" s="179" t="s">
        <v>0</v>
      </c>
      <c r="BM14" s="180">
        <v>14</v>
      </c>
      <c r="BN14" s="179">
        <v>16</v>
      </c>
      <c r="BO14" s="179" t="s">
        <v>0</v>
      </c>
      <c r="BP14" s="179">
        <v>14</v>
      </c>
      <c r="BQ14" s="184">
        <v>17</v>
      </c>
      <c r="BR14" s="179" t="s">
        <v>0</v>
      </c>
      <c r="BS14" s="180">
        <v>11</v>
      </c>
      <c r="BT14" s="179">
        <v>11</v>
      </c>
      <c r="BU14" s="179" t="s">
        <v>0</v>
      </c>
      <c r="BV14" s="194">
        <v>8</v>
      </c>
      <c r="BW14" s="386">
        <v>6</v>
      </c>
      <c r="BX14" s="178">
        <f>IF((AS14="")+OR(AV14="")+OR(AY14="")+OR(BB14="")+OR(BE14="")+OR(BK14="")+OR(BN14="")+OR(BQ14="")+OR(BT14=""),"",SUM(AS14+AV14+AY14+BB14+BE14+BK14+BN14+BQ14+BT14))</f>
        <v>109</v>
      </c>
      <c r="BY14" s="2" t="s">
        <v>0</v>
      </c>
      <c r="BZ14" s="4">
        <f>IF((AU14="")+OR(AX14="")+OR(BA14="")+OR(BD14="")+OR(BG14="")+OR(BM14="")+OR(BP14="")+OR(BS14="")+OR(BV14=""),"",SUM(AU14+AX14+BA14+BD14+BG14+BM14+BP14+BS14+BV14))</f>
        <v>69</v>
      </c>
      <c r="CA14" s="347" t="s">
        <v>10</v>
      </c>
      <c r="CB14" s="271"/>
      <c r="CC14" s="98"/>
      <c r="CD14" s="98"/>
      <c r="CE14" s="15"/>
      <c r="CF14" s="15"/>
      <c r="CG14" s="15"/>
      <c r="CH14" s="15"/>
      <c r="CI14" s="15"/>
      <c r="CJ14" s="15"/>
      <c r="CK14" s="15"/>
      <c r="CL14" s="15"/>
      <c r="CM14" s="53"/>
      <c r="CN14" s="53"/>
      <c r="CO14" s="53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90"/>
      <c r="DC14" s="90"/>
      <c r="DD14" s="90"/>
      <c r="DE14" s="45"/>
      <c r="DF14" s="45"/>
      <c r="DG14" s="45"/>
      <c r="DH14" s="87"/>
      <c r="DI14" s="45"/>
      <c r="DJ14" s="45"/>
      <c r="DK14" s="45"/>
      <c r="DL14" s="88"/>
      <c r="DM14" s="15"/>
      <c r="DN14" s="62"/>
      <c r="DO14" s="62"/>
      <c r="DP14" s="62"/>
      <c r="DQ14" s="62"/>
      <c r="DR14" s="98"/>
      <c r="DS14" s="98"/>
      <c r="DT14" s="15"/>
      <c r="DU14" s="15"/>
      <c r="DV14" s="15"/>
      <c r="DW14" s="15"/>
      <c r="DX14" s="15"/>
      <c r="DY14" s="15"/>
      <c r="DZ14" s="15"/>
      <c r="EA14" s="15"/>
      <c r="EB14" s="53"/>
      <c r="EC14" s="53"/>
      <c r="ED14" s="53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90"/>
      <c r="ER14" s="90"/>
      <c r="ES14" s="90"/>
      <c r="ET14" s="45"/>
      <c r="EU14" s="45"/>
      <c r="EV14" s="45"/>
      <c r="EW14" s="87"/>
      <c r="EX14" s="45"/>
      <c r="EY14" s="45"/>
      <c r="EZ14" s="45"/>
      <c r="FA14" s="88"/>
      <c r="FB14" s="15"/>
      <c r="FC14" s="62"/>
      <c r="FD14" s="62"/>
      <c r="FE14" s="62"/>
      <c r="FF14" s="62"/>
      <c r="FG14" s="98"/>
      <c r="FH14" s="98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53"/>
      <c r="FU14" s="53"/>
      <c r="FV14" s="53"/>
      <c r="FW14" s="45"/>
      <c r="FX14" s="45"/>
      <c r="FY14" s="45"/>
      <c r="FZ14" s="45"/>
      <c r="GA14" s="45"/>
      <c r="GB14" s="45"/>
      <c r="GC14" s="45"/>
      <c r="GD14" s="45"/>
      <c r="GE14" s="45"/>
      <c r="GF14" s="90"/>
      <c r="GG14" s="90"/>
      <c r="GH14" s="90"/>
      <c r="GI14" s="45"/>
      <c r="GJ14" s="45"/>
      <c r="GK14" s="45"/>
      <c r="GL14" s="87"/>
      <c r="GM14" s="45"/>
      <c r="GN14" s="45"/>
      <c r="GO14" s="45"/>
      <c r="GP14" s="88"/>
      <c r="GQ14" s="15"/>
      <c r="GR14" s="62"/>
      <c r="GS14" s="62"/>
      <c r="GT14" s="62"/>
      <c r="GU14" s="62"/>
      <c r="GV14" s="98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</row>
    <row r="15" spans="2:243" ht="27" customHeight="1" x14ac:dyDescent="0.3">
      <c r="B15" s="375"/>
      <c r="C15" s="376"/>
      <c r="D15" s="377"/>
      <c r="E15" s="197" t="str">
        <f>IF(V5="","",V5)</f>
        <v/>
      </c>
      <c r="F15" s="198" t="s">
        <v>0</v>
      </c>
      <c r="G15" s="199" t="str">
        <f>IF(T5="","",T5)</f>
        <v/>
      </c>
      <c r="H15" s="204" t="str">
        <f>IF(V7="","",V7)</f>
        <v/>
      </c>
      <c r="I15" s="198" t="s">
        <v>0</v>
      </c>
      <c r="J15" s="199" t="str">
        <f>IF(T7="","",T7)</f>
        <v/>
      </c>
      <c r="K15" s="204" t="str">
        <f>IF(V9="","",V9)</f>
        <v/>
      </c>
      <c r="L15" s="198" t="s">
        <v>0</v>
      </c>
      <c r="M15" s="199" t="str">
        <f>IF(T9="","",T9)</f>
        <v/>
      </c>
      <c r="N15" s="197" t="str">
        <f>IF(V11="","",V11)</f>
        <v/>
      </c>
      <c r="O15" s="198" t="s">
        <v>0</v>
      </c>
      <c r="P15" s="199" t="str">
        <f>IF(T11="","",T11)</f>
        <v/>
      </c>
      <c r="Q15" s="197" t="str">
        <f>IF(V13="","",V13)</f>
        <v/>
      </c>
      <c r="R15" s="198" t="s">
        <v>0</v>
      </c>
      <c r="S15" s="199" t="str">
        <f>IF(T13="","",T13)</f>
        <v/>
      </c>
      <c r="T15" s="379"/>
      <c r="U15" s="379"/>
      <c r="V15" s="379"/>
      <c r="W15" s="200"/>
      <c r="X15" s="198" t="s">
        <v>0</v>
      </c>
      <c r="Y15" s="201"/>
      <c r="Z15" s="198"/>
      <c r="AA15" s="198" t="s">
        <v>0</v>
      </c>
      <c r="AB15" s="198"/>
      <c r="AC15" s="200"/>
      <c r="AD15" s="198" t="s">
        <v>0</v>
      </c>
      <c r="AE15" s="201"/>
      <c r="AF15" s="198"/>
      <c r="AG15" s="198" t="s">
        <v>0</v>
      </c>
      <c r="AH15" s="202"/>
      <c r="AI15" s="380"/>
      <c r="AJ15" s="251" t="str">
        <f>IF((E15="")+OR(H15="")+OR(K15="")+OR(N15="")+OR(Q15="")+OR(W15="")+OR(Z15="")+OR(AC15="")+OR(AF15=""),"",SUM(E15+H15+K15+N15+Q15+W15+Z15+AC15+AF15))</f>
        <v/>
      </c>
      <c r="AK15" s="252" t="s">
        <v>0</v>
      </c>
      <c r="AL15" s="253" t="str">
        <f>IF((G15="")+OR(J15="")+OR(M15="")+OR(P15="")+OR(S15="")+OR(Y15="")+OR(AB15="")+OR(AE15="")+OR(AH15=""),"",SUM(G15+J15+M15+P15+S15+Y15+AB15+AE15+AH15))</f>
        <v/>
      </c>
      <c r="AM15" s="381"/>
      <c r="AN15" s="303"/>
      <c r="AP15" s="375"/>
      <c r="AQ15" s="376"/>
      <c r="AR15" s="377"/>
      <c r="AS15" s="197" t="str">
        <f>IF(BJ5="","",BJ5)</f>
        <v/>
      </c>
      <c r="AT15" s="198" t="s">
        <v>0</v>
      </c>
      <c r="AU15" s="199" t="str">
        <f>IF(BH5="","",BH5)</f>
        <v/>
      </c>
      <c r="AV15" s="204" t="str">
        <f>IF(BJ7="","",BJ7)</f>
        <v/>
      </c>
      <c r="AW15" s="198" t="s">
        <v>0</v>
      </c>
      <c r="AX15" s="199" t="str">
        <f>IF(BH7="","",BH7)</f>
        <v/>
      </c>
      <c r="AY15" s="204" t="str">
        <f>IF(BJ9="","",BJ9)</f>
        <v/>
      </c>
      <c r="AZ15" s="198" t="s">
        <v>0</v>
      </c>
      <c r="BA15" s="199" t="str">
        <f>IF(BH9="","",BH9)</f>
        <v/>
      </c>
      <c r="BB15" s="197" t="str">
        <f>IF(BJ11="","",BJ11)</f>
        <v/>
      </c>
      <c r="BC15" s="198" t="s">
        <v>0</v>
      </c>
      <c r="BD15" s="199" t="str">
        <f>IF(BH11="","",BH11)</f>
        <v/>
      </c>
      <c r="BE15" s="197" t="str">
        <f>IF(BJ13="","",BJ13)</f>
        <v/>
      </c>
      <c r="BF15" s="198" t="s">
        <v>0</v>
      </c>
      <c r="BG15" s="199" t="str">
        <f>IF(BH13="","",BH13)</f>
        <v/>
      </c>
      <c r="BH15" s="379"/>
      <c r="BI15" s="379"/>
      <c r="BJ15" s="379"/>
      <c r="BK15" s="200"/>
      <c r="BL15" s="198" t="s">
        <v>0</v>
      </c>
      <c r="BM15" s="201"/>
      <c r="BN15" s="198"/>
      <c r="BO15" s="198" t="s">
        <v>0</v>
      </c>
      <c r="BP15" s="198"/>
      <c r="BQ15" s="200"/>
      <c r="BR15" s="198" t="s">
        <v>0</v>
      </c>
      <c r="BS15" s="201"/>
      <c r="BT15" s="198"/>
      <c r="BU15" s="198" t="s">
        <v>0</v>
      </c>
      <c r="BV15" s="202"/>
      <c r="BW15" s="380"/>
      <c r="BX15" s="251" t="str">
        <f>IF((AS15="")+OR(AV15="")+OR(AY15="")+OR(BB15="")+OR(BE15="")+OR(BK15="")+OR(BN15="")+OR(BQ15="")+OR(BT15=""),"",SUM(AS15+AV15+AY15+BB15+BE15+BK15+BN15+BQ15+BT15))</f>
        <v/>
      </c>
      <c r="BY15" s="252" t="s">
        <v>0</v>
      </c>
      <c r="BZ15" s="253" t="str">
        <f>IF((AU15="")+OR(AX15="")+OR(BA15="")+OR(BD15="")+OR(BG15="")+OR(BM15="")+OR(BP15="")+OR(BS15="")+OR(BV15=""),"",SUM(AU15+AX15+BA15+BD15+BG15+BM15+BP15+BS15+BV15))</f>
        <v/>
      </c>
      <c r="CA15" s="381"/>
      <c r="CB15" s="271"/>
      <c r="CC15" s="98"/>
      <c r="CD15" s="98"/>
      <c r="CE15" s="15"/>
      <c r="CF15" s="15"/>
      <c r="CG15" s="15"/>
      <c r="CH15" s="15"/>
      <c r="CI15" s="15"/>
      <c r="CJ15" s="15"/>
      <c r="CK15" s="15"/>
      <c r="CL15" s="15"/>
      <c r="CM15" s="80"/>
      <c r="CN15" s="80"/>
      <c r="CO15" s="5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86"/>
      <c r="DF15" s="84"/>
      <c r="DG15" s="84"/>
      <c r="DH15" s="87"/>
      <c r="DI15" s="44"/>
      <c r="DJ15" s="44"/>
      <c r="DK15" s="44"/>
      <c r="DL15" s="88"/>
      <c r="DM15" s="15"/>
      <c r="DN15" s="62"/>
      <c r="DO15" s="116"/>
      <c r="DP15" s="98"/>
      <c r="DQ15" s="98"/>
      <c r="DR15" s="98"/>
      <c r="DS15" s="98"/>
      <c r="DT15" s="15"/>
      <c r="DU15" s="15"/>
      <c r="DV15" s="15"/>
      <c r="DW15" s="15"/>
      <c r="DX15" s="15"/>
      <c r="DY15" s="15"/>
      <c r="DZ15" s="15"/>
      <c r="EA15" s="15"/>
      <c r="EB15" s="80"/>
      <c r="EC15" s="80"/>
      <c r="ED15" s="5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86"/>
      <c r="EU15" s="84"/>
      <c r="EV15" s="84"/>
      <c r="EW15" s="87"/>
      <c r="EX15" s="44"/>
      <c r="EY15" s="44"/>
      <c r="EZ15" s="44"/>
      <c r="FA15" s="88"/>
      <c r="FB15" s="15"/>
      <c r="FC15" s="62"/>
      <c r="FD15" s="116"/>
      <c r="FE15" s="98"/>
      <c r="FF15" s="98"/>
      <c r="FG15" s="98"/>
      <c r="FH15" s="98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80"/>
      <c r="FU15" s="80"/>
      <c r="FV15" s="5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86"/>
      <c r="GJ15" s="84"/>
      <c r="GK15" s="84"/>
      <c r="GL15" s="87"/>
      <c r="GM15" s="44"/>
      <c r="GN15" s="44"/>
      <c r="GO15" s="44"/>
      <c r="GP15" s="88"/>
      <c r="GQ15" s="15"/>
      <c r="GR15" s="62"/>
      <c r="GS15" s="116"/>
      <c r="GT15" s="98"/>
      <c r="GU15" s="98"/>
      <c r="GV15" s="98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</row>
    <row r="16" spans="2:243" ht="27" customHeight="1" x14ac:dyDescent="0.3">
      <c r="B16" s="372" t="str">
        <f>IF(W2="","",W2)</f>
        <v>Chlumec ,,D"</v>
      </c>
      <c r="C16" s="382"/>
      <c r="D16" s="383"/>
      <c r="E16" s="195">
        <f>IF(Y4="","",Y4)</f>
        <v>20</v>
      </c>
      <c r="F16" s="179" t="s">
        <v>0</v>
      </c>
      <c r="G16" s="196">
        <f>IF(W4="","",W4)</f>
        <v>8</v>
      </c>
      <c r="H16" s="203">
        <f>IF(Y6="","",Y6)</f>
        <v>13</v>
      </c>
      <c r="I16" s="179" t="s">
        <v>0</v>
      </c>
      <c r="J16" s="196">
        <f>IF(W6="","",W6)</f>
        <v>8</v>
      </c>
      <c r="K16" s="203">
        <f>IF(Y8="","",Y8)</f>
        <v>0</v>
      </c>
      <c r="L16" s="179" t="s">
        <v>0</v>
      </c>
      <c r="M16" s="196">
        <f>IF(W8="","",W8)</f>
        <v>0</v>
      </c>
      <c r="N16" s="195">
        <f>IF(Y10="","",Y10)</f>
        <v>0</v>
      </c>
      <c r="O16" s="179" t="s">
        <v>0</v>
      </c>
      <c r="P16" s="196">
        <f>IF(W10="","",W10)</f>
        <v>0</v>
      </c>
      <c r="Q16" s="195">
        <f>IF(Y12="","",Y12)</f>
        <v>19</v>
      </c>
      <c r="R16" s="179" t="s">
        <v>0</v>
      </c>
      <c r="S16" s="196">
        <f>IF(W12="","",W12)</f>
        <v>7</v>
      </c>
      <c r="T16" s="195">
        <f>IF(Y14="","",Y14)</f>
        <v>14</v>
      </c>
      <c r="U16" s="179" t="s">
        <v>0</v>
      </c>
      <c r="V16" s="195">
        <f>IF(W14="","",W14)</f>
        <v>7</v>
      </c>
      <c r="W16" s="384">
        <v>8</v>
      </c>
      <c r="X16" s="382"/>
      <c r="Y16" s="385"/>
      <c r="Z16" s="179">
        <v>19</v>
      </c>
      <c r="AA16" s="179" t="s">
        <v>0</v>
      </c>
      <c r="AB16" s="179">
        <v>10</v>
      </c>
      <c r="AC16" s="184">
        <v>15</v>
      </c>
      <c r="AD16" s="179" t="s">
        <v>0</v>
      </c>
      <c r="AE16" s="180">
        <v>14</v>
      </c>
      <c r="AF16" s="195">
        <v>8</v>
      </c>
      <c r="AG16" s="195" t="s">
        <v>0</v>
      </c>
      <c r="AH16" s="242">
        <v>12</v>
      </c>
      <c r="AI16" s="371">
        <v>6</v>
      </c>
      <c r="AJ16" s="178">
        <f>IF((E16="")+OR(H16="")+OR(K16="")+OR(N16="")+OR(Q16="")+OR(T16="")+OR(Z16="")+OR(AC16="")+OR(AF16=""),"",SUM(E16+H16+K16+N16+Q16+T16+Z16+AC16+AF16))</f>
        <v>108</v>
      </c>
      <c r="AK16" s="2" t="s">
        <v>0</v>
      </c>
      <c r="AL16" s="4">
        <f>IF((G16="")+OR(J16="")+OR(M16="")+OR(P16="")+OR(S16="")+OR(V16="")+OR(AB16="")+OR(AE16="")+OR(AH16=""),"",SUM(G16+J16+M16+P16+S16+V16+AB16+AE16+AH16))</f>
        <v>66</v>
      </c>
      <c r="AM16" s="361" t="s">
        <v>9</v>
      </c>
      <c r="AN16" s="300"/>
      <c r="AP16" s="372" t="str">
        <f>IF(BK2="","",BK2)</f>
        <v>Chlumec ,,E"</v>
      </c>
      <c r="AQ16" s="382"/>
      <c r="AR16" s="383"/>
      <c r="AS16" s="195">
        <f>IF(BM4="","",BM4)</f>
        <v>11</v>
      </c>
      <c r="AT16" s="179" t="s">
        <v>0</v>
      </c>
      <c r="AU16" s="196">
        <f>IF(BK4="","",BK4)</f>
        <v>22</v>
      </c>
      <c r="AV16" s="203">
        <f>IF(BM6="","",BM6)</f>
        <v>0</v>
      </c>
      <c r="AW16" s="179" t="s">
        <v>0</v>
      </c>
      <c r="AX16" s="196">
        <f>IF(BK6="","",BK6)</f>
        <v>0</v>
      </c>
      <c r="AY16" s="203">
        <f>IF(BM8="","",BM8)</f>
        <v>0</v>
      </c>
      <c r="AZ16" s="179" t="s">
        <v>0</v>
      </c>
      <c r="BA16" s="196">
        <f>IF(BK8="","",BK8)</f>
        <v>0</v>
      </c>
      <c r="BB16" s="195">
        <f>IF(BM10="","",BM10)</f>
        <v>14</v>
      </c>
      <c r="BC16" s="179" t="s">
        <v>0</v>
      </c>
      <c r="BD16" s="196">
        <f>IF(BK10="","",BK10)</f>
        <v>10</v>
      </c>
      <c r="BE16" s="195">
        <f>IF(BM12="","",BM12)</f>
        <v>11</v>
      </c>
      <c r="BF16" s="179" t="s">
        <v>0</v>
      </c>
      <c r="BG16" s="196">
        <f>IF(BK12="","",BK12)</f>
        <v>24</v>
      </c>
      <c r="BH16" s="195">
        <f>IF(BM14="","",BM14)</f>
        <v>14</v>
      </c>
      <c r="BI16" s="179" t="s">
        <v>0</v>
      </c>
      <c r="BJ16" s="195">
        <f>IF(BK14="","",BK14)</f>
        <v>27</v>
      </c>
      <c r="BK16" s="384">
        <v>8</v>
      </c>
      <c r="BL16" s="382"/>
      <c r="BM16" s="385"/>
      <c r="BN16" s="179">
        <v>13</v>
      </c>
      <c r="BO16" s="179" t="s">
        <v>0</v>
      </c>
      <c r="BP16" s="179">
        <v>25</v>
      </c>
      <c r="BQ16" s="184">
        <v>8</v>
      </c>
      <c r="BR16" s="179" t="s">
        <v>0</v>
      </c>
      <c r="BS16" s="180">
        <v>28</v>
      </c>
      <c r="BT16" s="195">
        <v>11</v>
      </c>
      <c r="BU16" s="195" t="s">
        <v>0</v>
      </c>
      <c r="BV16" s="242">
        <v>15</v>
      </c>
      <c r="BW16" s="371">
        <v>1</v>
      </c>
      <c r="BX16" s="178">
        <f>IF((AS16="")+OR(AV16="")+OR(AY16="")+OR(BB16="")+OR(BE16="")+OR(BH16="")+OR(BN16="")+OR(BQ16="")+OR(BT16=""),"",SUM(AS16+AV16+AY16+BB16+BE16+BH16+BN16+BQ16+BT16))</f>
        <v>82</v>
      </c>
      <c r="BY16" s="2" t="s">
        <v>0</v>
      </c>
      <c r="BZ16" s="4">
        <f>IF((AU16="")+OR(AX16="")+OR(BA16="")+OR(BD16="")+OR(BG16="")+OR(BJ16="")+OR(BP16="")+OR(BS16="")+OR(BV16=""),"",SUM(AU16+AX16+BA16+BD16+BG16+BJ16+BP16+BS16+BV16))</f>
        <v>151</v>
      </c>
      <c r="CA16" s="361" t="s">
        <v>38</v>
      </c>
      <c r="CB16" s="306">
        <f>SUM(BX16/BZ16)</f>
        <v>0.54304635761589404</v>
      </c>
      <c r="CC16" s="15"/>
      <c r="CD16" s="98"/>
      <c r="CE16" s="15"/>
      <c r="CF16" s="15"/>
      <c r="CG16" s="15"/>
      <c r="CH16" s="15"/>
      <c r="CI16" s="15"/>
      <c r="CJ16" s="15"/>
      <c r="CK16" s="15"/>
      <c r="CL16" s="15"/>
      <c r="CM16" s="53"/>
      <c r="CN16" s="53"/>
      <c r="CO16" s="53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84"/>
      <c r="DF16" s="84"/>
      <c r="DG16" s="84"/>
      <c r="DH16" s="87"/>
      <c r="DI16" s="45"/>
      <c r="DJ16" s="45"/>
      <c r="DK16" s="45"/>
      <c r="DL16" s="88"/>
      <c r="DM16" s="15"/>
      <c r="DN16" s="15"/>
      <c r="DO16" s="15"/>
      <c r="DP16" s="15"/>
      <c r="DQ16" s="15"/>
      <c r="DR16" s="15"/>
      <c r="DS16" s="98"/>
      <c r="DT16" s="15"/>
      <c r="DU16" s="15"/>
      <c r="DV16" s="15"/>
      <c r="DW16" s="15"/>
      <c r="DX16" s="15"/>
      <c r="DY16" s="15"/>
      <c r="DZ16" s="15"/>
      <c r="EA16" s="15"/>
      <c r="EB16" s="53"/>
      <c r="EC16" s="53"/>
      <c r="ED16" s="53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84"/>
      <c r="EU16" s="84"/>
      <c r="EV16" s="84"/>
      <c r="EW16" s="87"/>
      <c r="EX16" s="45"/>
      <c r="EY16" s="45"/>
      <c r="EZ16" s="45"/>
      <c r="FA16" s="88"/>
      <c r="FB16" s="15"/>
      <c r="FC16" s="15"/>
      <c r="FD16" s="15"/>
      <c r="FE16" s="15"/>
      <c r="FF16" s="15"/>
      <c r="FG16" s="15"/>
      <c r="FH16" s="98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53"/>
      <c r="FU16" s="53"/>
      <c r="FV16" s="53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84"/>
      <c r="GJ16" s="84"/>
      <c r="GK16" s="84"/>
      <c r="GL16" s="87"/>
      <c r="GM16" s="45"/>
      <c r="GN16" s="45"/>
      <c r="GO16" s="45"/>
      <c r="GP16" s="88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</row>
    <row r="17" spans="1:250" ht="27" customHeight="1" x14ac:dyDescent="0.3">
      <c r="B17" s="365"/>
      <c r="C17" s="366"/>
      <c r="D17" s="348"/>
      <c r="E17" s="197" t="str">
        <f>IF(Y5="","",Y5)</f>
        <v/>
      </c>
      <c r="F17" s="198" t="s">
        <v>0</v>
      </c>
      <c r="G17" s="199" t="str">
        <f>IF(W5="","",W5)</f>
        <v/>
      </c>
      <c r="H17" s="204" t="str">
        <f>IF(Y7="","",Y7)</f>
        <v/>
      </c>
      <c r="I17" s="198" t="s">
        <v>0</v>
      </c>
      <c r="J17" s="199" t="str">
        <f>IF(W7="","",W7)</f>
        <v/>
      </c>
      <c r="K17" s="204" t="str">
        <f>IF(Y9="","",Y9)</f>
        <v/>
      </c>
      <c r="L17" s="198" t="s">
        <v>0</v>
      </c>
      <c r="M17" s="199" t="str">
        <f>IF(W9="","",W9)</f>
        <v/>
      </c>
      <c r="N17" s="197" t="str">
        <f>IF(Y11="","",Y11)</f>
        <v/>
      </c>
      <c r="O17" s="198" t="s">
        <v>0</v>
      </c>
      <c r="P17" s="199" t="str">
        <f>IF(W11="","",W11)</f>
        <v/>
      </c>
      <c r="Q17" s="197" t="str">
        <f>IF(Y13="","",Y13)</f>
        <v/>
      </c>
      <c r="R17" s="198" t="s">
        <v>0</v>
      </c>
      <c r="S17" s="199" t="str">
        <f>IF(W13="","",W13)</f>
        <v/>
      </c>
      <c r="T17" s="197" t="str">
        <f>IF(Y15="","",Y15)</f>
        <v/>
      </c>
      <c r="U17" s="198" t="s">
        <v>0</v>
      </c>
      <c r="V17" s="197" t="str">
        <f>IF(W15="","",W15)</f>
        <v/>
      </c>
      <c r="W17" s="369"/>
      <c r="X17" s="366"/>
      <c r="Y17" s="370"/>
      <c r="Z17" s="198"/>
      <c r="AA17" s="198" t="s">
        <v>0</v>
      </c>
      <c r="AB17" s="198"/>
      <c r="AC17" s="200"/>
      <c r="AD17" s="198" t="s">
        <v>0</v>
      </c>
      <c r="AE17" s="201"/>
      <c r="AF17" s="197"/>
      <c r="AG17" s="197" t="s">
        <v>0</v>
      </c>
      <c r="AH17" s="243"/>
      <c r="AI17" s="346"/>
      <c r="AJ17" s="251" t="str">
        <f>IF((E17="")+OR(H17="")+OR(K17="")+OR(N17="")+OR(Q17="")+OR(T17="")+OR(Z17="")+OR(AC17="")+OR(AF17=""),"",SUM(E17+H17+K17+N17+Q17+T17+Z17+AC17+AF17))</f>
        <v/>
      </c>
      <c r="AK17" s="252" t="s">
        <v>0</v>
      </c>
      <c r="AL17" s="253" t="str">
        <f>IF((G17="")+OR(J17="")+OR(M17="")+OR(P17="")+OR(S17="")+OR(V17="")+OR(AB17="")+OR(AE17="")+OR(AH17=""),"",SUM(G17+J17+M17+P17+S17+V17+AB17+AE17+AH17))</f>
        <v/>
      </c>
      <c r="AM17" s="348"/>
      <c r="AN17" s="304"/>
      <c r="AP17" s="365"/>
      <c r="AQ17" s="366"/>
      <c r="AR17" s="348"/>
      <c r="AS17" s="197" t="str">
        <f>IF(BM5="","",BM5)</f>
        <v/>
      </c>
      <c r="AT17" s="198" t="s">
        <v>0</v>
      </c>
      <c r="AU17" s="199" t="str">
        <f>IF(BK5="","",BK5)</f>
        <v/>
      </c>
      <c r="AV17" s="204" t="str">
        <f>IF(BM7="","",BM7)</f>
        <v/>
      </c>
      <c r="AW17" s="198" t="s">
        <v>0</v>
      </c>
      <c r="AX17" s="199" t="str">
        <f>IF(BK7="","",BK7)</f>
        <v/>
      </c>
      <c r="AY17" s="204" t="str">
        <f>IF(BM9="","",BM9)</f>
        <v/>
      </c>
      <c r="AZ17" s="198" t="s">
        <v>0</v>
      </c>
      <c r="BA17" s="199" t="str">
        <f>IF(BK9="","",BK9)</f>
        <v/>
      </c>
      <c r="BB17" s="197" t="str">
        <f>IF(BM11="","",BM11)</f>
        <v/>
      </c>
      <c r="BC17" s="198" t="s">
        <v>0</v>
      </c>
      <c r="BD17" s="199" t="str">
        <f>IF(BK11="","",BK11)</f>
        <v/>
      </c>
      <c r="BE17" s="197" t="str">
        <f>IF(BM13="","",BM13)</f>
        <v/>
      </c>
      <c r="BF17" s="198" t="s">
        <v>0</v>
      </c>
      <c r="BG17" s="199" t="str">
        <f>IF(BK13="","",BK13)</f>
        <v/>
      </c>
      <c r="BH17" s="197" t="str">
        <f>IF(BM15="","",BM15)</f>
        <v/>
      </c>
      <c r="BI17" s="198" t="s">
        <v>0</v>
      </c>
      <c r="BJ17" s="197" t="str">
        <f>IF(BK15="","",BK15)</f>
        <v/>
      </c>
      <c r="BK17" s="369"/>
      <c r="BL17" s="366"/>
      <c r="BM17" s="370"/>
      <c r="BN17" s="198"/>
      <c r="BO17" s="198" t="s">
        <v>0</v>
      </c>
      <c r="BP17" s="198"/>
      <c r="BQ17" s="200"/>
      <c r="BR17" s="198" t="s">
        <v>0</v>
      </c>
      <c r="BS17" s="201"/>
      <c r="BT17" s="197"/>
      <c r="BU17" s="197" t="s">
        <v>0</v>
      </c>
      <c r="BV17" s="243"/>
      <c r="BW17" s="346"/>
      <c r="BX17" s="251" t="str">
        <f>IF((AS17="")+OR(AV17="")+OR(AY17="")+OR(BB17="")+OR(BE17="")+OR(BH17="")+OR(BN17="")+OR(BQ17="")+OR(BT17=""),"",SUM(AS17+AV17+AY17+BB17+BE17+BH17+BN17+BQ17+BT17))</f>
        <v/>
      </c>
      <c r="BY17" s="252" t="s">
        <v>0</v>
      </c>
      <c r="BZ17" s="253" t="str">
        <f>IF((AU17="")+OR(AX17="")+OR(BA17="")+OR(BD17="")+OR(BG17="")+OR(BJ17="")+OR(BP17="")+OR(BS17="")+OR(BV17=""),"",SUM(AU17+AX17+BA17+BD17+BG17+BJ17+BP17+BS17+BV17))</f>
        <v/>
      </c>
      <c r="CA17" s="348"/>
      <c r="CB17" s="53"/>
      <c r="CC17" s="53"/>
      <c r="CD17" s="98"/>
      <c r="CE17" s="15"/>
      <c r="CF17" s="98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45"/>
      <c r="CS17" s="53"/>
      <c r="CT17" s="53"/>
      <c r="CU17" s="45"/>
      <c r="CV17" s="53"/>
      <c r="CW17" s="53"/>
      <c r="CX17" s="45"/>
      <c r="CY17" s="53"/>
      <c r="CZ17" s="53"/>
      <c r="DA17" s="53"/>
      <c r="DB17" s="53"/>
      <c r="DC17" s="53"/>
      <c r="DD17" s="53"/>
      <c r="DE17" s="53"/>
      <c r="DF17" s="53"/>
      <c r="DG17" s="96"/>
      <c r="DH17" s="53"/>
      <c r="DI17" s="53"/>
      <c r="DJ17" s="45"/>
      <c r="DK17" s="53"/>
      <c r="DL17" s="53"/>
      <c r="DM17" s="15"/>
      <c r="DN17" s="53"/>
      <c r="DO17" s="53"/>
      <c r="DP17" s="15"/>
      <c r="DQ17" s="53"/>
      <c r="DR17" s="53"/>
      <c r="DS17" s="98"/>
      <c r="DT17" s="15"/>
      <c r="DU17" s="98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45"/>
      <c r="EH17" s="53"/>
      <c r="EI17" s="53"/>
      <c r="EJ17" s="45"/>
      <c r="EK17" s="53"/>
      <c r="EL17" s="53"/>
      <c r="EM17" s="45"/>
      <c r="EN17" s="53"/>
      <c r="EO17" s="53"/>
      <c r="EP17" s="53"/>
      <c r="EQ17" s="53"/>
      <c r="ER17" s="53"/>
      <c r="ES17" s="53"/>
      <c r="ET17" s="53"/>
      <c r="EU17" s="53"/>
      <c r="EV17" s="96"/>
      <c r="EW17" s="53"/>
      <c r="EX17" s="53"/>
      <c r="EY17" s="45"/>
      <c r="EZ17" s="53"/>
      <c r="FA17" s="53"/>
      <c r="FB17" s="15"/>
      <c r="FC17" s="53"/>
      <c r="FD17" s="53"/>
      <c r="FE17" s="15"/>
      <c r="FF17" s="53"/>
      <c r="FG17" s="53"/>
      <c r="FH17" s="98"/>
      <c r="FI17" s="53"/>
      <c r="FJ17" s="53"/>
      <c r="FK17" s="15"/>
      <c r="FL17" s="53"/>
      <c r="FM17" s="53"/>
      <c r="FN17" s="15"/>
      <c r="FO17" s="53"/>
      <c r="FP17" s="53"/>
      <c r="FQ17" s="15"/>
      <c r="FR17" s="53"/>
      <c r="FS17" s="53"/>
      <c r="FT17" s="54"/>
      <c r="FU17" s="53"/>
      <c r="FV17" s="53"/>
      <c r="FW17" s="95"/>
      <c r="FX17" s="53"/>
      <c r="FY17" s="53"/>
      <c r="FZ17" s="45"/>
      <c r="GA17" s="53"/>
      <c r="GB17" s="53"/>
      <c r="GC17" s="53"/>
      <c r="GD17" s="53"/>
      <c r="GE17" s="53"/>
      <c r="GF17" s="45"/>
      <c r="GG17" s="53"/>
      <c r="GH17" s="53"/>
      <c r="GI17" s="96"/>
      <c r="GJ17" s="53"/>
      <c r="GK17" s="53"/>
      <c r="GL17" s="53"/>
      <c r="GM17" s="53"/>
      <c r="GN17" s="45"/>
      <c r="GO17" s="97"/>
      <c r="GP17" s="58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</row>
    <row r="18" spans="1:250" ht="27" customHeight="1" x14ac:dyDescent="0.3">
      <c r="B18" s="372" t="str">
        <f>IF(Z2="","",Z2)</f>
        <v>Nové Město ,,A"</v>
      </c>
      <c r="C18" s="373"/>
      <c r="D18" s="374"/>
      <c r="E18" s="218">
        <f>IF(AB4="","",AB4)</f>
        <v>23</v>
      </c>
      <c r="F18" s="173" t="s">
        <v>0</v>
      </c>
      <c r="G18" s="219">
        <f>IF(Z4="","",Z4)</f>
        <v>3</v>
      </c>
      <c r="H18" s="195">
        <f>IF(AB6="","",AB6)</f>
        <v>11</v>
      </c>
      <c r="I18" s="179" t="s">
        <v>0</v>
      </c>
      <c r="J18" s="196">
        <f>IF(Z6="","",Z6)</f>
        <v>7</v>
      </c>
      <c r="K18" s="218">
        <f>IF(AB8="","",AB8)</f>
        <v>0</v>
      </c>
      <c r="L18" s="173" t="s">
        <v>0</v>
      </c>
      <c r="M18" s="219">
        <f>IF(Z8="","",Z8)</f>
        <v>0</v>
      </c>
      <c r="N18" s="218">
        <f>IF(AB10="","",AB10)</f>
        <v>0</v>
      </c>
      <c r="O18" s="173" t="s">
        <v>0</v>
      </c>
      <c r="P18" s="219">
        <f>IF(Z10="","",Z10)</f>
        <v>0</v>
      </c>
      <c r="Q18" s="218">
        <f>IF(AB12="","",AB12)</f>
        <v>19</v>
      </c>
      <c r="R18" s="173" t="s">
        <v>0</v>
      </c>
      <c r="S18" s="219">
        <f>IF(Z12="","",Z12)</f>
        <v>4</v>
      </c>
      <c r="T18" s="218">
        <f>IF(AB14="","",AB14)</f>
        <v>15</v>
      </c>
      <c r="U18" s="173" t="s">
        <v>0</v>
      </c>
      <c r="V18" s="219">
        <f>IF(Z14="","",Z14)</f>
        <v>13</v>
      </c>
      <c r="W18" s="218">
        <f>IF(AB16="","",AB16)</f>
        <v>10</v>
      </c>
      <c r="X18" s="173" t="s">
        <v>0</v>
      </c>
      <c r="Y18" s="219">
        <f>IF(Z16="","",Z16)</f>
        <v>19</v>
      </c>
      <c r="Z18" s="378"/>
      <c r="AA18" s="378"/>
      <c r="AB18" s="378"/>
      <c r="AC18" s="247">
        <v>13</v>
      </c>
      <c r="AD18" s="218" t="s">
        <v>0</v>
      </c>
      <c r="AE18" s="219">
        <v>21</v>
      </c>
      <c r="AF18" s="195">
        <v>11</v>
      </c>
      <c r="AG18" s="195" t="s">
        <v>0</v>
      </c>
      <c r="AH18" s="242">
        <v>10</v>
      </c>
      <c r="AI18" s="359">
        <v>5</v>
      </c>
      <c r="AJ18" s="178">
        <f>IF((E18="")+OR(H18="")+OR(K18="")+OR(N18="")+OR(Q18="")+OR(T18="")+OR(W18="")+OR(AC18="")+OR(AF18=""),"",SUM(E18+H18+K18+N18+Q18+T18+W18+AC18+AF18))</f>
        <v>102</v>
      </c>
      <c r="AK18" s="245" t="s">
        <v>0</v>
      </c>
      <c r="AL18" s="4">
        <f>IF((G18="")+OR(J18="")+OR(M18="")+OR(P18="")+OR(S18="")+OR(V18="")+OR(Y18="")+OR(AE18="")+OR(AH18=""),"",SUM(G18+J18+M18+P18+S18+V18+Y18+AE18+AH18))</f>
        <v>77</v>
      </c>
      <c r="AM18" s="361" t="s">
        <v>13</v>
      </c>
      <c r="AN18" s="306">
        <f>SUM(AJ18/AL18)</f>
        <v>1.3246753246753247</v>
      </c>
      <c r="AP18" s="372" t="str">
        <f>IF(BN2="","",BN2)</f>
        <v>Nové Město ,,B"</v>
      </c>
      <c r="AQ18" s="373"/>
      <c r="AR18" s="374"/>
      <c r="AS18" s="218">
        <f>IF(BP4="","",BP4)</f>
        <v>10</v>
      </c>
      <c r="AT18" s="173" t="s">
        <v>0</v>
      </c>
      <c r="AU18" s="219">
        <f>IF(BN4="","",BN4)</f>
        <v>12</v>
      </c>
      <c r="AV18" s="195">
        <f>IF(BP6="","",BP6)</f>
        <v>0</v>
      </c>
      <c r="AW18" s="179" t="s">
        <v>0</v>
      </c>
      <c r="AX18" s="196">
        <f>IF(BN6="","",BN6)</f>
        <v>0</v>
      </c>
      <c r="AY18" s="218">
        <f>IF(BP8="","",BP8)</f>
        <v>0</v>
      </c>
      <c r="AZ18" s="173" t="s">
        <v>0</v>
      </c>
      <c r="BA18" s="219">
        <f>IF(BN8="","",BN8)</f>
        <v>0</v>
      </c>
      <c r="BB18" s="218">
        <f>IF(BP10="","",BP10)</f>
        <v>12</v>
      </c>
      <c r="BC18" s="173" t="s">
        <v>0</v>
      </c>
      <c r="BD18" s="219">
        <f>IF(BN10="","",BN10)</f>
        <v>22</v>
      </c>
      <c r="BE18" s="218">
        <f>IF(BP12="","",BP12)</f>
        <v>8</v>
      </c>
      <c r="BF18" s="173" t="s">
        <v>0</v>
      </c>
      <c r="BG18" s="219">
        <f>IF(BN12="","",BN12)</f>
        <v>15</v>
      </c>
      <c r="BH18" s="218">
        <f>IF(BP14="","",BP14)</f>
        <v>14</v>
      </c>
      <c r="BI18" s="173" t="s">
        <v>0</v>
      </c>
      <c r="BJ18" s="219">
        <f>IF(BN14="","",BN14)</f>
        <v>16</v>
      </c>
      <c r="BK18" s="218">
        <f>IF(BP16="","",BP16)</f>
        <v>25</v>
      </c>
      <c r="BL18" s="173" t="s">
        <v>0</v>
      </c>
      <c r="BM18" s="219">
        <f>IF(BN16="","",BN16)</f>
        <v>13</v>
      </c>
      <c r="BN18" s="378"/>
      <c r="BO18" s="378"/>
      <c r="BP18" s="378"/>
      <c r="BQ18" s="247">
        <v>12</v>
      </c>
      <c r="BR18" s="218" t="s">
        <v>0</v>
      </c>
      <c r="BS18" s="219">
        <v>16</v>
      </c>
      <c r="BT18" s="195">
        <v>14</v>
      </c>
      <c r="BU18" s="195" t="s">
        <v>0</v>
      </c>
      <c r="BV18" s="242">
        <v>11</v>
      </c>
      <c r="BW18" s="359">
        <v>2</v>
      </c>
      <c r="BX18" s="178">
        <f>IF((AS18="")+OR(AV18="")+OR(AY18="")+OR(BB18="")+OR(BE18="")+OR(BH18="")+OR(BK18="")+OR(BQ18="")+OR(BT18=""),"",SUM(AS18+AV18+AY18+BB18+BE18+BH18+BK18+BQ18+BT18))</f>
        <v>95</v>
      </c>
      <c r="BY18" s="245" t="s">
        <v>0</v>
      </c>
      <c r="BZ18" s="4">
        <f>IF((AU18="")+OR(AX18="")+OR(BA18="")+OR(BD18="")+OR(BG18="")+OR(BJ18="")+OR(BM18="")+OR(BS18="")+OR(BV18=""),"",SUM(AU18+AX18+BA18+BD18+BG18+BJ18+BM18+BS18+BV18))</f>
        <v>105</v>
      </c>
      <c r="CA18" s="361" t="s">
        <v>14</v>
      </c>
      <c r="CB18" s="306">
        <f>SUM(BX18/BZ18)</f>
        <v>0.90476190476190477</v>
      </c>
      <c r="CC18" s="53"/>
      <c r="CD18" s="98"/>
      <c r="CE18" s="15"/>
      <c r="CF18" s="98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45"/>
      <c r="CS18" s="53"/>
      <c r="CT18" s="53"/>
      <c r="CU18" s="45"/>
      <c r="CV18" s="53"/>
      <c r="CW18" s="53"/>
      <c r="CX18" s="45"/>
      <c r="CY18" s="53"/>
      <c r="CZ18" s="53"/>
      <c r="DA18" s="53"/>
      <c r="DB18" s="53"/>
      <c r="DC18" s="53"/>
      <c r="DD18" s="53"/>
      <c r="DE18" s="53"/>
      <c r="DF18" s="53"/>
      <c r="DG18" s="96"/>
      <c r="DH18" s="53"/>
      <c r="DI18" s="53"/>
      <c r="DJ18" s="45"/>
      <c r="DK18" s="53"/>
      <c r="DL18" s="53"/>
      <c r="DM18" s="15"/>
      <c r="DN18" s="53"/>
      <c r="DO18" s="53"/>
      <c r="DP18" s="15"/>
      <c r="DQ18" s="53"/>
      <c r="DR18" s="53"/>
      <c r="DS18" s="98"/>
      <c r="DT18" s="15"/>
      <c r="DU18" s="98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45"/>
      <c r="EH18" s="53"/>
      <c r="EI18" s="53"/>
      <c r="EJ18" s="45"/>
      <c r="EK18" s="53"/>
      <c r="EL18" s="53"/>
      <c r="EM18" s="45"/>
      <c r="EN18" s="53"/>
      <c r="EO18" s="53"/>
      <c r="EP18" s="53"/>
      <c r="EQ18" s="53"/>
      <c r="ER18" s="53"/>
      <c r="ES18" s="53"/>
      <c r="ET18" s="53"/>
      <c r="EU18" s="53"/>
      <c r="EV18" s="96"/>
      <c r="EW18" s="53"/>
      <c r="EX18" s="53"/>
      <c r="EY18" s="45"/>
      <c r="EZ18" s="53"/>
      <c r="FA18" s="53"/>
      <c r="FB18" s="15"/>
      <c r="FC18" s="53"/>
      <c r="FD18" s="53"/>
      <c r="FE18" s="15"/>
      <c r="FF18" s="53"/>
      <c r="FG18" s="53"/>
      <c r="FH18" s="98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47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58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</row>
    <row r="19" spans="1:250" ht="27" customHeight="1" x14ac:dyDescent="0.3">
      <c r="B19" s="375"/>
      <c r="C19" s="376"/>
      <c r="D19" s="377"/>
      <c r="E19" s="197" t="str">
        <f>IF(AB5="","",AB5)</f>
        <v/>
      </c>
      <c r="F19" s="198" t="s">
        <v>0</v>
      </c>
      <c r="G19" s="199" t="str">
        <f>IF(Z5="","",Z5)</f>
        <v/>
      </c>
      <c r="H19" s="197" t="str">
        <f>IF(AB7="","",AB7)</f>
        <v/>
      </c>
      <c r="I19" s="198" t="s">
        <v>0</v>
      </c>
      <c r="J19" s="199" t="str">
        <f>IF(Z7="","",Z7)</f>
        <v/>
      </c>
      <c r="K19" s="197" t="str">
        <f>IF(AB9="","",AB9)</f>
        <v/>
      </c>
      <c r="L19" s="198" t="s">
        <v>0</v>
      </c>
      <c r="M19" s="199" t="str">
        <f>IF(Z9="","",Z9)</f>
        <v/>
      </c>
      <c r="N19" s="197" t="str">
        <f>IF(AB11="","",AB11)</f>
        <v/>
      </c>
      <c r="O19" s="198" t="s">
        <v>0</v>
      </c>
      <c r="P19" s="199" t="str">
        <f>IF(Z11="","",Z11)</f>
        <v/>
      </c>
      <c r="Q19" s="197" t="str">
        <f>IF(AB13="","",AB13)</f>
        <v/>
      </c>
      <c r="R19" s="198" t="s">
        <v>0</v>
      </c>
      <c r="S19" s="199" t="str">
        <f>IF(Z13="","",Z13)</f>
        <v/>
      </c>
      <c r="T19" s="197" t="str">
        <f>IF(AB15="","",AB15)</f>
        <v/>
      </c>
      <c r="U19" s="198" t="s">
        <v>0</v>
      </c>
      <c r="V19" s="199" t="str">
        <f>IF(Z15="","",Z15)</f>
        <v/>
      </c>
      <c r="W19" s="197" t="str">
        <f>IF(AB17="","",AB17)</f>
        <v/>
      </c>
      <c r="X19" s="198" t="s">
        <v>0</v>
      </c>
      <c r="Y19" s="199" t="str">
        <f>IF(Z17="","",Z17)</f>
        <v/>
      </c>
      <c r="Z19" s="379"/>
      <c r="AA19" s="379"/>
      <c r="AB19" s="379"/>
      <c r="AC19" s="204"/>
      <c r="AD19" s="197" t="s">
        <v>0</v>
      </c>
      <c r="AE19" s="199"/>
      <c r="AF19" s="197"/>
      <c r="AG19" s="197" t="s">
        <v>0</v>
      </c>
      <c r="AH19" s="243"/>
      <c r="AI19" s="380"/>
      <c r="AJ19" s="251" t="str">
        <f>IF((E19="")+OR(H19="")+OR(K19="")+OR(N19="")+OR(Q19="")+OR(T19="")+OR(W19="")+OR(AC19="")+OR(AF19=""),"",SUM(E19+H19+K19+N19+Q19+T19+W19+AC19+AF19))</f>
        <v/>
      </c>
      <c r="AK19" s="252" t="s">
        <v>0</v>
      </c>
      <c r="AL19" s="253" t="str">
        <f>IF((G19="")+OR(J19="")+OR(M19="")+OR(P19="")+OR(S19="")+OR(V19="")+OR(Y19="")+OR(AE19="")+OR(AH19=""),"",SUM(G19+J19+M19+P19+S19+V19+Y19+AE19+AH19))</f>
        <v/>
      </c>
      <c r="AM19" s="381"/>
      <c r="AN19" s="305"/>
      <c r="AP19" s="375"/>
      <c r="AQ19" s="376"/>
      <c r="AR19" s="377"/>
      <c r="AS19" s="197" t="str">
        <f>IF(BP5="","",BP5)</f>
        <v/>
      </c>
      <c r="AT19" s="198" t="s">
        <v>0</v>
      </c>
      <c r="AU19" s="199" t="str">
        <f>IF(BN5="","",BN5)</f>
        <v/>
      </c>
      <c r="AV19" s="197" t="str">
        <f>IF(BP7="","",BP7)</f>
        <v/>
      </c>
      <c r="AW19" s="198" t="s">
        <v>0</v>
      </c>
      <c r="AX19" s="199" t="str">
        <f>IF(BN7="","",BN7)</f>
        <v/>
      </c>
      <c r="AY19" s="197" t="str">
        <f>IF(BP9="","",BP9)</f>
        <v/>
      </c>
      <c r="AZ19" s="198" t="s">
        <v>0</v>
      </c>
      <c r="BA19" s="199" t="str">
        <f>IF(BN9="","",BN9)</f>
        <v/>
      </c>
      <c r="BB19" s="197" t="str">
        <f>IF(BP11="","",BP11)</f>
        <v/>
      </c>
      <c r="BC19" s="198" t="s">
        <v>0</v>
      </c>
      <c r="BD19" s="199" t="str">
        <f>IF(BN11="","",BN11)</f>
        <v/>
      </c>
      <c r="BE19" s="197" t="str">
        <f>IF(BP13="","",BP13)</f>
        <v/>
      </c>
      <c r="BF19" s="198" t="s">
        <v>0</v>
      </c>
      <c r="BG19" s="199" t="str">
        <f>IF(BN13="","",BN13)</f>
        <v/>
      </c>
      <c r="BH19" s="197" t="str">
        <f>IF(BP15="","",BP15)</f>
        <v/>
      </c>
      <c r="BI19" s="198" t="s">
        <v>0</v>
      </c>
      <c r="BJ19" s="199" t="str">
        <f>IF(BN15="","",BN15)</f>
        <v/>
      </c>
      <c r="BK19" s="197" t="str">
        <f>IF(BP17="","",BP17)</f>
        <v/>
      </c>
      <c r="BL19" s="198" t="s">
        <v>0</v>
      </c>
      <c r="BM19" s="199" t="str">
        <f>IF(BN17="","",BN17)</f>
        <v/>
      </c>
      <c r="BN19" s="379"/>
      <c r="BO19" s="379"/>
      <c r="BP19" s="379"/>
      <c r="BQ19" s="204"/>
      <c r="BR19" s="197" t="s">
        <v>0</v>
      </c>
      <c r="BS19" s="199"/>
      <c r="BT19" s="197"/>
      <c r="BU19" s="197" t="s">
        <v>0</v>
      </c>
      <c r="BV19" s="243"/>
      <c r="BW19" s="380"/>
      <c r="BX19" s="251" t="str">
        <f>IF((AS19="")+OR(AV19="")+OR(AY19="")+OR(BB19="")+OR(BE19="")+OR(BH19="")+OR(BK19="")+OR(BQ19="")+OR(BT19=""),"",SUM(AS19+AV19+AY19+BB19+BE19+BH19+BK19+BQ19+BT19))</f>
        <v/>
      </c>
      <c r="BY19" s="252" t="s">
        <v>0</v>
      </c>
      <c r="BZ19" s="253" t="str">
        <f>IF((AU19="")+OR(AX19="")+OR(BA19="")+OR(BD19="")+OR(BG19="")+OR(BJ19="")+OR(BM19="")+OR(BS19="")+OR(BV19=""),"",SUM(AU19+AX19+BA19+BD19+BG19+BJ19+BM19+BS19+BV19))</f>
        <v/>
      </c>
      <c r="CA19" s="381"/>
      <c r="CB19" s="271"/>
      <c r="CC19" s="118"/>
      <c r="CD19" s="98"/>
      <c r="CE19" s="15"/>
      <c r="CF19" s="15"/>
      <c r="CG19" s="15"/>
      <c r="CH19" s="15"/>
      <c r="CI19" s="78"/>
      <c r="CJ19" s="15"/>
      <c r="CK19" s="15"/>
      <c r="CL19" s="15"/>
      <c r="CM19" s="15"/>
      <c r="CN19" s="15"/>
      <c r="CO19" s="15"/>
      <c r="CP19" s="15"/>
      <c r="CQ19" s="15"/>
      <c r="CR19" s="15"/>
      <c r="CS19" s="98"/>
      <c r="CT19" s="118"/>
      <c r="CU19" s="118"/>
      <c r="CV19" s="118"/>
      <c r="CW19" s="118"/>
      <c r="CX19" s="118"/>
      <c r="CY19" s="118"/>
      <c r="CZ19" s="118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98"/>
      <c r="DM19" s="118"/>
      <c r="DN19" s="118"/>
      <c r="DO19" s="118"/>
      <c r="DP19" s="118"/>
      <c r="DQ19" s="118"/>
      <c r="DR19" s="118"/>
      <c r="DS19" s="98"/>
      <c r="DT19" s="15"/>
      <c r="DU19" s="15"/>
      <c r="DV19" s="15"/>
      <c r="DW19" s="15"/>
      <c r="DX19" s="78"/>
      <c r="DY19" s="15"/>
      <c r="DZ19" s="15"/>
      <c r="EA19" s="15"/>
      <c r="EB19" s="15"/>
      <c r="EC19" s="15"/>
      <c r="ED19" s="15"/>
      <c r="EE19" s="15"/>
      <c r="EF19" s="15"/>
      <c r="EG19" s="15"/>
      <c r="EH19" s="98"/>
      <c r="EI19" s="118"/>
      <c r="EJ19" s="118"/>
      <c r="EK19" s="118"/>
      <c r="EL19" s="118"/>
      <c r="EM19" s="118"/>
      <c r="EN19" s="118"/>
      <c r="EO19" s="118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98"/>
      <c r="FB19" s="118"/>
      <c r="FC19" s="118"/>
      <c r="FD19" s="118"/>
      <c r="FE19" s="118"/>
      <c r="FF19" s="118"/>
      <c r="FG19" s="118"/>
      <c r="FH19" s="98"/>
      <c r="FI19" s="15"/>
      <c r="FJ19" s="15"/>
      <c r="FK19" s="15"/>
      <c r="FL19" s="78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18"/>
      <c r="FY19" s="118"/>
      <c r="FZ19" s="118"/>
      <c r="GA19" s="118"/>
      <c r="GB19" s="118"/>
      <c r="GC19" s="118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18"/>
      <c r="GR19" s="118"/>
      <c r="GS19" s="118"/>
      <c r="GT19" s="118"/>
      <c r="GU19" s="118"/>
      <c r="GV19" s="118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</row>
    <row r="20" spans="1:250" ht="27" customHeight="1" x14ac:dyDescent="0.3">
      <c r="A20" s="53"/>
      <c r="B20" s="349" t="str">
        <f>IF(AC2="","",AC2)</f>
        <v>Rtyně ,,A"</v>
      </c>
      <c r="C20" s="363"/>
      <c r="D20" s="364"/>
      <c r="E20" s="218">
        <f>IF(AE4="","",AE4)</f>
        <v>21</v>
      </c>
      <c r="F20" s="173" t="s">
        <v>0</v>
      </c>
      <c r="G20" s="219">
        <f>IF(AC4="","",AC4)</f>
        <v>10</v>
      </c>
      <c r="H20" s="218">
        <f>IF(AE6="","",AE6)</f>
        <v>14</v>
      </c>
      <c r="I20" s="173" t="s">
        <v>0</v>
      </c>
      <c r="J20" s="219">
        <f>IF(AC6="","",AC6)</f>
        <v>10</v>
      </c>
      <c r="K20" s="195">
        <f>IF(AE8="","",AE8)</f>
        <v>0</v>
      </c>
      <c r="L20" s="179" t="s">
        <v>0</v>
      </c>
      <c r="M20" s="196">
        <f>IF(AC8="","",AC8)</f>
        <v>0</v>
      </c>
      <c r="N20" s="218">
        <f>IF(AE10="","",AE10)</f>
        <v>0</v>
      </c>
      <c r="O20" s="173" t="s">
        <v>0</v>
      </c>
      <c r="P20" s="219">
        <f>IF(AC10="","",AC10)</f>
        <v>0</v>
      </c>
      <c r="Q20" s="218">
        <f>IF(AE12="","",AE12)</f>
        <v>15</v>
      </c>
      <c r="R20" s="173" t="s">
        <v>0</v>
      </c>
      <c r="S20" s="219">
        <f>IF(AC12="","",AC12)</f>
        <v>7</v>
      </c>
      <c r="T20" s="218">
        <f>IF(AE14="","",AE14)</f>
        <v>18</v>
      </c>
      <c r="U20" s="173" t="s">
        <v>0</v>
      </c>
      <c r="V20" s="219">
        <f>IF(AC14="","",AC14)</f>
        <v>5</v>
      </c>
      <c r="W20" s="218">
        <f>IF(AE16="","",AE16)</f>
        <v>14</v>
      </c>
      <c r="X20" s="173" t="s">
        <v>0</v>
      </c>
      <c r="Y20" s="219">
        <f>IF(AC16="","",AC16)</f>
        <v>15</v>
      </c>
      <c r="Z20" s="218">
        <f>IF(AE18="","",AE18)</f>
        <v>21</v>
      </c>
      <c r="AA20" s="173" t="s">
        <v>0</v>
      </c>
      <c r="AB20" s="219">
        <f>IF(AC18="","",AC18)</f>
        <v>13</v>
      </c>
      <c r="AC20" s="367"/>
      <c r="AD20" s="363"/>
      <c r="AE20" s="368"/>
      <c r="AF20" s="179">
        <v>16</v>
      </c>
      <c r="AG20" s="179" t="s">
        <v>0</v>
      </c>
      <c r="AH20" s="194">
        <v>19</v>
      </c>
      <c r="AI20" s="345">
        <v>5</v>
      </c>
      <c r="AJ20" s="178">
        <f>IF((E20="")+OR(H20="")+OR(K20="")+OR(N20="")+OR(Q20="")+OR(T20="")+OR(W20="")+OR(Z20="")+OR(AF20=""),"",SUM(E20+H20+K20+N20+Q20+T20+W20+Z20+AF20))</f>
        <v>119</v>
      </c>
      <c r="AK20" s="2" t="s">
        <v>0</v>
      </c>
      <c r="AL20" s="4">
        <f>IF((G20="")+OR(J20="")+OR(M20="")+OR(P20="")+OR(S20="")+OR(V20="")+OR(Y20="")+OR(AB20="")+OR(AH20=""),"",SUM(G20+J20+M20+P20+S20+V20+Y20+AB20+AH20))</f>
        <v>79</v>
      </c>
      <c r="AM20" s="347" t="s">
        <v>12</v>
      </c>
      <c r="AN20" s="306">
        <f>SUM(AJ20/AL20)</f>
        <v>1.5063291139240507</v>
      </c>
      <c r="AO20" s="53"/>
      <c r="AP20" s="349" t="str">
        <f>IF(BQ2="","",BQ2)</f>
        <v>Náchod</v>
      </c>
      <c r="AQ20" s="363"/>
      <c r="AR20" s="364"/>
      <c r="AS20" s="218">
        <f>IF(BS4="","",BS4)</f>
        <v>18</v>
      </c>
      <c r="AT20" s="173" t="s">
        <v>0</v>
      </c>
      <c r="AU20" s="219">
        <f>IF(BQ4="","",BQ4)</f>
        <v>13</v>
      </c>
      <c r="AV20" s="218">
        <f>IF(BS6="","",BS6)</f>
        <v>0</v>
      </c>
      <c r="AW20" s="173" t="s">
        <v>0</v>
      </c>
      <c r="AX20" s="219">
        <f>IF(BQ6="","",BQ6)</f>
        <v>0</v>
      </c>
      <c r="AY20" s="195">
        <f>IF(BS8="","",BS8)</f>
        <v>0</v>
      </c>
      <c r="AZ20" s="179" t="s">
        <v>0</v>
      </c>
      <c r="BA20" s="196">
        <f>IF(BQ8="","",BQ8)</f>
        <v>0</v>
      </c>
      <c r="BB20" s="218">
        <f>IF(BS10="","",BS10)</f>
        <v>17</v>
      </c>
      <c r="BC20" s="173" t="s">
        <v>0</v>
      </c>
      <c r="BD20" s="219">
        <f>IF(BQ10="","",BQ10)</f>
        <v>8</v>
      </c>
      <c r="BE20" s="218">
        <f>IF(BS12="","",BS12)</f>
        <v>6</v>
      </c>
      <c r="BF20" s="173" t="s">
        <v>0</v>
      </c>
      <c r="BG20" s="219">
        <f>IF(BQ12="","",BQ12)</f>
        <v>10</v>
      </c>
      <c r="BH20" s="218">
        <f>IF(BS14="","",BS14)</f>
        <v>11</v>
      </c>
      <c r="BI20" s="173" t="s">
        <v>0</v>
      </c>
      <c r="BJ20" s="219">
        <f>IF(BQ14="","",BQ14)</f>
        <v>17</v>
      </c>
      <c r="BK20" s="218">
        <f>IF(BS16="","",BS16)</f>
        <v>28</v>
      </c>
      <c r="BL20" s="173" t="s">
        <v>0</v>
      </c>
      <c r="BM20" s="219">
        <f>IF(BQ16="","",BQ16)</f>
        <v>8</v>
      </c>
      <c r="BN20" s="218">
        <f>IF(BS18="","",BS18)</f>
        <v>16</v>
      </c>
      <c r="BO20" s="173" t="s">
        <v>0</v>
      </c>
      <c r="BP20" s="219">
        <f>IF(BQ18="","",BQ18)</f>
        <v>12</v>
      </c>
      <c r="BQ20" s="367"/>
      <c r="BR20" s="363"/>
      <c r="BS20" s="368"/>
      <c r="BT20" s="179">
        <v>20</v>
      </c>
      <c r="BU20" s="179" t="s">
        <v>0</v>
      </c>
      <c r="BV20" s="194">
        <v>6</v>
      </c>
      <c r="BW20" s="345">
        <v>5</v>
      </c>
      <c r="BX20" s="178">
        <f>IF((AS20="")+OR(AV20="")+OR(AY20="")+OR(BB20="")+OR(BE20="")+OR(BH20="")+OR(BK20="")+OR(BN20="")+OR(BT20=""),"",SUM(AS20+AV20+AY20+BB20+BE20+BH20+BK20+BN20+BT20))</f>
        <v>116</v>
      </c>
      <c r="BY20" s="2" t="s">
        <v>0</v>
      </c>
      <c r="BZ20" s="4">
        <f>IF((AU20="")+OR(AX20="")+OR(BA20="")+OR(BD20="")+OR(BG20="")+OR(BJ20="")+OR(BM20="")+OR(BP20="")+OR(BV20=""),"",SUM(AU20+AX20+BA20+BD20+BG20+BJ20+BM20+BP20+BV20))</f>
        <v>74</v>
      </c>
      <c r="CA20" s="347" t="s">
        <v>12</v>
      </c>
      <c r="CB20" s="271"/>
      <c r="CC20" s="123"/>
      <c r="CD20" s="98"/>
      <c r="CE20" s="15"/>
      <c r="CF20" s="47"/>
      <c r="CG20" s="91"/>
      <c r="CH20" s="91"/>
      <c r="CI20" s="91"/>
      <c r="CJ20" s="91"/>
      <c r="CK20" s="91"/>
      <c r="CL20" s="91"/>
      <c r="CM20" s="48"/>
      <c r="CN20" s="91"/>
      <c r="CO20" s="91"/>
      <c r="CP20" s="91"/>
      <c r="CQ20" s="91"/>
      <c r="CR20" s="91"/>
      <c r="CS20" s="91"/>
      <c r="CT20" s="117"/>
      <c r="CU20" s="117"/>
      <c r="CV20" s="117"/>
      <c r="CW20" s="123"/>
      <c r="CX20" s="123"/>
      <c r="CY20" s="123"/>
      <c r="CZ20" s="15"/>
      <c r="DA20" s="47"/>
      <c r="DB20" s="91"/>
      <c r="DC20" s="91"/>
      <c r="DD20" s="91"/>
      <c r="DE20" s="91"/>
      <c r="DF20" s="91"/>
      <c r="DG20" s="91"/>
      <c r="DH20" s="48"/>
      <c r="DI20" s="91"/>
      <c r="DJ20" s="91"/>
      <c r="DK20" s="91"/>
      <c r="DL20" s="91"/>
      <c r="DM20" s="117"/>
      <c r="DN20" s="117"/>
      <c r="DO20" s="117"/>
      <c r="DP20" s="123"/>
      <c r="DQ20" s="123"/>
      <c r="DR20" s="123"/>
      <c r="DS20" s="98"/>
      <c r="DT20" s="15"/>
      <c r="DU20" s="47"/>
      <c r="DV20" s="91"/>
      <c r="DW20" s="91"/>
      <c r="DX20" s="91"/>
      <c r="DY20" s="91"/>
      <c r="DZ20" s="91"/>
      <c r="EA20" s="91"/>
      <c r="EB20" s="48"/>
      <c r="EC20" s="91"/>
      <c r="ED20" s="91"/>
      <c r="EE20" s="91"/>
      <c r="EF20" s="91"/>
      <c r="EG20" s="91"/>
      <c r="EH20" s="91"/>
      <c r="EI20" s="117"/>
      <c r="EJ20" s="117"/>
      <c r="EK20" s="117"/>
      <c r="EL20" s="123"/>
      <c r="EM20" s="123"/>
      <c r="EN20" s="123"/>
      <c r="EO20" s="15"/>
      <c r="EP20" s="47"/>
      <c r="EQ20" s="91"/>
      <c r="ER20" s="91"/>
      <c r="ES20" s="91"/>
      <c r="ET20" s="91"/>
      <c r="EU20" s="91"/>
      <c r="EV20" s="91"/>
      <c r="EW20" s="48"/>
      <c r="EX20" s="91"/>
      <c r="EY20" s="91"/>
      <c r="EZ20" s="91"/>
      <c r="FA20" s="91"/>
      <c r="FB20" s="117"/>
      <c r="FC20" s="117"/>
      <c r="FD20" s="117"/>
      <c r="FE20" s="123"/>
      <c r="FF20" s="123"/>
      <c r="FG20" s="123"/>
      <c r="FH20" s="98"/>
      <c r="FI20" s="15"/>
      <c r="FJ20" s="47"/>
      <c r="FK20" s="91"/>
      <c r="FL20" s="91"/>
      <c r="FM20" s="91"/>
      <c r="FN20" s="91"/>
      <c r="FO20" s="91"/>
      <c r="FP20" s="91"/>
      <c r="FQ20" s="48"/>
      <c r="FR20" s="91"/>
      <c r="FS20" s="91"/>
      <c r="FT20" s="91"/>
      <c r="FU20" s="91"/>
      <c r="FV20" s="91"/>
      <c r="FW20" s="91"/>
      <c r="FX20" s="62"/>
      <c r="FY20" s="62"/>
      <c r="FZ20" s="62"/>
      <c r="GA20" s="122"/>
      <c r="GB20" s="122"/>
      <c r="GC20" s="122"/>
      <c r="GD20" s="15"/>
      <c r="GE20" s="47"/>
      <c r="GF20" s="91"/>
      <c r="GG20" s="91"/>
      <c r="GH20" s="91"/>
      <c r="GI20" s="91"/>
      <c r="GJ20" s="91"/>
      <c r="GK20" s="91"/>
      <c r="GL20" s="48"/>
      <c r="GM20" s="91"/>
      <c r="GN20" s="91"/>
      <c r="GO20" s="91"/>
      <c r="GP20" s="91"/>
      <c r="GQ20" s="62"/>
      <c r="GR20" s="62"/>
      <c r="GS20" s="62"/>
      <c r="GT20" s="122"/>
      <c r="GU20" s="122"/>
      <c r="GV20" s="122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</row>
    <row r="21" spans="1:250" ht="27" customHeight="1" x14ac:dyDescent="0.35">
      <c r="A21" s="53"/>
      <c r="B21" s="365"/>
      <c r="C21" s="366"/>
      <c r="D21" s="348"/>
      <c r="E21" s="197" t="str">
        <f>IF(AE5="","",AE5)</f>
        <v/>
      </c>
      <c r="F21" s="198" t="s">
        <v>0</v>
      </c>
      <c r="G21" s="199" t="str">
        <f>IF(AC5="","",AC5)</f>
        <v/>
      </c>
      <c r="H21" s="197" t="str">
        <f>IF(AE7="","",AE7)</f>
        <v/>
      </c>
      <c r="I21" s="198" t="s">
        <v>0</v>
      </c>
      <c r="J21" s="199" t="str">
        <f>IF(AC7="","",AC7)</f>
        <v/>
      </c>
      <c r="K21" s="197" t="str">
        <f>IF(AE9="","",AE9)</f>
        <v/>
      </c>
      <c r="L21" s="198" t="s">
        <v>0</v>
      </c>
      <c r="M21" s="199" t="str">
        <f>IF(AC9="","",AC9)</f>
        <v/>
      </c>
      <c r="N21" s="197" t="str">
        <f>IF(AE11="","",AE11)</f>
        <v/>
      </c>
      <c r="O21" s="198" t="s">
        <v>0</v>
      </c>
      <c r="P21" s="199" t="str">
        <f>IF(AC11="","",AC11)</f>
        <v/>
      </c>
      <c r="Q21" s="197" t="str">
        <f>IF(AE13="","",AE13)</f>
        <v/>
      </c>
      <c r="R21" s="198" t="s">
        <v>0</v>
      </c>
      <c r="S21" s="199" t="str">
        <f>IF(AC13="","",AC13)</f>
        <v/>
      </c>
      <c r="T21" s="197" t="str">
        <f>IF(AE15="","",AE15)</f>
        <v/>
      </c>
      <c r="U21" s="198" t="s">
        <v>0</v>
      </c>
      <c r="V21" s="199" t="str">
        <f>IF(AC15="","",AC15)</f>
        <v/>
      </c>
      <c r="W21" s="197" t="str">
        <f>IF(AE17="","",AE17)</f>
        <v/>
      </c>
      <c r="X21" s="198" t="s">
        <v>0</v>
      </c>
      <c r="Y21" s="199" t="str">
        <f>IF(AC17="","",AC17)</f>
        <v/>
      </c>
      <c r="Z21" s="197" t="str">
        <f>IF(AE19="","",AE19)</f>
        <v/>
      </c>
      <c r="AA21" s="198" t="s">
        <v>0</v>
      </c>
      <c r="AB21" s="199" t="str">
        <f>IF(AC19="","",AC19)</f>
        <v/>
      </c>
      <c r="AC21" s="369"/>
      <c r="AD21" s="366"/>
      <c r="AE21" s="370"/>
      <c r="AF21" s="198"/>
      <c r="AG21" s="198" t="s">
        <v>0</v>
      </c>
      <c r="AH21" s="202"/>
      <c r="AI21" s="346"/>
      <c r="AJ21" s="251" t="str">
        <f>IF((E21="")+OR(H21="")+OR(K21="")+OR(N21="")+OR(Q21="")+OR(T21="")+OR(W21="")+OR(Z21="")+OR(AF21=""),"",SUM(E21+H21+K21+N21+Q21+T21+W21+Z21+AF21))</f>
        <v/>
      </c>
      <c r="AK21" s="252" t="s">
        <v>0</v>
      </c>
      <c r="AL21" s="253" t="str">
        <f>IF((G21="")+OR(J21="")+OR(M21="")+OR(P21="")+OR(S21="")+OR(V21="")+OR(Y21="")+OR(AB21="")+OR(AH21=""),"",SUM(G21+J21+M21+P21+S21+V21+Y21+AB21+AH21))</f>
        <v/>
      </c>
      <c r="AM21" s="348"/>
      <c r="AN21" s="306"/>
      <c r="AO21" s="53"/>
      <c r="AP21" s="365"/>
      <c r="AQ21" s="366"/>
      <c r="AR21" s="348"/>
      <c r="AS21" s="197" t="str">
        <f>IF(BS5="","",BS5)</f>
        <v/>
      </c>
      <c r="AT21" s="198" t="s">
        <v>0</v>
      </c>
      <c r="AU21" s="199" t="str">
        <f>IF(BQ5="","",BQ5)</f>
        <v/>
      </c>
      <c r="AV21" s="197" t="str">
        <f>IF(BS7="","",BS7)</f>
        <v/>
      </c>
      <c r="AW21" s="198" t="s">
        <v>0</v>
      </c>
      <c r="AX21" s="199" t="str">
        <f>IF(BQ7="","",BQ7)</f>
        <v/>
      </c>
      <c r="AY21" s="197" t="str">
        <f>IF(BS9="","",BS9)</f>
        <v/>
      </c>
      <c r="AZ21" s="198" t="s">
        <v>0</v>
      </c>
      <c r="BA21" s="199" t="str">
        <f>IF(BQ9="","",BQ9)</f>
        <v/>
      </c>
      <c r="BB21" s="197" t="str">
        <f>IF(BS11="","",BS11)</f>
        <v/>
      </c>
      <c r="BC21" s="198" t="s">
        <v>0</v>
      </c>
      <c r="BD21" s="199" t="str">
        <f>IF(BQ11="","",BQ11)</f>
        <v/>
      </c>
      <c r="BE21" s="197" t="str">
        <f>IF(BS13="","",BS13)</f>
        <v/>
      </c>
      <c r="BF21" s="198" t="s">
        <v>0</v>
      </c>
      <c r="BG21" s="199" t="str">
        <f>IF(BQ13="","",BQ13)</f>
        <v/>
      </c>
      <c r="BH21" s="197" t="str">
        <f>IF(BS15="","",BS15)</f>
        <v/>
      </c>
      <c r="BI21" s="198" t="s">
        <v>0</v>
      </c>
      <c r="BJ21" s="199" t="str">
        <f>IF(BQ15="","",BQ15)</f>
        <v/>
      </c>
      <c r="BK21" s="197" t="str">
        <f>IF(BS17="","",BS17)</f>
        <v/>
      </c>
      <c r="BL21" s="198" t="s">
        <v>0</v>
      </c>
      <c r="BM21" s="199" t="str">
        <f>IF(BQ17="","",BQ17)</f>
        <v/>
      </c>
      <c r="BN21" s="197" t="str">
        <f>IF(BS19="","",BS19)</f>
        <v/>
      </c>
      <c r="BO21" s="198" t="s">
        <v>0</v>
      </c>
      <c r="BP21" s="199" t="str">
        <f>IF(BQ19="","",BQ19)</f>
        <v/>
      </c>
      <c r="BQ21" s="369"/>
      <c r="BR21" s="366"/>
      <c r="BS21" s="370"/>
      <c r="BT21" s="198"/>
      <c r="BU21" s="198" t="s">
        <v>0</v>
      </c>
      <c r="BV21" s="202"/>
      <c r="BW21" s="346"/>
      <c r="BX21" s="251" t="str">
        <f>IF((AS21="")+OR(AV21="")+OR(AY21="")+OR(BB21="")+OR(BE21="")+OR(BH21="")+OR(BK21="")+OR(BN21="")+OR(BT21=""),"",SUM(AS21+AV21+AY21+BB21+BE21+BH21+BK21+BN21+BT21))</f>
        <v/>
      </c>
      <c r="BY21" s="252" t="s">
        <v>0</v>
      </c>
      <c r="BZ21" s="253" t="str">
        <f>IF((AU21="")+OR(AX21="")+OR(BA21="")+OR(BD21="")+OR(BG21="")+OR(BJ21="")+OR(BM21="")+OR(BP21="")+OR(BV21=""),"",SUM(AU21+AX21+BA21+BD21+BG21+BJ21+BM21+BP21+BV21))</f>
        <v/>
      </c>
      <c r="CA21" s="348"/>
      <c r="CB21" s="53"/>
      <c r="CC21" s="123"/>
      <c r="CD21" s="98"/>
      <c r="CE21" s="15"/>
      <c r="CF21" s="47"/>
      <c r="CG21" s="91"/>
      <c r="CH21" s="91"/>
      <c r="CI21" s="91"/>
      <c r="CJ21" s="91"/>
      <c r="CK21" s="91"/>
      <c r="CL21" s="91"/>
      <c r="CM21" s="48"/>
      <c r="CN21" s="91"/>
      <c r="CO21" s="91"/>
      <c r="CP21" s="91"/>
      <c r="CQ21" s="91"/>
      <c r="CR21" s="91"/>
      <c r="CS21" s="91"/>
      <c r="CT21" s="117"/>
      <c r="CU21" s="117"/>
      <c r="CV21" s="117"/>
      <c r="CW21" s="123"/>
      <c r="CX21" s="123"/>
      <c r="CY21" s="123"/>
      <c r="CZ21" s="15"/>
      <c r="DA21" s="47"/>
      <c r="DB21" s="91"/>
      <c r="DC21" s="91"/>
      <c r="DD21" s="91"/>
      <c r="DE21" s="91"/>
      <c r="DF21" s="91"/>
      <c r="DG21" s="91"/>
      <c r="DH21" s="48"/>
      <c r="DI21" s="91"/>
      <c r="DJ21" s="91"/>
      <c r="DK21" s="91"/>
      <c r="DL21" s="91"/>
      <c r="DM21" s="117"/>
      <c r="DN21" s="117"/>
      <c r="DO21" s="117"/>
      <c r="DP21" s="123"/>
      <c r="DQ21" s="123"/>
      <c r="DR21" s="123"/>
      <c r="DS21" s="98"/>
      <c r="DT21" s="15"/>
      <c r="DU21" s="47"/>
      <c r="DV21" s="91"/>
      <c r="DW21" s="91"/>
      <c r="DX21" s="91"/>
      <c r="DY21" s="91"/>
      <c r="DZ21" s="91"/>
      <c r="EA21" s="91"/>
      <c r="EB21" s="48"/>
      <c r="EC21" s="91"/>
      <c r="ED21" s="91"/>
      <c r="EE21" s="91"/>
      <c r="EF21" s="91"/>
      <c r="EG21" s="91"/>
      <c r="EH21" s="91"/>
      <c r="EI21" s="117"/>
      <c r="EJ21" s="117"/>
      <c r="EK21" s="117"/>
      <c r="EL21" s="123"/>
      <c r="EM21" s="123"/>
      <c r="EN21" s="123"/>
      <c r="EO21" s="15"/>
      <c r="EP21" s="47"/>
      <c r="EQ21" s="91"/>
      <c r="ER21" s="91"/>
      <c r="ES21" s="91"/>
      <c r="ET21" s="91"/>
      <c r="EU21" s="91"/>
      <c r="EV21" s="91"/>
      <c r="EW21" s="48"/>
      <c r="EX21" s="91"/>
      <c r="EY21" s="91"/>
      <c r="EZ21" s="91"/>
      <c r="FA21" s="91"/>
      <c r="FB21" s="117"/>
      <c r="FC21" s="117"/>
      <c r="FD21" s="117"/>
      <c r="FE21" s="123"/>
      <c r="FF21" s="123"/>
      <c r="FG21" s="123"/>
      <c r="FH21" s="98"/>
      <c r="FI21" s="15"/>
      <c r="FJ21" s="47"/>
      <c r="FK21" s="91"/>
      <c r="FL21" s="91"/>
      <c r="FM21" s="91"/>
      <c r="FN21" s="91"/>
      <c r="FO21" s="91"/>
      <c r="FP21" s="91"/>
      <c r="FQ21" s="48"/>
      <c r="FR21" s="91"/>
      <c r="FS21" s="91"/>
      <c r="FT21" s="91"/>
      <c r="FU21" s="91"/>
      <c r="FV21" s="91"/>
      <c r="FW21" s="91"/>
      <c r="FX21" s="62"/>
      <c r="FY21" s="62"/>
      <c r="FZ21" s="62"/>
      <c r="GA21" s="122"/>
      <c r="GB21" s="122"/>
      <c r="GC21" s="122"/>
      <c r="GD21" s="15"/>
      <c r="GE21" s="47"/>
      <c r="GF21" s="91"/>
      <c r="GG21" s="91"/>
      <c r="GH21" s="91"/>
      <c r="GI21" s="91"/>
      <c r="GJ21" s="91"/>
      <c r="GK21" s="91"/>
      <c r="GL21" s="48"/>
      <c r="GM21" s="91"/>
      <c r="GN21" s="91"/>
      <c r="GO21" s="91"/>
      <c r="GP21" s="91"/>
      <c r="GQ21" s="62"/>
      <c r="GR21" s="62"/>
      <c r="GS21" s="62"/>
      <c r="GT21" s="122"/>
      <c r="GU21" s="122"/>
      <c r="GV21" s="122"/>
      <c r="GW21" s="15"/>
      <c r="GX21" s="79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</row>
    <row r="22" spans="1:250" ht="27" customHeight="1" x14ac:dyDescent="0.35">
      <c r="B22" s="349" t="str">
        <f>IF(AF2="","",AF2)</f>
        <v>VK Sport RK ,,Moka"</v>
      </c>
      <c r="C22" s="350"/>
      <c r="D22" s="351"/>
      <c r="E22" s="218">
        <f>IF(AH4="","",AH4)</f>
        <v>28</v>
      </c>
      <c r="F22" s="173" t="s">
        <v>0</v>
      </c>
      <c r="G22" s="219">
        <f>IF(AF4="","",AF4)</f>
        <v>5</v>
      </c>
      <c r="H22" s="218">
        <f>IF(AH6="","",AH6)</f>
        <v>19</v>
      </c>
      <c r="I22" s="173" t="s">
        <v>0</v>
      </c>
      <c r="J22" s="219">
        <f>IF(AF6="","",AF6)</f>
        <v>6</v>
      </c>
      <c r="K22" s="218">
        <f>IF(AH8="","",AH8)</f>
        <v>0</v>
      </c>
      <c r="L22" s="173" t="s">
        <v>0</v>
      </c>
      <c r="M22" s="219">
        <f>IF(AF8="","",AF8)</f>
        <v>0</v>
      </c>
      <c r="N22" s="195">
        <f>IF(AH10="","",AH10)</f>
        <v>0</v>
      </c>
      <c r="O22" s="179" t="s">
        <v>0</v>
      </c>
      <c r="P22" s="196">
        <f>IF(AF10="","",AF10)</f>
        <v>0</v>
      </c>
      <c r="Q22" s="218">
        <f>IF(AH12="","",AH12)</f>
        <v>25</v>
      </c>
      <c r="R22" s="173" t="s">
        <v>0</v>
      </c>
      <c r="S22" s="219">
        <f>IF(AF12="","",AF12)</f>
        <v>7</v>
      </c>
      <c r="T22" s="218">
        <f>IF(AH14="","",AH14)</f>
        <v>15</v>
      </c>
      <c r="U22" s="173" t="s">
        <v>0</v>
      </c>
      <c r="V22" s="219">
        <f>IF(AF14="","",AF14)</f>
        <v>16</v>
      </c>
      <c r="W22" s="218">
        <f>IF(AH16="","",AH16)</f>
        <v>12</v>
      </c>
      <c r="X22" s="173" t="s">
        <v>0</v>
      </c>
      <c r="Y22" s="219">
        <f>IF(AF16="","",AF16)</f>
        <v>8</v>
      </c>
      <c r="Z22" s="218">
        <f>IF(AH18="","",AH18)</f>
        <v>10</v>
      </c>
      <c r="AA22" s="173" t="s">
        <v>0</v>
      </c>
      <c r="AB22" s="219">
        <f>IF(AF18="","",AF18)</f>
        <v>11</v>
      </c>
      <c r="AC22" s="203">
        <f>IF(AH20="","",AH20)</f>
        <v>19</v>
      </c>
      <c r="AD22" s="179" t="s">
        <v>0</v>
      </c>
      <c r="AE22" s="196">
        <f>IF(AF20="","",AF20)</f>
        <v>16</v>
      </c>
      <c r="AF22" s="355"/>
      <c r="AG22" s="355"/>
      <c r="AH22" s="356"/>
      <c r="AI22" s="359">
        <v>5</v>
      </c>
      <c r="AJ22" s="178">
        <f>IF((E22="")+OR(H22="")+OR(K22="")+OR(N22="")+OR(Q22="")+OR(T22="")+OR(W22="")+OR(Z22="")+OR(AC22=""),"",SUM(E22+H22+K22+N22+Q22+T22+W22+Z22+AC22))</f>
        <v>128</v>
      </c>
      <c r="AK22" s="2" t="s">
        <v>0</v>
      </c>
      <c r="AL22" s="4">
        <f>IF((G22="")+OR(J22="")+OR(M22="")+OR(P22="")+OR(S22="")+OR(V22="")+OR(Y22="")+OR(AB22="")+OR(AE22=""),"",SUM(G22+J22+M22+P22+S22+V22+Y22+AB22+AE22))</f>
        <v>69</v>
      </c>
      <c r="AM22" s="361" t="s">
        <v>10</v>
      </c>
      <c r="AN22" s="306">
        <f>SUM(AJ22/AL22)</f>
        <v>1.855072463768116</v>
      </c>
      <c r="AP22" s="349" t="str">
        <f>IF(BT2="","",BT2)</f>
        <v>Staré Město ,,Myšáci"</v>
      </c>
      <c r="AQ22" s="350"/>
      <c r="AR22" s="351"/>
      <c r="AS22" s="218">
        <f>IF(BV4="","",BV4)</f>
        <v>13</v>
      </c>
      <c r="AT22" s="173" t="s">
        <v>0</v>
      </c>
      <c r="AU22" s="219">
        <f>IF(BT4="","",BT4)</f>
        <v>15</v>
      </c>
      <c r="AV22" s="218">
        <f>IF(BV6="","",BV6)</f>
        <v>0</v>
      </c>
      <c r="AW22" s="173" t="s">
        <v>0</v>
      </c>
      <c r="AX22" s="219">
        <f>IF(BT6="","",BT6)</f>
        <v>0</v>
      </c>
      <c r="AY22" s="218">
        <f>IF(BV8="","",BV8)</f>
        <v>0</v>
      </c>
      <c r="AZ22" s="173" t="s">
        <v>0</v>
      </c>
      <c r="BA22" s="219">
        <f>IF(BT8="","",BT8)</f>
        <v>0</v>
      </c>
      <c r="BB22" s="195">
        <f>IF(BV10="","",BV10)</f>
        <v>10</v>
      </c>
      <c r="BC22" s="179" t="s">
        <v>0</v>
      </c>
      <c r="BD22" s="196">
        <f>IF(BT10="","",BT10)</f>
        <v>19</v>
      </c>
      <c r="BE22" s="218">
        <f>IF(BV12="","",BV12)</f>
        <v>11</v>
      </c>
      <c r="BF22" s="173" t="s">
        <v>0</v>
      </c>
      <c r="BG22" s="219">
        <f>IF(BT12="","",BT12)</f>
        <v>16</v>
      </c>
      <c r="BH22" s="218">
        <f>IF(BV14="","",BV14)</f>
        <v>8</v>
      </c>
      <c r="BI22" s="173" t="s">
        <v>0</v>
      </c>
      <c r="BJ22" s="219">
        <f>IF(BT14="","",BT14)</f>
        <v>11</v>
      </c>
      <c r="BK22" s="218">
        <f>IF(BV16="","",BV16)</f>
        <v>15</v>
      </c>
      <c r="BL22" s="173" t="s">
        <v>0</v>
      </c>
      <c r="BM22" s="219">
        <f>IF(BT16="","",BT16)</f>
        <v>11</v>
      </c>
      <c r="BN22" s="218">
        <f>IF(BV18="","",BV18)</f>
        <v>11</v>
      </c>
      <c r="BO22" s="173" t="s">
        <v>0</v>
      </c>
      <c r="BP22" s="219">
        <f>IF(BT18="","",BT18)</f>
        <v>14</v>
      </c>
      <c r="BQ22" s="203">
        <f>IF(BV20="","",BV20)</f>
        <v>6</v>
      </c>
      <c r="BR22" s="179" t="s">
        <v>0</v>
      </c>
      <c r="BS22" s="196">
        <f>IF(BT20="","",BT20)</f>
        <v>20</v>
      </c>
      <c r="BT22" s="355"/>
      <c r="BU22" s="355"/>
      <c r="BV22" s="356"/>
      <c r="BW22" s="359">
        <v>1</v>
      </c>
      <c r="BX22" s="178">
        <f>IF((AS22="")+OR(AV22="")+OR(AY22="")+OR(BB22="")+OR(BE22="")+OR(BH22="")+OR(BK22="")+OR(BN22="")+OR(BQ22=""),"",SUM(AS22+AV22+AY22+BB22+BE22+BH22+BK22+BN22+BQ22))</f>
        <v>74</v>
      </c>
      <c r="BY22" s="2" t="s">
        <v>0</v>
      </c>
      <c r="BZ22" s="4">
        <f>IF((AU22="")+OR(AX22="")+OR(BA22="")+OR(BD22="")+OR(BG22="")+OR(BJ22="")+OR(BM22="")+OR(BP22="")+OR(BS22=""),"",SUM(AU22+AX22+BA22+BD22+BG22+BJ22+BM22+BP22+BS22))</f>
        <v>106</v>
      </c>
      <c r="CA22" s="361" t="s">
        <v>37</v>
      </c>
      <c r="CB22" s="306">
        <f>SUM(BX22/BZ22)</f>
        <v>0.69811320754716977</v>
      </c>
      <c r="CC22" s="123"/>
      <c r="CD22" s="98"/>
      <c r="CE22" s="79"/>
      <c r="CF22" s="47"/>
      <c r="CG22" s="91"/>
      <c r="CH22" s="91"/>
      <c r="CI22" s="91"/>
      <c r="CJ22" s="91"/>
      <c r="CK22" s="91"/>
      <c r="CL22" s="91"/>
      <c r="CM22" s="48"/>
      <c r="CN22" s="91"/>
      <c r="CO22" s="91"/>
      <c r="CP22" s="91"/>
      <c r="CQ22" s="91"/>
      <c r="CR22" s="91"/>
      <c r="CS22" s="91"/>
      <c r="CT22" s="117"/>
      <c r="CU22" s="117"/>
      <c r="CV22" s="117"/>
      <c r="CW22" s="123"/>
      <c r="CX22" s="123"/>
      <c r="CY22" s="123"/>
      <c r="CZ22" s="79"/>
      <c r="DA22" s="47"/>
      <c r="DB22" s="91"/>
      <c r="DC22" s="91"/>
      <c r="DD22" s="91"/>
      <c r="DE22" s="91"/>
      <c r="DF22" s="91"/>
      <c r="DG22" s="91"/>
      <c r="DH22" s="48"/>
      <c r="DI22" s="91"/>
      <c r="DJ22" s="91"/>
      <c r="DK22" s="91"/>
      <c r="DL22" s="91"/>
      <c r="DM22" s="117"/>
      <c r="DN22" s="117"/>
      <c r="DO22" s="117"/>
      <c r="DP22" s="123"/>
      <c r="DQ22" s="123"/>
      <c r="DR22" s="123"/>
      <c r="DS22" s="98"/>
      <c r="DT22" s="79"/>
      <c r="DU22" s="47"/>
      <c r="DV22" s="91"/>
      <c r="DW22" s="91"/>
      <c r="DX22" s="91"/>
      <c r="DY22" s="91"/>
      <c r="DZ22" s="91"/>
      <c r="EA22" s="91"/>
      <c r="EB22" s="48"/>
      <c r="EC22" s="91"/>
      <c r="ED22" s="91"/>
      <c r="EE22" s="91"/>
      <c r="EF22" s="91"/>
      <c r="EG22" s="91"/>
      <c r="EH22" s="91"/>
      <c r="EI22" s="117"/>
      <c r="EJ22" s="117"/>
      <c r="EK22" s="117"/>
      <c r="EL22" s="123"/>
      <c r="EM22" s="123"/>
      <c r="EN22" s="123"/>
      <c r="EO22" s="79"/>
      <c r="EP22" s="47"/>
      <c r="EQ22" s="91"/>
      <c r="ER22" s="91"/>
      <c r="ES22" s="91"/>
      <c r="ET22" s="91"/>
      <c r="EU22" s="91"/>
      <c r="EV22" s="91"/>
      <c r="EW22" s="48"/>
      <c r="EX22" s="91"/>
      <c r="EY22" s="91"/>
      <c r="EZ22" s="91"/>
      <c r="FA22" s="91"/>
      <c r="FB22" s="117"/>
      <c r="FC22" s="117"/>
      <c r="FD22" s="117"/>
      <c r="FE22" s="123"/>
      <c r="FF22" s="123"/>
      <c r="FG22" s="123"/>
      <c r="FH22" s="98"/>
      <c r="FI22" s="15"/>
      <c r="FJ22" s="47"/>
      <c r="FK22" s="91"/>
      <c r="FL22" s="91"/>
      <c r="FM22" s="91"/>
      <c r="FN22" s="91"/>
      <c r="FO22" s="91"/>
      <c r="FP22" s="91"/>
      <c r="FQ22" s="48"/>
      <c r="FR22" s="91"/>
      <c r="FS22" s="91"/>
      <c r="FT22" s="91"/>
      <c r="FU22" s="91"/>
      <c r="FV22" s="91"/>
      <c r="FW22" s="91"/>
      <c r="FX22" s="62"/>
      <c r="FY22" s="62"/>
      <c r="FZ22" s="62"/>
      <c r="GA22" s="122"/>
      <c r="GB22" s="122"/>
      <c r="GC22" s="122"/>
      <c r="GD22" s="15"/>
      <c r="GE22" s="47"/>
      <c r="GF22" s="91"/>
      <c r="GG22" s="91"/>
      <c r="GH22" s="91"/>
      <c r="GI22" s="91"/>
      <c r="GJ22" s="91"/>
      <c r="GK22" s="91"/>
      <c r="GL22" s="48"/>
      <c r="GM22" s="91"/>
      <c r="GN22" s="91"/>
      <c r="GO22" s="91"/>
      <c r="GP22" s="91"/>
      <c r="GQ22" s="62"/>
      <c r="GR22" s="62"/>
      <c r="GS22" s="62"/>
      <c r="GT22" s="122"/>
      <c r="GU22" s="122"/>
      <c r="GV22" s="122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</row>
    <row r="23" spans="1:250" ht="27" customHeight="1" thickBot="1" x14ac:dyDescent="0.4">
      <c r="B23" s="352"/>
      <c r="C23" s="353"/>
      <c r="D23" s="354"/>
      <c r="E23" s="197" t="str">
        <f>IF(AH5="","",AH5)</f>
        <v/>
      </c>
      <c r="F23" s="198" t="s">
        <v>0</v>
      </c>
      <c r="G23" s="199" t="str">
        <f>IF(AF5="","",AF5)</f>
        <v/>
      </c>
      <c r="H23" s="197" t="str">
        <f>IF(AH7="","",AH7)</f>
        <v/>
      </c>
      <c r="I23" s="198" t="s">
        <v>0</v>
      </c>
      <c r="J23" s="199" t="str">
        <f>IF(AF7="","",AF7)</f>
        <v/>
      </c>
      <c r="K23" s="197" t="str">
        <f>IF(AH9="","",AH9)</f>
        <v/>
      </c>
      <c r="L23" s="198" t="s">
        <v>0</v>
      </c>
      <c r="M23" s="199" t="str">
        <f>IF(AF9="","",AF9)</f>
        <v/>
      </c>
      <c r="N23" s="197" t="str">
        <f>IF(AH11="","",AH11)</f>
        <v/>
      </c>
      <c r="O23" s="198" t="s">
        <v>0</v>
      </c>
      <c r="P23" s="199" t="str">
        <f>IF(AF11="","",AF11)</f>
        <v/>
      </c>
      <c r="Q23" s="197" t="str">
        <f>IF(AH13="","",AH13)</f>
        <v/>
      </c>
      <c r="R23" s="198" t="s">
        <v>0</v>
      </c>
      <c r="S23" s="199" t="str">
        <f>IF(AF13="","",AF13)</f>
        <v/>
      </c>
      <c r="T23" s="197" t="str">
        <f>IF(AH15="","",AH15)</f>
        <v/>
      </c>
      <c r="U23" s="198" t="s">
        <v>0</v>
      </c>
      <c r="V23" s="199" t="str">
        <f>IF(AF15="","",AF15)</f>
        <v/>
      </c>
      <c r="W23" s="197" t="str">
        <f>IF(AH17="","",AH17)</f>
        <v/>
      </c>
      <c r="X23" s="198" t="s">
        <v>0</v>
      </c>
      <c r="Y23" s="199" t="str">
        <f>IF(AF17="","",AF17)</f>
        <v/>
      </c>
      <c r="Z23" s="197" t="str">
        <f>IF(AH19="","",AH19)</f>
        <v/>
      </c>
      <c r="AA23" s="198" t="s">
        <v>0</v>
      </c>
      <c r="AB23" s="199" t="str">
        <f>IF(AF19="","",AF19)</f>
        <v/>
      </c>
      <c r="AC23" s="220" t="str">
        <f>IF(AH21="","",AH21)</f>
        <v/>
      </c>
      <c r="AD23" s="206" t="s">
        <v>0</v>
      </c>
      <c r="AE23" s="207" t="str">
        <f>IF(AF21="","",AF21)</f>
        <v/>
      </c>
      <c r="AF23" s="357"/>
      <c r="AG23" s="357"/>
      <c r="AH23" s="358"/>
      <c r="AI23" s="360"/>
      <c r="AJ23" s="249" t="str">
        <f>IF((E23="")+OR(H23="")+OR(K23="")+OR(N23="")+OR(Q23="")+OR(T23="")+OR(W23="")+OR(Z23="")+OR(AC23=""),"",SUM(E23+H23+K23+N23+Q23+T23+W23+Z23+AC23))</f>
        <v/>
      </c>
      <c r="AK23" s="250" t="s">
        <v>0</v>
      </c>
      <c r="AL23" s="254" t="str">
        <f>IF((G23="")+OR(J23="")+OR(M23="")+OR(P23="")+OR(S23="")+OR(V23="")+OR(Y23="")+OR(AB23="")+OR(AE23=""),"",SUM(G23+J23+M23+P23+S23+V23+Y23+AB23+AE23))</f>
        <v/>
      </c>
      <c r="AM23" s="362"/>
      <c r="AN23" s="306"/>
      <c r="AP23" s="352"/>
      <c r="AQ23" s="353"/>
      <c r="AR23" s="354"/>
      <c r="AS23" s="197" t="str">
        <f>IF(BV5="","",BV5)</f>
        <v/>
      </c>
      <c r="AT23" s="198" t="s">
        <v>0</v>
      </c>
      <c r="AU23" s="199" t="str">
        <f>IF(BT5="","",BT5)</f>
        <v/>
      </c>
      <c r="AV23" s="197" t="str">
        <f>IF(BV7="","",BV7)</f>
        <v/>
      </c>
      <c r="AW23" s="198" t="s">
        <v>0</v>
      </c>
      <c r="AX23" s="199" t="str">
        <f>IF(BT7="","",BT7)</f>
        <v/>
      </c>
      <c r="AY23" s="197" t="str">
        <f>IF(BV9="","",BV9)</f>
        <v/>
      </c>
      <c r="AZ23" s="198" t="s">
        <v>0</v>
      </c>
      <c r="BA23" s="199" t="str">
        <f>IF(BT9="","",BT9)</f>
        <v/>
      </c>
      <c r="BB23" s="197" t="str">
        <f>IF(BV11="","",BV11)</f>
        <v/>
      </c>
      <c r="BC23" s="198" t="s">
        <v>0</v>
      </c>
      <c r="BD23" s="199" t="str">
        <f>IF(BT11="","",BT11)</f>
        <v/>
      </c>
      <c r="BE23" s="197" t="str">
        <f>IF(BV13="","",BV13)</f>
        <v/>
      </c>
      <c r="BF23" s="198" t="s">
        <v>0</v>
      </c>
      <c r="BG23" s="199" t="str">
        <f>IF(BT13="","",BT13)</f>
        <v/>
      </c>
      <c r="BH23" s="197" t="str">
        <f>IF(BV15="","",BV15)</f>
        <v/>
      </c>
      <c r="BI23" s="198" t="s">
        <v>0</v>
      </c>
      <c r="BJ23" s="199" t="str">
        <f>IF(BT15="","",BT15)</f>
        <v/>
      </c>
      <c r="BK23" s="197" t="str">
        <f>IF(BV17="","",BV17)</f>
        <v/>
      </c>
      <c r="BL23" s="198" t="s">
        <v>0</v>
      </c>
      <c r="BM23" s="199" t="str">
        <f>IF(BT17="","",BT17)</f>
        <v/>
      </c>
      <c r="BN23" s="197" t="str">
        <f>IF(BV19="","",BV19)</f>
        <v/>
      </c>
      <c r="BO23" s="198" t="s">
        <v>0</v>
      </c>
      <c r="BP23" s="199" t="str">
        <f>IF(BT19="","",BT19)</f>
        <v/>
      </c>
      <c r="BQ23" s="220" t="str">
        <f>IF(BV21="","",BV21)</f>
        <v/>
      </c>
      <c r="BR23" s="206" t="s">
        <v>0</v>
      </c>
      <c r="BS23" s="207" t="str">
        <f>IF(BT21="","",BT21)</f>
        <v/>
      </c>
      <c r="BT23" s="357"/>
      <c r="BU23" s="357"/>
      <c r="BV23" s="358"/>
      <c r="BW23" s="360"/>
      <c r="BX23" s="249" t="str">
        <f>IF((AS23="")+OR(AV23="")+OR(AY23="")+OR(BB23="")+OR(BE23="")+OR(BH23="")+OR(BK23="")+OR(BN23="")+OR(BQ23=""),"",SUM(AS23+AV23+AY23+BB23+BE23+BH23+BK23+BN23+BQ23))</f>
        <v/>
      </c>
      <c r="BY23" s="250" t="s">
        <v>0</v>
      </c>
      <c r="BZ23" s="254" t="str">
        <f>IF((AU23="")+OR(AX23="")+OR(BA23="")+OR(BD23="")+OR(BG23="")+OR(BJ23="")+OR(BM23="")+OR(BP23="")+OR(BS23=""),"",SUM(AU23+AX23+BA23+BD23+BG23+BJ23+BM23+BP23+BS23))</f>
        <v/>
      </c>
      <c r="CA23" s="362"/>
      <c r="CB23" s="271"/>
      <c r="CC23" s="123"/>
      <c r="CD23" s="98"/>
      <c r="CE23" s="79"/>
      <c r="CF23" s="47"/>
      <c r="CG23" s="91"/>
      <c r="CH23" s="91"/>
      <c r="CI23" s="91"/>
      <c r="CJ23" s="91"/>
      <c r="CK23" s="91"/>
      <c r="CL23" s="91"/>
      <c r="CM23" s="48"/>
      <c r="CN23" s="91"/>
      <c r="CO23" s="91"/>
      <c r="CP23" s="91"/>
      <c r="CQ23" s="91"/>
      <c r="CR23" s="91"/>
      <c r="CS23" s="91"/>
      <c r="CT23" s="117"/>
      <c r="CU23" s="117"/>
      <c r="CV23" s="117"/>
      <c r="CW23" s="123"/>
      <c r="CX23" s="123"/>
      <c r="CY23" s="123"/>
      <c r="CZ23" s="79"/>
      <c r="DA23" s="47"/>
      <c r="DB23" s="91"/>
      <c r="DC23" s="91"/>
      <c r="DD23" s="91"/>
      <c r="DE23" s="91"/>
      <c r="DF23" s="91"/>
      <c r="DG23" s="91"/>
      <c r="DH23" s="48"/>
      <c r="DI23" s="91"/>
      <c r="DJ23" s="91"/>
      <c r="DK23" s="91"/>
      <c r="DL23" s="91"/>
      <c r="DM23" s="117"/>
      <c r="DN23" s="117"/>
      <c r="DO23" s="117"/>
      <c r="DP23" s="123"/>
      <c r="DQ23" s="123"/>
      <c r="DR23" s="123"/>
      <c r="DS23" s="98"/>
      <c r="DT23" s="79"/>
      <c r="DU23" s="47"/>
      <c r="DV23" s="91"/>
      <c r="DW23" s="91"/>
      <c r="DX23" s="91"/>
      <c r="DY23" s="91"/>
      <c r="DZ23" s="91"/>
      <c r="EA23" s="91"/>
      <c r="EB23" s="48"/>
      <c r="EC23" s="91"/>
      <c r="ED23" s="91"/>
      <c r="EE23" s="91"/>
      <c r="EF23" s="91"/>
      <c r="EG23" s="91"/>
      <c r="EH23" s="91"/>
      <c r="EI23" s="117"/>
      <c r="EJ23" s="117"/>
      <c r="EK23" s="117"/>
      <c r="EL23" s="123"/>
      <c r="EM23" s="123"/>
      <c r="EN23" s="123"/>
      <c r="EO23" s="79"/>
      <c r="EP23" s="47"/>
      <c r="EQ23" s="91"/>
      <c r="ER23" s="91"/>
      <c r="ES23" s="91"/>
      <c r="ET23" s="91"/>
      <c r="EU23" s="91"/>
      <c r="EV23" s="91"/>
      <c r="EW23" s="48"/>
      <c r="EX23" s="91"/>
      <c r="EY23" s="91"/>
      <c r="EZ23" s="91"/>
      <c r="FA23" s="91"/>
      <c r="FB23" s="117"/>
      <c r="FC23" s="117"/>
      <c r="FD23" s="117"/>
      <c r="FE23" s="123"/>
      <c r="FF23" s="123"/>
      <c r="FG23" s="123"/>
      <c r="FH23" s="98"/>
      <c r="FI23" s="79"/>
      <c r="FJ23" s="47"/>
      <c r="FK23" s="91"/>
      <c r="FL23" s="91"/>
      <c r="FM23" s="91"/>
      <c r="FN23" s="91"/>
      <c r="FO23" s="91"/>
      <c r="FP23" s="91"/>
      <c r="FQ23" s="48"/>
      <c r="FR23" s="91"/>
      <c r="FS23" s="91"/>
      <c r="FT23" s="91"/>
      <c r="FU23" s="91"/>
      <c r="FV23" s="91"/>
      <c r="FW23" s="91"/>
      <c r="FX23" s="62"/>
      <c r="FY23" s="62"/>
      <c r="FZ23" s="62"/>
      <c r="GA23" s="122"/>
      <c r="GB23" s="122"/>
      <c r="GC23" s="122"/>
      <c r="GD23" s="15"/>
      <c r="GE23" s="47"/>
      <c r="GF23" s="91"/>
      <c r="GG23" s="91"/>
      <c r="GH23" s="91"/>
      <c r="GI23" s="91"/>
      <c r="GJ23" s="91"/>
      <c r="GK23" s="91"/>
      <c r="GL23" s="48"/>
      <c r="GM23" s="91"/>
      <c r="GN23" s="91"/>
      <c r="GO23" s="91"/>
      <c r="GP23" s="91"/>
      <c r="GQ23" s="62"/>
      <c r="GR23" s="62"/>
      <c r="GS23" s="62"/>
      <c r="GT23" s="122"/>
      <c r="GU23" s="122"/>
      <c r="GV23" s="122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</row>
    <row r="24" spans="1:250" ht="27" customHeight="1" x14ac:dyDescent="0.35">
      <c r="AI24">
        <f>SUM(AI4:AI23)</f>
        <v>28</v>
      </c>
      <c r="AJ24">
        <f>SUM(AJ4+AJ6+AJ8+AJ10+AJ12+AJ14+AJ16+AJ18+AJ20+AJ22)</f>
        <v>740</v>
      </c>
      <c r="AN24" s="123"/>
      <c r="BW24">
        <f>SUM(BW4:BW23)</f>
        <v>28</v>
      </c>
      <c r="BX24">
        <f>SUM(BX4+BX6+BX8+BX10+BX12+BX14+BX16+BX18+BX20+BX22)</f>
        <v>760</v>
      </c>
      <c r="BZ24">
        <f>SUM(BX24+AJ24)</f>
        <v>1500</v>
      </c>
      <c r="CB24" s="15"/>
      <c r="CC24" s="123"/>
      <c r="CD24" s="98"/>
      <c r="CE24" s="79"/>
      <c r="CF24" s="47"/>
      <c r="CG24" s="91"/>
      <c r="CH24" s="91"/>
      <c r="CI24" s="91"/>
      <c r="CJ24" s="91"/>
      <c r="CK24" s="91"/>
      <c r="CL24" s="91"/>
      <c r="CM24" s="48"/>
      <c r="CN24" s="91"/>
      <c r="CO24" s="91"/>
      <c r="CP24" s="91"/>
      <c r="CQ24" s="91"/>
      <c r="CR24" s="91"/>
      <c r="CS24" s="91"/>
      <c r="CT24" s="117"/>
      <c r="CU24" s="117"/>
      <c r="CV24" s="117"/>
      <c r="CW24" s="123"/>
      <c r="CX24" s="123"/>
      <c r="CY24" s="123"/>
      <c r="CZ24" s="79"/>
      <c r="DA24" s="47"/>
      <c r="DB24" s="91"/>
      <c r="DC24" s="91"/>
      <c r="DD24" s="91"/>
      <c r="DE24" s="91"/>
      <c r="DF24" s="91"/>
      <c r="DG24" s="91"/>
      <c r="DH24" s="48"/>
      <c r="DI24" s="91"/>
      <c r="DJ24" s="91"/>
      <c r="DK24" s="91"/>
      <c r="DL24" s="91"/>
      <c r="DM24" s="117"/>
      <c r="DN24" s="117"/>
      <c r="DO24" s="117"/>
      <c r="DP24" s="123"/>
      <c r="DQ24" s="123"/>
      <c r="DR24" s="123"/>
      <c r="DS24" s="98"/>
      <c r="DT24" s="79"/>
      <c r="DU24" s="47"/>
      <c r="DV24" s="91"/>
      <c r="DW24" s="91"/>
      <c r="DX24" s="91"/>
      <c r="DY24" s="91"/>
      <c r="DZ24" s="91"/>
      <c r="EA24" s="91"/>
      <c r="EB24" s="48"/>
      <c r="EC24" s="91"/>
      <c r="ED24" s="91"/>
      <c r="EE24" s="91"/>
      <c r="EF24" s="91"/>
      <c r="EG24" s="91"/>
      <c r="EH24" s="91"/>
      <c r="EI24" s="117"/>
      <c r="EJ24" s="117"/>
      <c r="EK24" s="117"/>
      <c r="EL24" s="123"/>
      <c r="EM24" s="123"/>
      <c r="EN24" s="123"/>
      <c r="EO24" s="79"/>
      <c r="EP24" s="47"/>
      <c r="EQ24" s="91"/>
      <c r="ER24" s="91"/>
      <c r="ES24" s="91"/>
      <c r="ET24" s="91"/>
      <c r="EU24" s="91"/>
      <c r="EV24" s="91"/>
      <c r="EW24" s="48"/>
      <c r="EX24" s="91"/>
      <c r="EY24" s="91"/>
      <c r="EZ24" s="91"/>
      <c r="FA24" s="91"/>
      <c r="FB24" s="117"/>
      <c r="FC24" s="117"/>
      <c r="FD24" s="117"/>
      <c r="FE24" s="123"/>
      <c r="FF24" s="123"/>
      <c r="FG24" s="123"/>
      <c r="FH24" s="98"/>
      <c r="FI24" s="15"/>
      <c r="FJ24" s="47"/>
      <c r="FK24" s="91"/>
      <c r="FL24" s="91"/>
      <c r="FM24" s="91"/>
      <c r="FN24" s="91"/>
      <c r="FO24" s="91"/>
      <c r="FP24" s="91"/>
      <c r="FQ24" s="48"/>
      <c r="FR24" s="91"/>
      <c r="FS24" s="91"/>
      <c r="FT24" s="91"/>
      <c r="FU24" s="91"/>
      <c r="FV24" s="91"/>
      <c r="FW24" s="91"/>
      <c r="FX24" s="62"/>
      <c r="FY24" s="62"/>
      <c r="FZ24" s="62"/>
      <c r="GA24" s="122"/>
      <c r="GB24" s="122"/>
      <c r="GC24" s="122"/>
      <c r="GD24" s="15"/>
      <c r="GE24" s="47"/>
      <c r="GF24" s="91"/>
      <c r="GG24" s="91"/>
      <c r="GH24" s="91"/>
      <c r="GI24" s="91"/>
      <c r="GJ24" s="91"/>
      <c r="GK24" s="91"/>
      <c r="GL24" s="48"/>
      <c r="GM24" s="91"/>
      <c r="GN24" s="91"/>
      <c r="GO24" s="91"/>
      <c r="GP24" s="91"/>
      <c r="GQ24" s="62"/>
      <c r="GR24" s="62"/>
      <c r="GS24" s="62"/>
      <c r="GT24" s="122"/>
      <c r="GU24" s="122"/>
      <c r="GV24" s="122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</row>
    <row r="25" spans="1:250" ht="27" hidden="1" customHeight="1" x14ac:dyDescent="0.35">
      <c r="A25" s="53">
        <f>HOUR($AF30)</f>
        <v>9</v>
      </c>
      <c r="B25" s="53">
        <f>MINUTE($AF30)</f>
        <v>30</v>
      </c>
      <c r="C25" s="53">
        <f>IF(SUM(B25+$AF32+$AH34)&gt;60,A25+1,A25)</f>
        <v>9</v>
      </c>
      <c r="D25" s="53">
        <f>IF(SUM(B25+$AF32+$AH34)&gt;60,SUM(B25+$AF32+$AH34-60),SUM(B25+$AF32+$AH34))</f>
        <v>45</v>
      </c>
      <c r="E25" s="53">
        <f>IF(SUM(D25+$AF32+$AH34)&gt;60,C25+1,C25)</f>
        <v>9</v>
      </c>
      <c r="F25" s="150">
        <f>IF(SUM(D25+$AF32+$AH34)&gt;60,SUM(D25+$AF32+$AH34-60),SUM(D25+$AF32+$AH34))</f>
        <v>60</v>
      </c>
      <c r="G25" s="150">
        <f>IF(SUM(F25+$AF32+$AH34)&gt;60,E25+1,E25)</f>
        <v>10</v>
      </c>
      <c r="H25" s="150">
        <f>IF(SUM(F25+$AF32+$AH34)&gt;60,SUM(F25+$AF32+$AH34-60),SUM(F25+$AF32+$AH34))</f>
        <v>15</v>
      </c>
      <c r="I25" s="150">
        <f>IF(SUM(H25+$AF32+$AH34)&gt;60,G25+1,G25)</f>
        <v>10</v>
      </c>
      <c r="J25" s="150">
        <f>IF(SUM(H25+$AF32+$AH34)&gt;60,SUM(H25+$AF32+$AH34-60),SUM(H25+$AF32+$AH34))</f>
        <v>30</v>
      </c>
      <c r="K25" s="150">
        <f>IF(SUM(J25+$AF32+$AH34)&gt;60,I25+1,I25)</f>
        <v>10</v>
      </c>
      <c r="L25" s="150">
        <f>IF(SUM(J25+$AF32+$AH34)&gt;60,SUM(J25+$AF32+$AH34-60),SUM(J25+$AF32+$AH34))</f>
        <v>45</v>
      </c>
      <c r="M25" s="150">
        <f>IF(SUM(L25+$AF32+$AH34)&gt;60,K25+1,K25)</f>
        <v>10</v>
      </c>
      <c r="N25" s="150">
        <f>IF(SUM(L25+$AF32+$AH34)&gt;60,SUM(L25+$AF32+$AH34-60),SUM(L25+$AF32+$AH34))</f>
        <v>60</v>
      </c>
      <c r="O25" s="150">
        <f>IF(SUM(N25+$AF32+$AH34)&gt;60,M25+1,M25)</f>
        <v>11</v>
      </c>
      <c r="P25" s="150">
        <f>IF(SUM(N25+$AF32+$AH34)&gt;60,SUM(N25+$AF32+$AH34-60),SUM(N25+$AF32+$AH34))</f>
        <v>15</v>
      </c>
      <c r="Q25" s="150">
        <f>IF(SUM(P25+$AF32+$AH34)&gt;60,O25+1,O25)</f>
        <v>11</v>
      </c>
      <c r="R25" s="150">
        <f>IF(SUM(P25+$AF32+$AH34)&gt;60,SUM(P25+$AF32+$AH34-60),SUM(P25+$AF32+$AH34))</f>
        <v>30</v>
      </c>
      <c r="S25" s="150">
        <f>IF(SUM(R25+$AF32+$AH34)&gt;60,Q25+1,Q25)</f>
        <v>11</v>
      </c>
      <c r="T25" s="150">
        <f>IF(SUM(R25+$AF32+$AH34)&gt;60,SUM(R25+$AF32+$AH34-60),SUM(R25+$AF32+$AH34))</f>
        <v>45</v>
      </c>
      <c r="U25" s="150">
        <f>IF(SUM(T25+$AF32+$AH34)&gt;59,S25+1,S25)</f>
        <v>12</v>
      </c>
      <c r="V25" s="150">
        <f>IF(SUM(T25+$AF32+$AH34)&gt;59,SUM(T25+$AF32+$AH34-60),SUM(T25+$AF32+$AH34))</f>
        <v>0</v>
      </c>
      <c r="W25" s="150">
        <f>IF(SUM(V25+$AF32+$AH34)&gt;60,U25+1,U25)</f>
        <v>12</v>
      </c>
      <c r="X25" s="150">
        <f>IF(SUM(V25+$AF32+$AH34)&gt;60,SUM(V25+$AF32+$AH34-60),SUM(V25+$AF32+$AH34))</f>
        <v>15</v>
      </c>
      <c r="Y25" s="150">
        <f>IF(SUM(X25+$AF32+$AH34)&gt;60,W25+1,W25)</f>
        <v>12</v>
      </c>
      <c r="Z25" s="150">
        <f>IF(SUM(X25+$AF32+$AH34)&gt;60,SUM(X25+$AF32+$AH34-60),SUM(X25+$AF32+$AH34))</f>
        <v>30</v>
      </c>
      <c r="AA25" s="150">
        <f>IF(SUM(Z25+$AF32+$AH34)&gt;60,Y25+1,Y25)</f>
        <v>12</v>
      </c>
      <c r="AB25" s="150">
        <f>IF(SUM(Z25+$AF32+$AH34)&gt;60,SUM(Z25+$AF32+$AH34-60),SUM(Z25+$AF32+$AH34))</f>
        <v>45</v>
      </c>
      <c r="AC25" s="150">
        <f>IF(SUM(AB25+$AF32+$AH34)&gt;60,AA25+1,AA25)</f>
        <v>12</v>
      </c>
      <c r="AD25" s="53">
        <f>IF(SUM(AB25+$AF32+$AH34)&gt;60,SUM(AB25+$AF32+$AH34-60),SUM(AB25+$AF32+$AH34))</f>
        <v>60</v>
      </c>
      <c r="AE25" s="53">
        <f>IF(SUM(AD25+$AF32+$AH34)&gt;60,AC25+1,AC25)</f>
        <v>13</v>
      </c>
      <c r="AF25" s="53">
        <f>IF(SUM(AD25+$AF32+$AH34)&gt;60,SUM(AD25+$AF32+$AH34-60),SUM(AD25+$AF32+$AH34))</f>
        <v>15</v>
      </c>
      <c r="AG25" s="53">
        <f>IF(SUM(AF25+$AF32+$AH34)&gt;60,AE25+1,AE25)</f>
        <v>13</v>
      </c>
      <c r="AH25" s="53">
        <f>IF(SUM(AF25+$AF32+$AH34)&gt;60,SUM(AF25+$AF32+$AH34-60),SUM(AF25+$AF32+$AH34))</f>
        <v>30</v>
      </c>
      <c r="AI25" s="53">
        <f>IF(SUM(AH25+$AF32+$AH34)&gt;60,AG25+1,AG25)</f>
        <v>13</v>
      </c>
      <c r="AJ25" s="53">
        <f>IF(SUM(AH25+$AF32+$AH34)&gt;60,SUM(AH25+$AF32+$AH34-60),SUM(AH25+$AF32+$AH34))</f>
        <v>45</v>
      </c>
      <c r="AK25" s="53">
        <f>IF(SUM(AJ25+$AF32+$AH34)&gt;60,AI25+1,AI25)</f>
        <v>13</v>
      </c>
      <c r="AL25" s="53">
        <f>IF(SUM(AJ25+$AF32+$AH34)&gt;60,SUM(AJ25+$AF32+$AH34-60),SUM(AJ25+$AF32+$AH34))</f>
        <v>60</v>
      </c>
      <c r="AM25" s="53">
        <f>IF(SUM(AL25+$AF32+$AH34)&gt;60,AK25+1,AK25)</f>
        <v>14</v>
      </c>
      <c r="AN25" s="123"/>
      <c r="AO25" s="53">
        <f>HOUR($AF30)</f>
        <v>9</v>
      </c>
      <c r="AP25" s="53">
        <f>MINUTE($AF30)</f>
        <v>30</v>
      </c>
      <c r="AQ25" s="53">
        <f>IF(SUM(AP25+$AF32+$AH34)&gt;60,AO25+1,AO25)</f>
        <v>9</v>
      </c>
      <c r="AR25" s="53">
        <f>IF(SUM(AP25+$AF32+$AH34)&gt;60,SUM(AP25+$AF32+$AH34-60),SUM(AP25+$AF32+$AH34))</f>
        <v>45</v>
      </c>
      <c r="AS25" s="53">
        <f>IF(SUM(AR25+$AF32+$AH34)&gt;60,AQ25+1,AQ25)</f>
        <v>9</v>
      </c>
      <c r="AT25" s="150">
        <f>IF(SUM(AR25+$AF32+$AH34)&gt;60,SUM(AR25+$AF32+$AH34-60),SUM(AR25+$AF32+$AH34))</f>
        <v>60</v>
      </c>
      <c r="AU25" s="150">
        <f>IF(SUM(AT25+$AF32+$AH34)&gt;60,AS25+1,AS25)</f>
        <v>10</v>
      </c>
      <c r="AV25" s="150">
        <f>IF(SUM(AT25+$AF32+$AH34)&gt;60,SUM(AT25+$AF32+$AH34-60),SUM(AT25+$AF32+$AH34))</f>
        <v>15</v>
      </c>
      <c r="AW25" s="150">
        <f>IF(SUM(AV25+$AF32+$AH34)&gt;60,AU25+1,AU25)</f>
        <v>10</v>
      </c>
      <c r="AX25" s="150">
        <f>IF(SUM(AV25+$AF32+$AH34)&gt;60,SUM(AV25+$AF32+$AH34-60),SUM(AV25+$AF32+$AH34))</f>
        <v>30</v>
      </c>
      <c r="AY25" s="150">
        <f>IF(SUM(AX25+$AF32+$AH34)&gt;60,AW25+1,AW25)</f>
        <v>10</v>
      </c>
      <c r="AZ25" s="150">
        <f>IF(SUM(AX25+$AF32+$AH34)&gt;60,SUM(AX25+$AF32+$AH34-60),SUM(AX25+$AF32+$AH34))</f>
        <v>45</v>
      </c>
      <c r="BA25" s="150">
        <f>IF(SUM(AZ25+$AF32+$AH34)&gt;60,AY25+1,AY25)</f>
        <v>10</v>
      </c>
      <c r="BB25" s="150">
        <f>IF(SUM(AZ25+$AF32+$AH34)&gt;60,SUM(AZ25+$AF32+$AH34-60),SUM(AZ25+$AF32+$AH34))</f>
        <v>60</v>
      </c>
      <c r="BC25" s="150">
        <f>IF(SUM(BB25+$AF32+$AH34)&gt;60,BA25+1,BA25)</f>
        <v>11</v>
      </c>
      <c r="BD25" s="150">
        <f>IF(SUM(BB25+$AF32+$AH34)&gt;60,SUM(BB25+$AF32+$AH34-60),SUM(BB25+$AF32+$AH34))</f>
        <v>15</v>
      </c>
      <c r="BE25" s="150">
        <f>IF(SUM(BD25+$AF32+$AH34)&gt;60,BC25+1,BC25)</f>
        <v>11</v>
      </c>
      <c r="BF25" s="150">
        <f>IF(SUM(BD25+$AF32+$AH34)&gt;60,SUM(BD25+$AF32+$AH34-60),SUM(BD25+$AF32+$AH34))</f>
        <v>30</v>
      </c>
      <c r="BG25" s="150">
        <f>IF(SUM(BF25+$AF32+$AH34)&gt;60,BE25+1,BE25)</f>
        <v>11</v>
      </c>
      <c r="BH25" s="150">
        <f>IF(SUM(BF25+$AF32+$AH34)&gt;60,SUM(BF25+$AF32+$AH34-60),SUM(BF25+$AF32+$AH34))</f>
        <v>45</v>
      </c>
      <c r="BI25" s="150">
        <f>IF(SUM(BH25+$AF32+$AH34)&gt;59,BG25+1,BG25)</f>
        <v>12</v>
      </c>
      <c r="BJ25" s="150">
        <f>IF(SUM(BH25+$AF32+$AH34)&gt;59,SUM(BH25+$AF32+$AH34-60),SUM(BH25+$AF32+$AH34))</f>
        <v>0</v>
      </c>
      <c r="BK25" s="150">
        <f>IF(SUM(BJ25+$AF32+$AH34)&gt;60,BI25+1,BI25)</f>
        <v>12</v>
      </c>
      <c r="BL25" s="150">
        <f>IF(SUM(BJ25+$AF32+$AH34)&gt;60,SUM(BJ25+$AF32+$AH34-60),SUM(BJ25+$AF32+$AH34))</f>
        <v>15</v>
      </c>
      <c r="BM25" s="150">
        <f>IF(SUM(BL25+$AF32+$AH34)&gt;60,BK25+1,BK25)</f>
        <v>12</v>
      </c>
      <c r="BN25" s="150">
        <f>IF(SUM(BL25+$AF32+$AH34)&gt;60,SUM(BL25+$AF32+$AH34-60),SUM(BL25+$AF32+$AH34))</f>
        <v>30</v>
      </c>
      <c r="BO25" s="150">
        <f>IF(SUM(BN25+$AF32+$AH34)&gt;60,BM25+1,BM25)</f>
        <v>12</v>
      </c>
      <c r="BP25" s="150">
        <f>IF(SUM(BN25+$AF32+$AH34)&gt;60,SUM(BN25+$AF32+$AH34-60),SUM(BN25+$AF32+$AH34))</f>
        <v>45</v>
      </c>
      <c r="BQ25" s="150">
        <f>IF(SUM(BP25+$AF32+$AH34)&gt;60,BO25+1,BO25)</f>
        <v>12</v>
      </c>
      <c r="BR25" s="53">
        <f>IF(SUM(BP25+$AF32+$AH34)&gt;60,SUM(BP25+$AF32+$AH34-60),SUM(BP25+$AF32+$AH34))</f>
        <v>60</v>
      </c>
      <c r="BS25" s="53">
        <f>IF(SUM(BR25+$AF32+$AH34)&gt;60,BQ25+1,BQ25)</f>
        <v>13</v>
      </c>
      <c r="BT25" s="53">
        <f>IF(SUM(BR25+$AF32+$AH34)&gt;60,SUM(BR25+$AF32+$AH34-60),SUM(BR25+$AF32+$AH34))</f>
        <v>15</v>
      </c>
      <c r="BU25" s="53">
        <f>IF(SUM(BT25+$AF32+$AH34)&gt;60,BS25+1,BS25)</f>
        <v>13</v>
      </c>
      <c r="BV25" s="53">
        <f>IF(SUM(BT25+$AF32+$AH34)&gt;60,SUM(BT25+$AF32+$AH34-60),SUM(BT25+$AF32+$AH34))</f>
        <v>30</v>
      </c>
      <c r="BW25" s="53">
        <f>IF(SUM(BV25+$AF32+$AH34)&gt;60,BU25+1,BU25)</f>
        <v>13</v>
      </c>
      <c r="BX25" s="53">
        <f>IF(SUM(BV25+$AF32+$AH34)&gt;60,SUM(BV25+$AF32+$AH34-60),SUM(BV25+$AF32+$AH34))</f>
        <v>45</v>
      </c>
      <c r="BY25" s="53">
        <f>IF(SUM(BX25+$AF32+$AH34)&gt;60,BW25+1,BW25)</f>
        <v>13</v>
      </c>
      <c r="BZ25" s="53">
        <f>IF(SUM(BX25+$AF32+$AH34)&gt;60,SUM(BX25+$AF32+$AH34-60),SUM(BX25+$AF32+$AH34))</f>
        <v>60</v>
      </c>
      <c r="CA25" s="53">
        <f>IF(SUM(BZ25+$AF32+$AH34)&gt;60,BY25+1,BY25)</f>
        <v>14</v>
      </c>
      <c r="CB25" s="53"/>
      <c r="CC25" s="123"/>
      <c r="CD25" s="98"/>
      <c r="CE25" s="79"/>
      <c r="CF25" s="47"/>
      <c r="CG25" s="91"/>
      <c r="CH25" s="91"/>
      <c r="CI25" s="91"/>
      <c r="CJ25" s="91"/>
      <c r="CK25" s="91"/>
      <c r="CL25" s="91"/>
      <c r="CM25" s="48"/>
      <c r="CN25" s="91"/>
      <c r="CO25" s="91"/>
      <c r="CP25" s="91"/>
      <c r="CQ25" s="91"/>
      <c r="CR25" s="91"/>
      <c r="CS25" s="91"/>
      <c r="CT25" s="117"/>
      <c r="CU25" s="117"/>
      <c r="CV25" s="117"/>
      <c r="CW25" s="123"/>
      <c r="CX25" s="123"/>
      <c r="CY25" s="123"/>
      <c r="CZ25" s="79"/>
      <c r="DA25" s="47"/>
      <c r="DB25" s="91"/>
      <c r="DC25" s="91"/>
      <c r="DD25" s="91"/>
      <c r="DE25" s="91"/>
      <c r="DF25" s="91"/>
      <c r="DG25" s="91"/>
      <c r="DH25" s="48"/>
      <c r="DI25" s="91"/>
      <c r="DJ25" s="91"/>
      <c r="DK25" s="91"/>
      <c r="DL25" s="91"/>
      <c r="DM25" s="117"/>
      <c r="DN25" s="117"/>
      <c r="DO25" s="117"/>
      <c r="DP25" s="123"/>
      <c r="DQ25" s="123"/>
      <c r="DR25" s="123"/>
      <c r="DS25" s="98"/>
      <c r="DT25" s="79"/>
      <c r="DU25" s="47"/>
      <c r="DV25" s="91"/>
      <c r="DW25" s="91"/>
      <c r="DX25" s="91"/>
      <c r="DY25" s="91"/>
      <c r="DZ25" s="91"/>
      <c r="EA25" s="91"/>
      <c r="EB25" s="48"/>
      <c r="EC25" s="91"/>
      <c r="ED25" s="91"/>
      <c r="EE25" s="91"/>
      <c r="EF25" s="91"/>
      <c r="EG25" s="91"/>
      <c r="EH25" s="91"/>
      <c r="EI25" s="117"/>
      <c r="EJ25" s="117"/>
      <c r="EK25" s="117"/>
      <c r="EL25" s="123"/>
      <c r="EM25" s="123"/>
      <c r="EN25" s="123"/>
      <c r="EO25" s="79"/>
      <c r="EP25" s="47"/>
      <c r="EQ25" s="91"/>
      <c r="ER25" s="91"/>
      <c r="ES25" s="91"/>
      <c r="ET25" s="91"/>
      <c r="EU25" s="91"/>
      <c r="EV25" s="91"/>
      <c r="EW25" s="48"/>
      <c r="EX25" s="91"/>
      <c r="EY25" s="91"/>
      <c r="EZ25" s="91"/>
      <c r="FA25" s="91"/>
      <c r="FB25" s="117"/>
      <c r="FC25" s="117"/>
      <c r="FD25" s="117"/>
      <c r="FE25" s="123"/>
      <c r="FF25" s="123"/>
      <c r="FG25" s="123"/>
      <c r="FH25" s="98"/>
      <c r="FI25" s="15"/>
      <c r="FJ25" s="15"/>
      <c r="FK25" s="79"/>
      <c r="FL25" s="15"/>
      <c r="FM25" s="15"/>
      <c r="FN25" s="15"/>
      <c r="FO25" s="15"/>
      <c r="FP25" s="15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</row>
    <row r="26" spans="1:250" ht="26.25" hidden="1" customHeight="1" x14ac:dyDescent="0.3">
      <c r="A26" s="53">
        <f>IF(SUM(AN25+$AF32+$AH34)&gt;60,AM25+1,AM25)</f>
        <v>14</v>
      </c>
      <c r="B26" s="53">
        <f>IF(SUM(AN25+$AF32+$AH34)&gt;60,SUM(AN25+$AF32+$AH34-60),SUM(AN25+$AF32+$AH34))</f>
        <v>15</v>
      </c>
      <c r="C26" s="53">
        <f>IF(SUM(B26+$AF32+$AH34)&gt;60,A26+1,A26)</f>
        <v>14</v>
      </c>
      <c r="D26" s="53">
        <f>IF(SUM(B26+$AF32+$AH34)&gt;60,SUM(B26+$AF32+$AH34-60),SUM(B26+$AF32+$AH34))</f>
        <v>30</v>
      </c>
      <c r="E26" s="53">
        <f>IF(SUM(D26+$AF32+$AH34)&gt;60,C26+1,C26)</f>
        <v>14</v>
      </c>
      <c r="F26" s="53">
        <f>IF(SUM(D26+$AF32+$AH34)&gt;60,SUM(D26+$AF32+$AH34-60),SUM(D26+$AF32+$AH34))</f>
        <v>45</v>
      </c>
      <c r="G26" s="53">
        <f>IF(SUM(F26+$AF32+$AH34)&gt;60,E26+1,E26)</f>
        <v>14</v>
      </c>
      <c r="H26" s="53">
        <f>IF(SUM(F26+$AF32+$AH34)&gt;60,SUM(F26+$AF32+$AH34-60),SUM(F26+$AF32+$AH34))</f>
        <v>60</v>
      </c>
      <c r="I26" s="53">
        <f>IF(SUM(H26+$AF32+$AH34)&gt;60,G26+1,G26)</f>
        <v>15</v>
      </c>
      <c r="J26" s="53">
        <f>IF(SUM(H26+$AF32+$AH34)&gt;60,SUM(H26+$AF32+$AH34-60),SUM(H26+$AF32+$AH34))</f>
        <v>15</v>
      </c>
      <c r="K26" s="53">
        <f>IF(SUM(J26+$AF32+$AH34)&gt;60,I26+1,I26)</f>
        <v>15</v>
      </c>
      <c r="L26" s="53">
        <f>IF(SUM(J26+$AF32+$AH34)&gt;60,SUM(J26+$AF32+$AH34-60),SUM(J26+$AF32+$AH34))</f>
        <v>30</v>
      </c>
      <c r="M26" s="53">
        <f>IF(SUM(L26+$AF32+$AH34)&gt;60,K26+1,K26)</f>
        <v>15</v>
      </c>
      <c r="N26" s="53">
        <f>IF(SUM(L26+$AF32+$AH34)&gt;60,SUM(L26+$AF32+$AH34-60),SUM(L26+$AF32+$AH34))</f>
        <v>45</v>
      </c>
      <c r="O26" s="53">
        <f>IF(SUM(N26+$AF32+$AH34)&gt;60,M26+1,M26)</f>
        <v>15</v>
      </c>
      <c r="P26" s="53">
        <f>IF(SUM(N26+$AF32+$AH34)&gt;60,SUM(N26+$AF32+$AH34-60),SUM(N26+$AF32+$AH34))</f>
        <v>60</v>
      </c>
      <c r="Q26" s="53">
        <f>IF(SUM(P26+$AF32+$AH34)&gt;60,O26+1,O26)</f>
        <v>16</v>
      </c>
      <c r="R26" s="53">
        <f>IF(SUM(P26+$AF32+$AH34)&gt;60,SUM(P26+$AF32+$AH34-60),SUM(P26+$AF32+$AH34))</f>
        <v>15</v>
      </c>
      <c r="S26" s="53">
        <f>IF(SUM(R26+$AF32+$AH34)&gt;60,Q26+1,Q26)</f>
        <v>16</v>
      </c>
      <c r="T26" s="53">
        <f>IF(SUM(R26+$AF32+$AH34)&gt;60,SUM(R26+$AF32+$AH34-60),SUM(R26+$AF32+$AH34))</f>
        <v>30</v>
      </c>
      <c r="U26" s="53">
        <f>IF(SUM(T26+$AF32+$AH34)&gt;60,S26+1,S26)</f>
        <v>16</v>
      </c>
      <c r="V26" s="53">
        <f>IF(SUM(T26+$AF32+$AH34)&gt;60,SUM(T26+$AF32+$AH34-60),SUM(T26+$AF32+$AH34))</f>
        <v>45</v>
      </c>
      <c r="W26" s="53">
        <f>IF(SUM(V26+$AF32+$AH34)&gt;60,U26+1,U26)</f>
        <v>16</v>
      </c>
      <c r="X26" s="53">
        <f>IF(SUM(V26+$AF32+$AH34)&gt;60,SUM(V26+$AF32+$AH34-60),SUM(V26+$AF32+$AH34))</f>
        <v>60</v>
      </c>
      <c r="Y26" s="208"/>
      <c r="Z26" s="208"/>
      <c r="AA26" s="233"/>
      <c r="AB26" s="233"/>
      <c r="AC26" s="233"/>
      <c r="AD26" s="131"/>
      <c r="AE26" s="234"/>
      <c r="AF26" s="234"/>
      <c r="AG26" s="234"/>
      <c r="AH26" s="235"/>
      <c r="AI26" s="53"/>
      <c r="AJ26" s="53"/>
      <c r="AK26" s="53"/>
      <c r="AL26" s="53"/>
      <c r="AM26" s="53"/>
      <c r="AN26" s="123"/>
      <c r="AO26" s="53">
        <f>IF(SUM(CB25+$AF32+$AH34)&gt;60,CA25+1,CA25)</f>
        <v>14</v>
      </c>
      <c r="AP26" s="53">
        <f>IF(SUM(CB25+$AF32+$AH34)&gt;60,SUM(CB25+$AF32+$AH34-60),SUM(CB25+$AF32+$AH34))</f>
        <v>15</v>
      </c>
      <c r="AQ26" s="53">
        <f>IF(SUM(AP26+$AF32+$AH34)&gt;60,AO26+1,AO26)</f>
        <v>14</v>
      </c>
      <c r="AR26" s="53">
        <f>IF(SUM(AP26+$AF32+$AH34)&gt;60,SUM(AP26+$AF32+$AH34-60),SUM(AP26+$AF32+$AH34))</f>
        <v>30</v>
      </c>
      <c r="AS26" s="53">
        <f>IF(SUM(AR26+$AF32+$AH34)&gt;60,AQ26+1,AQ26)</f>
        <v>14</v>
      </c>
      <c r="AT26" s="53">
        <f>IF(SUM(AR26+$AF32+$AH34)&gt;60,SUM(AR26+$AF32+$AH34-60),SUM(AR26+$AF32+$AH34))</f>
        <v>45</v>
      </c>
      <c r="AU26" s="53">
        <f>IF(SUM(AT26+$AF32+$AH34)&gt;60,AS26+1,AS26)</f>
        <v>14</v>
      </c>
      <c r="AV26" s="53">
        <f>IF(SUM(AT26+$AF32+$AH34)&gt;60,SUM(AT26+$AF32+$AH34-60),SUM(AT26+$AF32+$AH34))</f>
        <v>60</v>
      </c>
      <c r="AW26" s="53">
        <f>IF(SUM(AV26+$AF32+$AH34)&gt;60,AU26+1,AU26)</f>
        <v>15</v>
      </c>
      <c r="AX26" s="53">
        <f>IF(SUM(AV26+$AF32+$AH34)&gt;60,SUM(AV26+$AF32+$AH34-60),SUM(AV26+$AF32+$AH34))</f>
        <v>15</v>
      </c>
      <c r="AY26" s="53">
        <f>IF(SUM(AX26+$AF32+$AH34)&gt;60,AW26+1,AW26)</f>
        <v>15</v>
      </c>
      <c r="AZ26" s="53">
        <f>IF(SUM(AX26+$AF32+$AH34)&gt;60,SUM(AX26+$AF32+$AH34-60),SUM(AX26+$AF32+$AH34))</f>
        <v>30</v>
      </c>
      <c r="BA26" s="53">
        <f>IF(SUM(AZ26+$AF32+$AH34)&gt;60,AY26+1,AY26)</f>
        <v>15</v>
      </c>
      <c r="BB26" s="53">
        <f>IF(SUM(AZ26+$AF32+$AH34)&gt;60,SUM(AZ26+$AF32+$AH34-60),SUM(AZ26+$AF32+$AH34))</f>
        <v>45</v>
      </c>
      <c r="BC26" s="53">
        <f>IF(SUM(BB26+$AF32+$AH34)&gt;60,BA26+1,BA26)</f>
        <v>15</v>
      </c>
      <c r="BD26" s="53">
        <f>IF(SUM(BB26+$AF32+$AH34)&gt;60,SUM(BB26+$AF32+$AH34-60),SUM(BB26+$AF32+$AH34))</f>
        <v>60</v>
      </c>
      <c r="BE26" s="53">
        <f>IF(SUM(BD26+$AF32+$AH34)&gt;60,BC26+1,BC26)</f>
        <v>16</v>
      </c>
      <c r="BF26" s="53">
        <f>IF(SUM(BD26+$AF32+$AH34)&gt;60,SUM(BD26+$AF32+$AH34-60),SUM(BD26+$AF32+$AH34))</f>
        <v>15</v>
      </c>
      <c r="BG26" s="53">
        <f>IF(SUM(BF26+$AF32+$AH34)&gt;60,BE26+1,BE26)</f>
        <v>16</v>
      </c>
      <c r="BH26" s="53">
        <f>IF(SUM(BF26+$AF32+$AH34)&gt;60,SUM(BF26+$AF32+$AH34-60),SUM(BF26+$AF32+$AH34))</f>
        <v>30</v>
      </c>
      <c r="BI26" s="53">
        <f>IF(SUM(BH26+$AF32+$AH34)&gt;60,BG26+1,BG26)</f>
        <v>16</v>
      </c>
      <c r="BJ26" s="53">
        <f>IF(SUM(BH26+$AF32+$AH34)&gt;60,SUM(BH26+$AF32+$AH34-60),SUM(BH26+$AF32+$AH34))</f>
        <v>45</v>
      </c>
      <c r="BK26" s="53">
        <f>IF(SUM(BJ26+$AF32+$AH34)&gt;60,BI26+1,BI26)</f>
        <v>16</v>
      </c>
      <c r="BL26" s="53">
        <f>IF(SUM(BJ26+$AF32+$AH34)&gt;60,SUM(BJ26+$AF32+$AH34-60),SUM(BJ26+$AF32+$AH34))</f>
        <v>60</v>
      </c>
      <c r="BM26" s="208"/>
      <c r="BN26" s="208"/>
      <c r="BO26" s="233"/>
      <c r="BP26" s="233"/>
      <c r="BQ26" s="233"/>
      <c r="BR26" s="131"/>
      <c r="BS26" s="234"/>
      <c r="BT26" s="234"/>
      <c r="BU26" s="234"/>
      <c r="BV26" s="235"/>
      <c r="BW26" s="53"/>
      <c r="BX26" s="53"/>
      <c r="BY26" s="53"/>
      <c r="BZ26" s="53"/>
      <c r="CA26" s="53"/>
      <c r="CB26" s="53"/>
      <c r="CC26" s="123"/>
      <c r="CD26" s="98"/>
      <c r="CE26" s="15"/>
      <c r="CF26" s="47"/>
      <c r="CG26" s="91"/>
      <c r="CH26" s="91"/>
      <c r="CI26" s="91"/>
      <c r="CJ26" s="91"/>
      <c r="CK26" s="91"/>
      <c r="CL26" s="91"/>
      <c r="CM26" s="48"/>
      <c r="CN26" s="91"/>
      <c r="CO26" s="91"/>
      <c r="CP26" s="91"/>
      <c r="CQ26" s="91"/>
      <c r="CR26" s="91"/>
      <c r="CS26" s="91"/>
      <c r="CT26" s="117"/>
      <c r="CU26" s="117"/>
      <c r="CV26" s="117"/>
      <c r="CW26" s="123"/>
      <c r="CX26" s="123"/>
      <c r="CY26" s="123"/>
      <c r="CZ26" s="15"/>
      <c r="DA26" s="47"/>
      <c r="DB26" s="91"/>
      <c r="DC26" s="91"/>
      <c r="DD26" s="91"/>
      <c r="DE26" s="91"/>
      <c r="DF26" s="91"/>
      <c r="DG26" s="91"/>
      <c r="DH26" s="48"/>
      <c r="DI26" s="91"/>
      <c r="DJ26" s="91"/>
      <c r="DK26" s="91"/>
      <c r="DL26" s="91"/>
      <c r="DM26" s="117"/>
      <c r="DN26" s="117"/>
      <c r="DO26" s="117"/>
      <c r="DP26" s="123"/>
      <c r="DQ26" s="123"/>
      <c r="DR26" s="123"/>
      <c r="DS26" s="98"/>
      <c r="DT26" s="15"/>
      <c r="DU26" s="47"/>
      <c r="DV26" s="91"/>
      <c r="DW26" s="91"/>
      <c r="DX26" s="91"/>
      <c r="DY26" s="91"/>
      <c r="DZ26" s="91"/>
      <c r="EA26" s="91"/>
      <c r="EB26" s="48"/>
      <c r="EC26" s="91"/>
      <c r="ED26" s="91"/>
      <c r="EE26" s="91"/>
      <c r="EF26" s="91"/>
      <c r="EG26" s="91"/>
      <c r="EH26" s="91"/>
      <c r="EI26" s="117"/>
      <c r="EJ26" s="117"/>
      <c r="EK26" s="117"/>
      <c r="EL26" s="123"/>
      <c r="EM26" s="123"/>
      <c r="EN26" s="123"/>
      <c r="EO26" s="15"/>
      <c r="EP26" s="47"/>
      <c r="EQ26" s="91"/>
      <c r="ER26" s="91"/>
      <c r="ES26" s="91"/>
      <c r="ET26" s="91"/>
      <c r="EU26" s="91"/>
      <c r="EV26" s="91"/>
      <c r="EW26" s="48"/>
      <c r="EX26" s="91"/>
      <c r="EY26" s="91"/>
      <c r="EZ26" s="91"/>
      <c r="FA26" s="91"/>
      <c r="FB26" s="117"/>
      <c r="FC26" s="117"/>
      <c r="FD26" s="117"/>
      <c r="FE26" s="123"/>
      <c r="FF26" s="123"/>
      <c r="FG26" s="123"/>
      <c r="FH26" s="98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</row>
    <row r="27" spans="1:250" s="15" customFormat="1" ht="27.75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D27" s="98"/>
      <c r="CF27" s="47"/>
      <c r="CG27" s="91"/>
      <c r="CH27" s="91"/>
      <c r="CI27" s="91"/>
      <c r="CJ27" s="91"/>
      <c r="CK27" s="91"/>
      <c r="CL27" s="91"/>
      <c r="CM27" s="48"/>
      <c r="CN27" s="91"/>
      <c r="CO27" s="91"/>
      <c r="CP27" s="91"/>
      <c r="CQ27" s="91"/>
      <c r="CR27" s="91"/>
      <c r="CS27" s="91"/>
      <c r="CT27" s="117"/>
      <c r="CU27" s="117"/>
      <c r="CV27" s="117"/>
      <c r="CW27" s="123"/>
      <c r="CX27" s="123"/>
      <c r="CY27" s="123"/>
      <c r="DS27" s="98"/>
      <c r="DU27" s="47"/>
      <c r="DV27" s="91"/>
      <c r="DW27" s="91"/>
      <c r="DX27" s="91"/>
      <c r="DY27" s="91"/>
      <c r="DZ27" s="91"/>
      <c r="EA27" s="91"/>
      <c r="EB27" s="48"/>
      <c r="EC27" s="91"/>
      <c r="ED27" s="91"/>
      <c r="EE27" s="91"/>
      <c r="EF27" s="91"/>
      <c r="EG27" s="91"/>
      <c r="EH27" s="91"/>
      <c r="EI27" s="117"/>
      <c r="EJ27" s="117"/>
      <c r="EK27" s="117"/>
      <c r="EL27" s="123"/>
      <c r="EM27" s="123"/>
      <c r="EN27" s="123"/>
      <c r="FH27" s="98"/>
      <c r="GY27" s="53"/>
      <c r="GZ27" s="53"/>
      <c r="HA27" s="53"/>
      <c r="HB27" s="53"/>
      <c r="HC27" s="53"/>
      <c r="HD27" s="53"/>
      <c r="HE27" s="53"/>
      <c r="HF27" s="41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41"/>
      <c r="II27" s="53"/>
      <c r="IJ27" s="53"/>
      <c r="IK27" s="53"/>
      <c r="IL27" s="41"/>
      <c r="IM27" s="41"/>
      <c r="IN27" s="41"/>
      <c r="IO27" s="41"/>
      <c r="IP27" s="41"/>
    </row>
    <row r="28" spans="1:250" s="15" customFormat="1" ht="52.15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D28" s="98"/>
      <c r="CS28" s="51"/>
      <c r="DS28" s="98"/>
      <c r="EH28" s="51"/>
      <c r="FH28" s="98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</row>
    <row r="29" spans="1:250" s="15" customFormat="1" ht="25.15" customHeight="1" x14ac:dyDescent="0.3">
      <c r="A29" s="53"/>
      <c r="B29" s="291" t="s">
        <v>7</v>
      </c>
      <c r="C29" s="53"/>
      <c r="D29" s="53"/>
      <c r="E29"/>
      <c r="F29"/>
      <c r="G29"/>
      <c r="H29" s="17" t="s">
        <v>11</v>
      </c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17" t="s">
        <v>147</v>
      </c>
      <c r="AB29"/>
      <c r="AC29" s="53"/>
      <c r="AD29" s="53"/>
      <c r="AE29" s="53"/>
      <c r="AF29" s="60">
        <v>1</v>
      </c>
      <c r="AG29"/>
      <c r="AH29"/>
      <c r="AI29"/>
      <c r="AJ29"/>
      <c r="AK29" s="53"/>
      <c r="AL29" s="53"/>
      <c r="AM29" s="53"/>
      <c r="AO29" s="53"/>
      <c r="AP29" s="291" t="s">
        <v>7</v>
      </c>
      <c r="AQ29" s="53"/>
      <c r="AR29" s="53"/>
      <c r="AS29"/>
      <c r="AT29"/>
      <c r="AU29"/>
      <c r="AV29" s="17" t="s">
        <v>11</v>
      </c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17" t="s">
        <v>147</v>
      </c>
      <c r="BP29"/>
      <c r="BQ29" s="53"/>
      <c r="BR29" s="53"/>
      <c r="BS29" s="53"/>
      <c r="BT29" s="60">
        <v>2</v>
      </c>
      <c r="BU29"/>
      <c r="BV29"/>
      <c r="BW29"/>
      <c r="BX29"/>
      <c r="BY29" s="53"/>
      <c r="BZ29" s="53"/>
      <c r="CA29" s="53"/>
      <c r="CB29" s="53"/>
      <c r="CD29" s="98"/>
      <c r="CH29" s="155"/>
      <c r="CJ29" s="70"/>
      <c r="CL29" s="71"/>
      <c r="CO29" s="12"/>
      <c r="CR29" s="12"/>
      <c r="CS29" s="48"/>
      <c r="CW29" s="12"/>
      <c r="CX29" s="266"/>
      <c r="CY29" s="70"/>
      <c r="DA29" s="70"/>
      <c r="DC29" s="22"/>
      <c r="DF29" s="12"/>
      <c r="DG29" s="71"/>
      <c r="DI29" s="12"/>
      <c r="DJ29" s="12"/>
      <c r="DK29" s="12"/>
      <c r="DL29" s="71"/>
      <c r="DP29" s="12"/>
      <c r="DQ29" s="266"/>
      <c r="DS29" s="98"/>
      <c r="DW29" s="155"/>
      <c r="DY29" s="70"/>
      <c r="EA29" s="71"/>
      <c r="ED29" s="12"/>
      <c r="EG29" s="12"/>
      <c r="EH29" s="48"/>
      <c r="EL29" s="12"/>
      <c r="EM29" s="266"/>
      <c r="EN29" s="70"/>
      <c r="EP29" s="70"/>
      <c r="ER29" s="22"/>
      <c r="EU29" s="12"/>
      <c r="EV29" s="71"/>
      <c r="EX29" s="12"/>
      <c r="EY29" s="12"/>
      <c r="EZ29" s="12"/>
      <c r="FA29" s="71"/>
      <c r="FE29" s="12"/>
      <c r="FF29" s="266"/>
      <c r="FH29" s="98"/>
      <c r="FK29" s="22"/>
      <c r="FM29" s="70"/>
      <c r="FO29" s="71"/>
      <c r="FR29" s="12"/>
      <c r="FU29" s="12"/>
      <c r="FV29" s="266"/>
      <c r="FZ29" s="12"/>
      <c r="GA29" s="266"/>
      <c r="GB29" s="76"/>
      <c r="GD29" s="70"/>
      <c r="GF29" s="22"/>
      <c r="GI29" s="12"/>
      <c r="GJ29" s="71"/>
      <c r="GL29" s="12"/>
      <c r="GM29" s="12"/>
      <c r="GO29" s="12"/>
      <c r="GP29" s="266"/>
      <c r="GS29" s="12"/>
      <c r="GT29" s="266"/>
      <c r="GU29" s="76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</row>
    <row r="30" spans="1:250" s="15" customFormat="1" ht="25.15" customHeight="1" x14ac:dyDescent="0.3">
      <c r="A30" s="53"/>
      <c r="B30" s="291" t="s">
        <v>17</v>
      </c>
      <c r="C30" s="53"/>
      <c r="D30" s="53"/>
      <c r="E30"/>
      <c r="F30"/>
      <c r="G30"/>
      <c r="H30" s="16" t="s">
        <v>9</v>
      </c>
      <c r="I30" s="430" t="s">
        <v>306</v>
      </c>
      <c r="J30" s="430"/>
      <c r="K30" s="430"/>
      <c r="L30" s="430"/>
      <c r="M30" s="430"/>
      <c r="N30" s="430"/>
      <c r="O30" s="53"/>
      <c r="P30" s="53"/>
      <c r="Q30" s="53"/>
      <c r="R30" s="53"/>
      <c r="S30" s="16" t="s">
        <v>21</v>
      </c>
      <c r="T30" s="429" t="s">
        <v>349</v>
      </c>
      <c r="U30" s="429"/>
      <c r="V30" s="429"/>
      <c r="W30" s="429"/>
      <c r="X30" s="429"/>
      <c r="Y30" s="429"/>
      <c r="Z30"/>
      <c r="AA30" s="115" t="s">
        <v>35</v>
      </c>
      <c r="AB30" s="115"/>
      <c r="AC30" s="115"/>
      <c r="AD30" s="115"/>
      <c r="AE30"/>
      <c r="AF30" s="344">
        <v>0.39583333333333331</v>
      </c>
      <c r="AG30" s="344"/>
      <c r="AH30" s="115" t="s">
        <v>36</v>
      </c>
      <c r="AI30"/>
      <c r="AJ30"/>
      <c r="AK30"/>
      <c r="AL30" s="115"/>
      <c r="AM30" s="115"/>
      <c r="AO30" s="53"/>
      <c r="AP30" s="291" t="s">
        <v>17</v>
      </c>
      <c r="AQ30" s="53"/>
      <c r="AR30" s="53"/>
      <c r="AS30"/>
      <c r="AT30"/>
      <c r="AU30"/>
      <c r="AV30" s="16" t="s">
        <v>9</v>
      </c>
      <c r="AW30" s="430" t="s">
        <v>307</v>
      </c>
      <c r="AX30" s="430"/>
      <c r="AY30" s="430"/>
      <c r="AZ30" s="430"/>
      <c r="BA30" s="430"/>
      <c r="BB30" s="430"/>
      <c r="BC30" s="53"/>
      <c r="BD30" s="53"/>
      <c r="BE30" s="53"/>
      <c r="BF30" s="53"/>
      <c r="BG30" s="16" t="s">
        <v>21</v>
      </c>
      <c r="BH30" s="429" t="s">
        <v>350</v>
      </c>
      <c r="BI30" s="429"/>
      <c r="BJ30" s="429"/>
      <c r="BK30" s="429"/>
      <c r="BL30" s="429"/>
      <c r="BM30" s="429"/>
      <c r="BN30"/>
      <c r="BO30" s="115" t="s">
        <v>35</v>
      </c>
      <c r="BP30" s="115"/>
      <c r="BQ30" s="115"/>
      <c r="BR30" s="115"/>
      <c r="BS30"/>
      <c r="BT30" s="344">
        <v>0.39583333333333331</v>
      </c>
      <c r="BU30" s="344"/>
      <c r="BV30" s="115" t="s">
        <v>36</v>
      </c>
      <c r="BW30"/>
      <c r="BX30"/>
      <c r="BY30"/>
      <c r="BZ30" s="115"/>
      <c r="CA30" s="115"/>
      <c r="CB30" s="62"/>
      <c r="CD30" s="98"/>
      <c r="CH30" s="22"/>
      <c r="CI30" s="70"/>
      <c r="CJ30" s="70"/>
      <c r="CK30" s="70"/>
      <c r="CL30" s="266"/>
      <c r="CM30" s="70"/>
      <c r="CN30" s="65"/>
      <c r="CO30" s="65"/>
      <c r="CP30" s="65"/>
      <c r="CQ30" s="64"/>
      <c r="CR30" s="64"/>
      <c r="CS30" s="64"/>
      <c r="DA30" s="70"/>
      <c r="DB30" s="70"/>
      <c r="DC30" s="22"/>
      <c r="DD30" s="70"/>
      <c r="DE30" s="65"/>
      <c r="DF30" s="65"/>
      <c r="DG30" s="266"/>
      <c r="DH30" s="14"/>
      <c r="DI30" s="14"/>
      <c r="DJ30" s="14"/>
      <c r="DK30" s="65"/>
      <c r="DL30" s="65"/>
      <c r="DS30" s="98"/>
      <c r="DW30" s="22"/>
      <c r="DX30" s="70"/>
      <c r="DY30" s="70"/>
      <c r="DZ30" s="70"/>
      <c r="EA30" s="266"/>
      <c r="EB30" s="70"/>
      <c r="EC30" s="65"/>
      <c r="ED30" s="65"/>
      <c r="EE30" s="65"/>
      <c r="EF30" s="64"/>
      <c r="EG30" s="64"/>
      <c r="EH30" s="64"/>
      <c r="EP30" s="70"/>
      <c r="EQ30" s="70"/>
      <c r="ER30" s="22"/>
      <c r="ES30" s="70"/>
      <c r="ET30" s="65"/>
      <c r="EU30" s="65"/>
      <c r="EV30" s="266"/>
      <c r="EW30" s="14"/>
      <c r="EX30" s="14"/>
      <c r="EY30" s="14"/>
      <c r="EZ30" s="65"/>
      <c r="FA30" s="65"/>
      <c r="FH30" s="98"/>
      <c r="FK30" s="22"/>
      <c r="FL30" s="70"/>
      <c r="FM30" s="134"/>
      <c r="FN30" s="135"/>
      <c r="FO30" s="135"/>
      <c r="FP30" s="134"/>
      <c r="FQ30" s="128"/>
      <c r="FR30" s="128"/>
      <c r="FS30" s="128"/>
      <c r="FT30" s="129"/>
      <c r="FU30" s="129"/>
      <c r="FV30" s="129"/>
      <c r="FW30" s="136"/>
      <c r="FX30" s="136"/>
      <c r="FY30" s="136"/>
      <c r="FZ30" s="136"/>
      <c r="GA30" s="136"/>
      <c r="GB30" s="136"/>
      <c r="GC30" s="136"/>
      <c r="GD30" s="134"/>
      <c r="GE30" s="134"/>
      <c r="GF30" s="22"/>
      <c r="GG30" s="134"/>
      <c r="GH30" s="128"/>
      <c r="GI30" s="22"/>
      <c r="GJ30" s="135"/>
      <c r="GK30" s="12"/>
      <c r="GL30" s="12"/>
      <c r="GM30" s="14"/>
      <c r="GN30" s="65"/>
      <c r="GO30" s="65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40"/>
      <c r="HN30" s="41"/>
      <c r="HO30" s="53"/>
      <c r="HP30" s="46"/>
      <c r="HQ30" s="54"/>
      <c r="HR30" s="53"/>
      <c r="HS30" s="53"/>
      <c r="HT30" s="53"/>
      <c r="HU30" s="53"/>
      <c r="HV30" s="40"/>
      <c r="HW30" s="42"/>
      <c r="HX30" s="53"/>
      <c r="HY30" s="53"/>
      <c r="HZ30" s="53"/>
      <c r="IA30" s="53"/>
      <c r="IB30" s="53"/>
      <c r="IC30" s="53"/>
      <c r="ID30" s="40"/>
      <c r="IE30" s="42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</row>
    <row r="31" spans="1:250" s="15" customFormat="1" ht="25.15" customHeight="1" x14ac:dyDescent="0.3">
      <c r="A31" s="53"/>
      <c r="B31" s="291" t="s">
        <v>8</v>
      </c>
      <c r="C31" s="53"/>
      <c r="D31" s="53"/>
      <c r="E31"/>
      <c r="F31"/>
      <c r="G31"/>
      <c r="H31" s="16" t="s">
        <v>10</v>
      </c>
      <c r="I31" s="429" t="s">
        <v>308</v>
      </c>
      <c r="J31" s="429"/>
      <c r="K31" s="429"/>
      <c r="L31" s="429"/>
      <c r="M31" s="429"/>
      <c r="N31" s="429"/>
      <c r="O31" s="53"/>
      <c r="P31" s="53"/>
      <c r="Q31" s="53"/>
      <c r="R31" s="53"/>
      <c r="S31" s="16" t="s">
        <v>37</v>
      </c>
      <c r="T31" s="429" t="s">
        <v>380</v>
      </c>
      <c r="U31" s="429"/>
      <c r="V31" s="429"/>
      <c r="W31" s="429"/>
      <c r="X31" s="429"/>
      <c r="Y31" s="429"/>
      <c r="Z31"/>
      <c r="AA31"/>
      <c r="AB31"/>
      <c r="AC31"/>
      <c r="AD31"/>
      <c r="AE31"/>
      <c r="AF31" s="53"/>
      <c r="AG31"/>
      <c r="AH31"/>
      <c r="AI31"/>
      <c r="AJ31"/>
      <c r="AK31" s="53"/>
      <c r="AL31" s="53"/>
      <c r="AM31" s="53"/>
      <c r="AO31" s="53"/>
      <c r="AP31" s="291" t="s">
        <v>8</v>
      </c>
      <c r="AQ31" s="53"/>
      <c r="AR31" s="53"/>
      <c r="AS31"/>
      <c r="AT31"/>
      <c r="AU31"/>
      <c r="AV31" s="16" t="s">
        <v>10</v>
      </c>
      <c r="AW31" s="430" t="s">
        <v>312</v>
      </c>
      <c r="AX31" s="430"/>
      <c r="AY31" s="430"/>
      <c r="AZ31" s="430"/>
      <c r="BA31" s="430"/>
      <c r="BB31" s="430"/>
      <c r="BC31" s="53"/>
      <c r="BD31" s="53"/>
      <c r="BE31" s="53"/>
      <c r="BF31" s="53"/>
      <c r="BG31" s="16" t="s">
        <v>37</v>
      </c>
      <c r="BH31" s="430" t="s">
        <v>381</v>
      </c>
      <c r="BI31" s="430"/>
      <c r="BJ31" s="430"/>
      <c r="BK31" s="430"/>
      <c r="BL31" s="430"/>
      <c r="BM31" s="430"/>
      <c r="BN31"/>
      <c r="BO31"/>
      <c r="BP31"/>
      <c r="BQ31"/>
      <c r="BR31"/>
      <c r="BS31"/>
      <c r="BT31" s="53"/>
      <c r="BU31"/>
      <c r="BV31"/>
      <c r="BW31"/>
      <c r="BX31"/>
      <c r="BY31" s="53"/>
      <c r="BZ31" s="53"/>
      <c r="CA31" s="53"/>
      <c r="CB31" s="53"/>
      <c r="CD31" s="98"/>
      <c r="CI31" s="70"/>
      <c r="CJ31" s="70"/>
      <c r="CK31" s="70"/>
      <c r="CL31" s="70"/>
      <c r="CO31" s="12"/>
      <c r="CP31" s="12"/>
      <c r="CQ31" s="64"/>
      <c r="CR31" s="64"/>
      <c r="CS31" s="64"/>
      <c r="CZ31" s="70"/>
      <c r="DA31" s="70"/>
      <c r="DB31" s="70"/>
      <c r="DC31" s="70"/>
      <c r="DF31" s="12"/>
      <c r="DG31" s="13"/>
      <c r="DH31" s="12"/>
      <c r="DI31" s="12"/>
      <c r="DJ31" s="12"/>
      <c r="DL31" s="65"/>
      <c r="DS31" s="98"/>
      <c r="DX31" s="70"/>
      <c r="DY31" s="70"/>
      <c r="DZ31" s="70"/>
      <c r="EA31" s="70"/>
      <c r="ED31" s="12"/>
      <c r="EE31" s="12"/>
      <c r="EF31" s="64"/>
      <c r="EG31" s="64"/>
      <c r="EH31" s="64"/>
      <c r="EO31" s="70"/>
      <c r="EP31" s="70"/>
      <c r="EQ31" s="70"/>
      <c r="ER31" s="70"/>
      <c r="EU31" s="12"/>
      <c r="EV31" s="13"/>
      <c r="EW31" s="12"/>
      <c r="EX31" s="12"/>
      <c r="EY31" s="12"/>
      <c r="FA31" s="65"/>
      <c r="FH31" s="98"/>
      <c r="FL31" s="70"/>
      <c r="FM31" s="70"/>
      <c r="FN31" s="70"/>
      <c r="FO31" s="70"/>
      <c r="FR31" s="12"/>
      <c r="FS31" s="12"/>
      <c r="FT31" s="64"/>
      <c r="FU31" s="64"/>
      <c r="FV31" s="64"/>
      <c r="GC31" s="70"/>
      <c r="GD31" s="70"/>
      <c r="GE31" s="70"/>
      <c r="GF31" s="70"/>
      <c r="GI31" s="12"/>
      <c r="GJ31" s="13"/>
      <c r="GK31" s="12"/>
      <c r="GL31" s="12"/>
      <c r="GM31" s="12"/>
      <c r="GO31" s="65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</row>
    <row r="32" spans="1:250" s="15" customFormat="1" ht="25.15" customHeight="1" x14ac:dyDescent="0.3">
      <c r="A32" s="53"/>
      <c r="B32" s="41" t="s">
        <v>5</v>
      </c>
      <c r="C32" s="53"/>
      <c r="D32" s="53"/>
      <c r="E32"/>
      <c r="F32"/>
      <c r="G32"/>
      <c r="H32" s="16" t="s">
        <v>12</v>
      </c>
      <c r="I32" s="430" t="s">
        <v>313</v>
      </c>
      <c r="J32" s="430"/>
      <c r="K32" s="430"/>
      <c r="L32" s="430"/>
      <c r="M32" s="430"/>
      <c r="N32" s="430"/>
      <c r="O32" s="53"/>
      <c r="P32" s="53"/>
      <c r="Q32" s="53"/>
      <c r="R32" s="53"/>
      <c r="S32" s="16" t="s">
        <v>38</v>
      </c>
      <c r="T32" s="430" t="s">
        <v>372</v>
      </c>
      <c r="U32" s="430"/>
      <c r="V32" s="430"/>
      <c r="W32" s="430"/>
      <c r="X32" s="430"/>
      <c r="Y32" s="430"/>
      <c r="Z32"/>
      <c r="AA32" s="342" t="s">
        <v>27</v>
      </c>
      <c r="AB32" s="342"/>
      <c r="AC32" s="342"/>
      <c r="AD32" s="342"/>
      <c r="AE32"/>
      <c r="AF32" s="115">
        <v>10</v>
      </c>
      <c r="AG32"/>
      <c r="AH32" s="60" t="s">
        <v>28</v>
      </c>
      <c r="AI32"/>
      <c r="AJ32"/>
      <c r="AK32"/>
      <c r="AL32" s="53"/>
      <c r="AM32" s="53"/>
      <c r="AO32" s="53"/>
      <c r="AP32" s="41" t="s">
        <v>6</v>
      </c>
      <c r="AQ32" s="53"/>
      <c r="AR32" s="53"/>
      <c r="AS32"/>
      <c r="AT32"/>
      <c r="AU32"/>
      <c r="AV32" s="16" t="s">
        <v>12</v>
      </c>
      <c r="AW32" s="429" t="s">
        <v>314</v>
      </c>
      <c r="AX32" s="429"/>
      <c r="AY32" s="429"/>
      <c r="AZ32" s="429"/>
      <c r="BA32" s="429"/>
      <c r="BB32" s="429"/>
      <c r="BC32" s="53"/>
      <c r="BD32" s="53"/>
      <c r="BE32" s="53"/>
      <c r="BF32" s="53"/>
      <c r="BG32" s="16" t="s">
        <v>38</v>
      </c>
      <c r="BH32" s="429" t="s">
        <v>373</v>
      </c>
      <c r="BI32" s="429"/>
      <c r="BJ32" s="429"/>
      <c r="BK32" s="429"/>
      <c r="BL32" s="429"/>
      <c r="BM32" s="429"/>
      <c r="BN32"/>
      <c r="BO32" s="342" t="s">
        <v>27</v>
      </c>
      <c r="BP32" s="342"/>
      <c r="BQ32" s="342"/>
      <c r="BR32" s="342"/>
      <c r="BS32"/>
      <c r="BT32" s="115">
        <v>10</v>
      </c>
      <c r="BU32"/>
      <c r="BV32" s="60" t="s">
        <v>28</v>
      </c>
      <c r="BW32"/>
      <c r="BX32"/>
      <c r="BY32"/>
      <c r="BZ32" s="53"/>
      <c r="CA32" s="53"/>
      <c r="CB32" s="53"/>
      <c r="CD32" s="98"/>
      <c r="CG32" s="73"/>
      <c r="CI32" s="56"/>
      <c r="CJ32" s="92"/>
      <c r="CK32" s="92"/>
      <c r="CL32" s="53"/>
      <c r="CM32" s="53"/>
      <c r="CN32" s="53"/>
      <c r="CP32" s="73"/>
      <c r="CR32" s="56"/>
      <c r="CS32" s="56"/>
      <c r="CT32" s="56"/>
      <c r="CU32" s="56"/>
      <c r="CV32" s="56"/>
      <c r="CW32" s="53"/>
      <c r="DB32" s="72"/>
      <c r="DC32" s="56"/>
      <c r="DD32" s="92"/>
      <c r="DE32" s="92"/>
      <c r="DF32" s="92"/>
      <c r="DG32" s="92"/>
      <c r="DH32" s="53"/>
      <c r="DI32" s="73"/>
      <c r="DK32" s="56"/>
      <c r="DL32" s="53"/>
      <c r="DM32" s="53"/>
      <c r="DN32" s="53"/>
      <c r="DO32" s="53"/>
      <c r="DS32" s="98"/>
      <c r="DV32" s="73"/>
      <c r="DX32" s="56"/>
      <c r="DY32" s="92"/>
      <c r="DZ32" s="92"/>
      <c r="EA32" s="53"/>
      <c r="EB32" s="53"/>
      <c r="EC32" s="53"/>
      <c r="EE32" s="73"/>
      <c r="EG32" s="56"/>
      <c r="EH32" s="56"/>
      <c r="EI32" s="56"/>
      <c r="EJ32" s="56"/>
      <c r="EK32" s="56"/>
      <c r="EL32" s="53"/>
      <c r="EQ32" s="72"/>
      <c r="ER32" s="56"/>
      <c r="ES32" s="92"/>
      <c r="ET32" s="92"/>
      <c r="EU32" s="92"/>
      <c r="EV32" s="92"/>
      <c r="EW32" s="53"/>
      <c r="EX32" s="73"/>
      <c r="EZ32" s="56"/>
      <c r="FA32" s="53"/>
      <c r="FB32" s="53"/>
      <c r="FC32" s="53"/>
      <c r="FD32" s="53"/>
      <c r="FH32" s="98"/>
      <c r="FJ32" s="73"/>
      <c r="FL32" s="56"/>
      <c r="FM32" s="92"/>
      <c r="FN32" s="92"/>
      <c r="FO32" s="53"/>
      <c r="FP32" s="53"/>
      <c r="FQ32" s="53"/>
      <c r="FS32" s="73"/>
      <c r="FU32" s="56"/>
      <c r="FV32" s="56"/>
      <c r="FW32" s="56"/>
      <c r="FX32" s="56"/>
      <c r="FY32" s="56"/>
      <c r="FZ32" s="53"/>
      <c r="GE32" s="72"/>
      <c r="GF32" s="56"/>
      <c r="GG32" s="92"/>
      <c r="GH32" s="92"/>
      <c r="GI32" s="92"/>
      <c r="GJ32" s="92"/>
      <c r="GK32" s="53"/>
      <c r="GL32" s="73"/>
      <c r="GN32" s="56"/>
      <c r="GO32" s="53"/>
      <c r="GP32" s="53"/>
      <c r="GQ32" s="53"/>
      <c r="GR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</row>
    <row r="33" spans="1:250" s="15" customFormat="1" ht="25.15" customHeight="1" x14ac:dyDescent="0.3">
      <c r="A33" s="53"/>
      <c r="B33" s="53"/>
      <c r="C33" s="53"/>
      <c r="D33" s="53"/>
      <c r="E33"/>
      <c r="F33"/>
      <c r="G33"/>
      <c r="H33" s="16" t="s">
        <v>13</v>
      </c>
      <c r="I33" s="430" t="s">
        <v>315</v>
      </c>
      <c r="J33" s="430"/>
      <c r="K33" s="430"/>
      <c r="L33" s="430"/>
      <c r="M33" s="430"/>
      <c r="N33" s="430"/>
      <c r="O33" s="53"/>
      <c r="P33" s="53"/>
      <c r="Q33" s="53"/>
      <c r="R33" s="53"/>
      <c r="S33" s="16" t="s">
        <v>39</v>
      </c>
      <c r="T33" s="430" t="s">
        <v>322</v>
      </c>
      <c r="U33" s="430"/>
      <c r="V33" s="430"/>
      <c r="W33" s="430"/>
      <c r="X33" s="430"/>
      <c r="Y33" s="430"/>
      <c r="Z33"/>
      <c r="AA33"/>
      <c r="AB33"/>
      <c r="AC33"/>
      <c r="AD33" s="343"/>
      <c r="AE33" s="343"/>
      <c r="AF33" s="53"/>
      <c r="AG33"/>
      <c r="AH33"/>
      <c r="AI33"/>
      <c r="AJ33"/>
      <c r="AK33" s="53"/>
      <c r="AL33" s="53"/>
      <c r="AM33" s="53"/>
      <c r="AO33" s="53"/>
      <c r="AP33" s="53"/>
      <c r="AQ33" s="53"/>
      <c r="AR33" s="53"/>
      <c r="AS33"/>
      <c r="AT33"/>
      <c r="AU33"/>
      <c r="AV33" s="16" t="s">
        <v>13</v>
      </c>
      <c r="AW33" s="430" t="s">
        <v>367</v>
      </c>
      <c r="AX33" s="430"/>
      <c r="AY33" s="430"/>
      <c r="AZ33" s="430"/>
      <c r="BA33" s="430"/>
      <c r="BB33" s="430"/>
      <c r="BC33" s="53"/>
      <c r="BD33" s="53"/>
      <c r="BE33" s="53"/>
      <c r="BF33" s="53"/>
      <c r="BG33" s="16" t="s">
        <v>39</v>
      </c>
      <c r="BH33" s="429" t="s">
        <v>64</v>
      </c>
      <c r="BI33" s="429"/>
      <c r="BJ33" s="429"/>
      <c r="BK33" s="429"/>
      <c r="BL33" s="429"/>
      <c r="BM33" s="429"/>
      <c r="BN33"/>
      <c r="BO33"/>
      <c r="BP33"/>
      <c r="BQ33"/>
      <c r="BR33" s="343"/>
      <c r="BS33" s="343"/>
      <c r="BT33" s="53"/>
      <c r="BU33"/>
      <c r="BV33"/>
      <c r="BW33"/>
      <c r="BX33"/>
      <c r="BY33" s="53"/>
      <c r="BZ33" s="53"/>
      <c r="CA33" s="53"/>
      <c r="CB33" s="53"/>
      <c r="CD33" s="98"/>
      <c r="CG33" s="69"/>
      <c r="CP33" s="12"/>
      <c r="DS33" s="98"/>
      <c r="DV33" s="69"/>
      <c r="EE33" s="12"/>
      <c r="FH33" s="98"/>
      <c r="FJ33" s="69"/>
      <c r="FS33" s="12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</row>
    <row r="34" spans="1:250" s="15" customFormat="1" ht="25.15" customHeight="1" x14ac:dyDescent="0.3">
      <c r="A34" s="53"/>
      <c r="B34" s="53"/>
      <c r="C34" s="53"/>
      <c r="D34" s="53"/>
      <c r="E34"/>
      <c r="F34"/>
      <c r="G34"/>
      <c r="H34" s="16" t="s">
        <v>14</v>
      </c>
      <c r="I34" s="430" t="s">
        <v>327</v>
      </c>
      <c r="J34" s="430"/>
      <c r="K34" s="430"/>
      <c r="L34" s="430"/>
      <c r="M34" s="430"/>
      <c r="N34" s="430"/>
      <c r="O34" s="53"/>
      <c r="P34" s="53"/>
      <c r="Q34" s="53"/>
      <c r="R34" s="53"/>
      <c r="S34" s="16" t="s">
        <v>40</v>
      </c>
      <c r="T34" s="430" t="s">
        <v>316</v>
      </c>
      <c r="U34" s="430"/>
      <c r="V34" s="430"/>
      <c r="W34" s="430"/>
      <c r="X34" s="430"/>
      <c r="Y34" s="430"/>
      <c r="Z34"/>
      <c r="AA34" s="115" t="s">
        <v>34</v>
      </c>
      <c r="AB34" s="115"/>
      <c r="AC34" s="115"/>
      <c r="AD34" s="115"/>
      <c r="AE34" s="98"/>
      <c r="AF34" s="53"/>
      <c r="AG34"/>
      <c r="AH34" s="62">
        <v>5</v>
      </c>
      <c r="AI34" s="60" t="s">
        <v>28</v>
      </c>
      <c r="AJ34"/>
      <c r="AK34"/>
      <c r="AL34"/>
      <c r="AM34" s="53"/>
      <c r="AO34" s="53"/>
      <c r="AP34" s="53"/>
      <c r="AQ34" s="53"/>
      <c r="AR34" s="53"/>
      <c r="AS34"/>
      <c r="AT34"/>
      <c r="AU34"/>
      <c r="AV34" s="16" t="s">
        <v>14</v>
      </c>
      <c r="AW34" s="430" t="s">
        <v>348</v>
      </c>
      <c r="AX34" s="430"/>
      <c r="AY34" s="430"/>
      <c r="AZ34" s="430"/>
      <c r="BA34" s="430"/>
      <c r="BB34" s="430"/>
      <c r="BC34" s="53"/>
      <c r="BD34" s="53"/>
      <c r="BE34" s="53"/>
      <c r="BF34" s="53"/>
      <c r="BG34" s="16" t="s">
        <v>40</v>
      </c>
      <c r="BH34" s="429" t="s">
        <v>376</v>
      </c>
      <c r="BI34" s="429"/>
      <c r="BJ34" s="429"/>
      <c r="BK34" s="429"/>
      <c r="BL34" s="429"/>
      <c r="BM34" s="429"/>
      <c r="BN34"/>
      <c r="BO34" s="115" t="s">
        <v>34</v>
      </c>
      <c r="BP34" s="115"/>
      <c r="BQ34" s="115"/>
      <c r="BR34" s="115"/>
      <c r="BS34" s="98"/>
      <c r="BT34" s="53"/>
      <c r="BU34"/>
      <c r="BV34" s="62">
        <v>5</v>
      </c>
      <c r="BW34" s="60" t="s">
        <v>28</v>
      </c>
      <c r="BX34"/>
      <c r="BY34"/>
      <c r="BZ34"/>
      <c r="CA34" s="53"/>
      <c r="CB34" s="53"/>
      <c r="CD34" s="98"/>
      <c r="CG34" s="73"/>
      <c r="CI34" s="74"/>
      <c r="CZ34" s="73"/>
      <c r="DB34" s="72"/>
      <c r="DC34" s="74"/>
      <c r="DG34" s="13"/>
      <c r="DH34" s="12"/>
      <c r="DI34" s="12"/>
      <c r="DJ34" s="50"/>
      <c r="DS34" s="98"/>
      <c r="DV34" s="73"/>
      <c r="DX34" s="74"/>
      <c r="EO34" s="73"/>
      <c r="EQ34" s="72"/>
      <c r="ER34" s="74"/>
      <c r="EV34" s="13"/>
      <c r="EW34" s="12"/>
      <c r="EX34" s="12"/>
      <c r="EY34" s="50"/>
      <c r="FH34" s="98"/>
      <c r="FJ34" s="73"/>
      <c r="FL34" s="74"/>
      <c r="GC34" s="73"/>
      <c r="GE34" s="72"/>
      <c r="GF34" s="74"/>
      <c r="GJ34" s="13"/>
      <c r="GK34" s="12"/>
      <c r="GL34" s="12"/>
      <c r="GM34" s="50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</row>
    <row r="35" spans="1:250" s="15" customFormat="1" ht="25.15" customHeight="1" x14ac:dyDescent="0.3">
      <c r="A35" s="53"/>
      <c r="B35"/>
      <c r="C35"/>
      <c r="D35"/>
      <c r="E35"/>
      <c r="F35"/>
      <c r="G35"/>
      <c r="H35"/>
      <c r="I35"/>
      <c r="J35"/>
      <c r="K35"/>
      <c r="L35"/>
      <c r="M35"/>
      <c r="N35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/>
      <c r="AF35"/>
      <c r="AG35" s="98"/>
      <c r="AH35" s="98"/>
      <c r="AI35" s="98"/>
      <c r="AJ35" s="53"/>
      <c r="AK35" s="53"/>
      <c r="AL35" s="53"/>
      <c r="AM35" s="53"/>
      <c r="AO35" s="53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/>
      <c r="BT35"/>
      <c r="BU35" s="98"/>
      <c r="BV35" s="98"/>
      <c r="BW35" s="98"/>
      <c r="BX35" s="53"/>
      <c r="BY35" s="53"/>
      <c r="BZ35" s="53"/>
      <c r="CA35" s="53"/>
      <c r="CB35" s="53"/>
      <c r="CD35" s="98"/>
      <c r="CG35" s="73"/>
      <c r="CI35" s="74"/>
      <c r="DB35" s="72"/>
      <c r="DC35" s="74"/>
      <c r="DS35" s="98"/>
      <c r="DV35" s="73"/>
      <c r="DX35" s="74"/>
      <c r="EQ35" s="72"/>
      <c r="ER35" s="74"/>
      <c r="FH35" s="98"/>
      <c r="FJ35" s="73"/>
      <c r="FL35" s="74"/>
      <c r="GE35" s="72"/>
      <c r="GF35" s="74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</row>
    <row r="36" spans="1:250" s="15" customFormat="1" ht="22.15" customHeight="1" x14ac:dyDescent="0.3">
      <c r="A36"/>
      <c r="B36" s="263"/>
      <c r="C36" s="263"/>
      <c r="D36" s="187" t="s">
        <v>15</v>
      </c>
      <c r="E36" s="263"/>
      <c r="F36" s="263"/>
      <c r="G36" s="263"/>
      <c r="H36" s="263"/>
      <c r="I36" s="263"/>
      <c r="J36" s="263"/>
      <c r="K36" s="263"/>
      <c r="L36" s="263"/>
      <c r="M36" s="263"/>
      <c r="N36" s="98"/>
      <c r="O36" s="337" t="s">
        <v>29</v>
      </c>
      <c r="P36" s="337"/>
      <c r="Q36" s="337"/>
      <c r="R36" s="341" t="s">
        <v>30</v>
      </c>
      <c r="S36" s="341"/>
      <c r="T36" s="341"/>
      <c r="U36" s="113"/>
      <c r="V36" s="263"/>
      <c r="W36"/>
      <c r="X36"/>
      <c r="Y36"/>
      <c r="Z36"/>
      <c r="AA36"/>
      <c r="AB36"/>
      <c r="AC36"/>
      <c r="AD36"/>
      <c r="AE36"/>
      <c r="AF36"/>
      <c r="AG36"/>
      <c r="AH36"/>
      <c r="AI36"/>
      <c r="AJ36" s="337" t="s">
        <v>29</v>
      </c>
      <c r="AK36" s="337"/>
      <c r="AL36" s="337" t="s">
        <v>30</v>
      </c>
      <c r="AM36" s="337"/>
      <c r="AO36"/>
      <c r="AP36" s="263"/>
      <c r="AQ36" s="263"/>
      <c r="AR36" s="187" t="s">
        <v>15</v>
      </c>
      <c r="AS36" s="263"/>
      <c r="AT36" s="263"/>
      <c r="AU36" s="263"/>
      <c r="AV36" s="263"/>
      <c r="AW36" s="263"/>
      <c r="AX36" s="263"/>
      <c r="AY36" s="263"/>
      <c r="AZ36" s="263"/>
      <c r="BA36" s="263"/>
      <c r="BB36" s="98"/>
      <c r="BC36" s="337" t="s">
        <v>29</v>
      </c>
      <c r="BD36" s="337"/>
      <c r="BE36" s="337"/>
      <c r="BF36" s="341" t="s">
        <v>30</v>
      </c>
      <c r="BG36" s="341"/>
      <c r="BH36" s="341"/>
      <c r="BI36" s="113"/>
      <c r="BJ36" s="263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 s="337" t="s">
        <v>29</v>
      </c>
      <c r="BY36" s="337"/>
      <c r="BZ36" s="337" t="s">
        <v>30</v>
      </c>
      <c r="CA36" s="337"/>
      <c r="CB36" s="118"/>
      <c r="CD36" s="98"/>
      <c r="CG36" s="69"/>
      <c r="CI36" s="76"/>
      <c r="CK36" s="74"/>
      <c r="CL36" s="74"/>
      <c r="CM36" s="74"/>
      <c r="CN36" s="48"/>
      <c r="CO36" s="48"/>
      <c r="CP36" s="48"/>
      <c r="CZ36" s="73"/>
      <c r="DB36" s="75"/>
      <c r="DC36" s="76"/>
      <c r="DD36" s="74"/>
      <c r="DE36" s="48"/>
      <c r="DF36" s="48"/>
      <c r="DG36" s="48"/>
      <c r="DH36" s="48"/>
      <c r="DI36" s="48"/>
      <c r="DJ36" s="48"/>
      <c r="DK36" s="48"/>
      <c r="DL36" s="52"/>
      <c r="DS36" s="98"/>
      <c r="DV36" s="69"/>
      <c r="DX36" s="76"/>
      <c r="DZ36" s="74"/>
      <c r="EA36" s="74"/>
      <c r="EB36" s="74"/>
      <c r="EC36" s="48"/>
      <c r="ED36" s="48"/>
      <c r="EE36" s="48"/>
      <c r="EO36" s="73"/>
      <c r="EQ36" s="75"/>
      <c r="ER36" s="76"/>
      <c r="ES36" s="74"/>
      <c r="ET36" s="48"/>
      <c r="EU36" s="48"/>
      <c r="EV36" s="48"/>
      <c r="EW36" s="48"/>
      <c r="EX36" s="48"/>
      <c r="EY36" s="48"/>
      <c r="EZ36" s="48"/>
      <c r="FA36" s="52"/>
      <c r="FH36" s="98"/>
      <c r="FJ36" s="69"/>
      <c r="FL36" s="76"/>
      <c r="FN36" s="74"/>
      <c r="FO36" s="74"/>
      <c r="FP36" s="74"/>
      <c r="FQ36" s="48"/>
      <c r="FR36" s="48"/>
      <c r="FS36" s="48"/>
      <c r="GC36" s="73"/>
      <c r="GE36" s="75"/>
      <c r="GF36" s="76"/>
      <c r="GG36" s="74"/>
      <c r="GH36" s="48"/>
      <c r="GI36" s="48"/>
      <c r="GJ36" s="48"/>
      <c r="GK36" s="48"/>
      <c r="GL36" s="48"/>
      <c r="GM36" s="48"/>
      <c r="GN36" s="48"/>
      <c r="GO36" s="52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</row>
    <row r="37" spans="1:250" s="15" customFormat="1" ht="22.15" customHeight="1" x14ac:dyDescent="0.3">
      <c r="A37" s="256" t="s">
        <v>9</v>
      </c>
      <c r="B37" s="334" t="str">
        <f>IF((I30=""),"",I30)</f>
        <v>REMA RK ,,A"</v>
      </c>
      <c r="C37" s="334"/>
      <c r="D37" s="334"/>
      <c r="E37" s="334"/>
      <c r="F37" s="334"/>
      <c r="G37" s="334"/>
      <c r="H37" s="185" t="s">
        <v>4</v>
      </c>
      <c r="I37" s="336" t="str">
        <f>IF((T34=""),"",T34)</f>
        <v>VK Sport RK ,,Moka"</v>
      </c>
      <c r="J37" s="336"/>
      <c r="K37" s="336"/>
      <c r="L37" s="336"/>
      <c r="M37" s="336"/>
      <c r="N37" s="336"/>
      <c r="O37" s="327">
        <f t="shared" ref="O37:O59" si="0">IF((AF$29=""),"",AF$29)</f>
        <v>1</v>
      </c>
      <c r="P37" s="327"/>
      <c r="Q37" s="327"/>
      <c r="R37" s="328">
        <f>TIME(A25,B25,)</f>
        <v>0.39583333333333331</v>
      </c>
      <c r="S37" s="328"/>
      <c r="T37" s="328"/>
      <c r="U37" s="93"/>
      <c r="V37" s="262" t="s">
        <v>112</v>
      </c>
      <c r="W37" s="335" t="str">
        <f>IF((T30=""),"",T30)</f>
        <v>Chlumec ,,B"</v>
      </c>
      <c r="X37" s="335"/>
      <c r="Y37" s="335"/>
      <c r="Z37" s="335"/>
      <c r="AA37" s="335"/>
      <c r="AB37" s="335"/>
      <c r="AC37" s="261" t="s">
        <v>4</v>
      </c>
      <c r="AD37" s="333" t="str">
        <f>IF((T33=""),"",T33)</f>
        <v>Rtyně ,,A"</v>
      </c>
      <c r="AE37" s="333"/>
      <c r="AF37" s="333"/>
      <c r="AG37" s="333"/>
      <c r="AH37" s="333"/>
      <c r="AI37" s="333"/>
      <c r="AJ37" s="323">
        <v>4</v>
      </c>
      <c r="AK37" s="323"/>
      <c r="AL37" s="338">
        <f>TIME(W25,X25,)</f>
        <v>0.51041666666666663</v>
      </c>
      <c r="AM37" s="338"/>
      <c r="AO37" s="256" t="s">
        <v>9</v>
      </c>
      <c r="AP37" s="334" t="str">
        <f>IF((AW30=""),"",AW30)</f>
        <v>REMA RK ,,B"</v>
      </c>
      <c r="AQ37" s="334"/>
      <c r="AR37" s="334"/>
      <c r="AS37" s="334"/>
      <c r="AT37" s="334"/>
      <c r="AU37" s="334"/>
      <c r="AV37" s="185" t="s">
        <v>4</v>
      </c>
      <c r="AW37" s="336" t="str">
        <f>IF((BH34=""),"",BH34)</f>
        <v>Staré Město ,,Myšáci"</v>
      </c>
      <c r="AX37" s="336"/>
      <c r="AY37" s="336"/>
      <c r="AZ37" s="336"/>
      <c r="BA37" s="336"/>
      <c r="BB37" s="336"/>
      <c r="BC37" s="327">
        <f t="shared" ref="BC37:BC59" si="1">IF((BT$29=""),"",BT$29)</f>
        <v>2</v>
      </c>
      <c r="BD37" s="327"/>
      <c r="BE37" s="327"/>
      <c r="BF37" s="328">
        <f>TIME(AO25,AP25,)</f>
        <v>0.39583333333333331</v>
      </c>
      <c r="BG37" s="328"/>
      <c r="BH37" s="328"/>
      <c r="BI37" s="93"/>
      <c r="BJ37" s="262" t="s">
        <v>112</v>
      </c>
      <c r="BK37" s="335" t="str">
        <f>IF((BH30=""),"",BH30)</f>
        <v>Chlumec ,,C"</v>
      </c>
      <c r="BL37" s="335"/>
      <c r="BM37" s="335"/>
      <c r="BN37" s="335"/>
      <c r="BO37" s="335"/>
      <c r="BP37" s="335"/>
      <c r="BQ37" s="261" t="s">
        <v>4</v>
      </c>
      <c r="BR37" s="333" t="str">
        <f>IF((BH33=""),"",BH33)</f>
        <v>Náchod</v>
      </c>
      <c r="BS37" s="333"/>
      <c r="BT37" s="333"/>
      <c r="BU37" s="333"/>
      <c r="BV37" s="333"/>
      <c r="BW37" s="333"/>
      <c r="BX37" s="323">
        <v>3</v>
      </c>
      <c r="BY37" s="323"/>
      <c r="BZ37" s="338">
        <f>TIME(BK25,BL25,)</f>
        <v>0.51041666666666663</v>
      </c>
      <c r="CA37" s="338"/>
      <c r="CB37" s="123"/>
      <c r="CD37" s="98"/>
      <c r="CG37" s="73"/>
      <c r="CI37" s="74"/>
      <c r="CK37" s="74"/>
      <c r="CL37" s="74"/>
      <c r="CM37" s="74"/>
      <c r="CN37" s="52"/>
      <c r="CO37" s="52"/>
      <c r="CP37" s="52"/>
      <c r="CZ37" s="73"/>
      <c r="DB37" s="72"/>
      <c r="DC37" s="74"/>
      <c r="DD37" s="74"/>
      <c r="DE37" s="52"/>
      <c r="DF37" s="52"/>
      <c r="DG37" s="52"/>
      <c r="DH37" s="52"/>
      <c r="DI37" s="52"/>
      <c r="DJ37" s="52"/>
      <c r="DK37" s="52"/>
      <c r="DL37" s="52"/>
      <c r="DS37" s="98"/>
      <c r="DV37" s="73"/>
      <c r="DX37" s="74"/>
      <c r="DZ37" s="74"/>
      <c r="EA37" s="74"/>
      <c r="EB37" s="74"/>
      <c r="EC37" s="52"/>
      <c r="ED37" s="52"/>
      <c r="EE37" s="52"/>
      <c r="EO37" s="73"/>
      <c r="EQ37" s="72"/>
      <c r="ER37" s="74"/>
      <c r="ES37" s="74"/>
      <c r="ET37" s="52"/>
      <c r="EU37" s="52"/>
      <c r="EV37" s="52"/>
      <c r="EW37" s="52"/>
      <c r="EX37" s="52"/>
      <c r="EY37" s="52"/>
      <c r="EZ37" s="52"/>
      <c r="FA37" s="52"/>
      <c r="FH37" s="98"/>
      <c r="FJ37" s="73"/>
      <c r="FL37" s="74"/>
      <c r="FN37" s="74"/>
      <c r="FO37" s="74"/>
      <c r="FP37" s="74"/>
      <c r="FQ37" s="52"/>
      <c r="FR37" s="52"/>
      <c r="FS37" s="52"/>
      <c r="GC37" s="73"/>
      <c r="GE37" s="72"/>
      <c r="GF37" s="74"/>
      <c r="GG37" s="74"/>
      <c r="GH37" s="52"/>
      <c r="GI37" s="52"/>
      <c r="GJ37" s="52"/>
      <c r="GK37" s="52"/>
      <c r="GL37" s="52"/>
      <c r="GM37" s="52"/>
      <c r="GN37" s="52"/>
      <c r="GO37" s="52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</row>
    <row r="38" spans="1:250" s="15" customFormat="1" ht="22.15" customHeight="1" x14ac:dyDescent="0.3">
      <c r="A38" s="257" t="s">
        <v>10</v>
      </c>
      <c r="B38" s="325" t="str">
        <f>IF((I31=""),"",I31)</f>
        <v>REMA RK ,,C"</v>
      </c>
      <c r="C38" s="325"/>
      <c r="D38" s="325"/>
      <c r="E38" s="325"/>
      <c r="F38" s="325"/>
      <c r="G38" s="325"/>
      <c r="H38" s="186" t="s">
        <v>4</v>
      </c>
      <c r="I38" s="326" t="str">
        <f>IF((T33=""),"",T33)</f>
        <v>Rtyně ,,A"</v>
      </c>
      <c r="J38" s="326"/>
      <c r="K38" s="326"/>
      <c r="L38" s="326"/>
      <c r="M38" s="326"/>
      <c r="N38" s="326"/>
      <c r="O38" s="327">
        <v>4</v>
      </c>
      <c r="P38" s="327"/>
      <c r="Q38" s="327"/>
      <c r="R38" s="328">
        <f>TIME(A25,B25,)</f>
        <v>0.39583333333333331</v>
      </c>
      <c r="S38" s="328"/>
      <c r="T38" s="328"/>
      <c r="U38" s="93"/>
      <c r="V38" s="257" t="s">
        <v>113</v>
      </c>
      <c r="W38" s="325" t="str">
        <f>IF((T31=""),"",T31)</f>
        <v>Chlumec ,,D"</v>
      </c>
      <c r="X38" s="325"/>
      <c r="Y38" s="325"/>
      <c r="Z38" s="325"/>
      <c r="AA38" s="325"/>
      <c r="AB38" s="325"/>
      <c r="AC38" s="186" t="s">
        <v>4</v>
      </c>
      <c r="AD38" s="326" t="str">
        <f>IF((T32=""),"",T32)</f>
        <v>Nové Město ,,A"</v>
      </c>
      <c r="AE38" s="326"/>
      <c r="AF38" s="326"/>
      <c r="AG38" s="326"/>
      <c r="AH38" s="326"/>
      <c r="AI38" s="326"/>
      <c r="AJ38" s="319">
        <f t="shared" ref="AJ38:AJ58" si="2">IF((AF$29=""),"",AF$29)</f>
        <v>1</v>
      </c>
      <c r="AK38" s="319"/>
      <c r="AL38" s="320">
        <f>TIME(Y25,Z25,)</f>
        <v>0.52083333333333337</v>
      </c>
      <c r="AM38" s="320"/>
      <c r="AO38" s="257" t="s">
        <v>10</v>
      </c>
      <c r="AP38" s="325" t="str">
        <f>IF((AW31=""),"",AW31)</f>
        <v>Slavia HK,,A"</v>
      </c>
      <c r="AQ38" s="325"/>
      <c r="AR38" s="325"/>
      <c r="AS38" s="325"/>
      <c r="AT38" s="325"/>
      <c r="AU38" s="325"/>
      <c r="AV38" s="186" t="s">
        <v>4</v>
      </c>
      <c r="AW38" s="336" t="str">
        <f>IF((BH33=""),"",BH33)</f>
        <v>Náchod</v>
      </c>
      <c r="AX38" s="336"/>
      <c r="AY38" s="336"/>
      <c r="AZ38" s="336"/>
      <c r="BA38" s="336"/>
      <c r="BB38" s="336"/>
      <c r="BC38" s="327">
        <v>3</v>
      </c>
      <c r="BD38" s="327"/>
      <c r="BE38" s="327"/>
      <c r="BF38" s="328">
        <f>TIME(AO25,AP25,)</f>
        <v>0.39583333333333331</v>
      </c>
      <c r="BG38" s="328"/>
      <c r="BH38" s="328"/>
      <c r="BI38" s="93"/>
      <c r="BJ38" s="257" t="s">
        <v>113</v>
      </c>
      <c r="BK38" s="325" t="str">
        <f>IF((BH31=""),"",BH31)</f>
        <v>Chlumec ,,E"</v>
      </c>
      <c r="BL38" s="325"/>
      <c r="BM38" s="325"/>
      <c r="BN38" s="325"/>
      <c r="BO38" s="325"/>
      <c r="BP38" s="325"/>
      <c r="BQ38" s="186" t="s">
        <v>4</v>
      </c>
      <c r="BR38" s="326" t="str">
        <f>IF((BH32=""),"",BH32)</f>
        <v>Nové Město ,,B"</v>
      </c>
      <c r="BS38" s="326"/>
      <c r="BT38" s="326"/>
      <c r="BU38" s="326"/>
      <c r="BV38" s="326"/>
      <c r="BW38" s="326"/>
      <c r="BX38" s="319">
        <f t="shared" ref="BX38:BX58" si="3">IF((BT$29=""),"",BT$29)</f>
        <v>2</v>
      </c>
      <c r="BY38" s="319"/>
      <c r="BZ38" s="320">
        <f>TIME(BM25,BN25,)</f>
        <v>0.52083333333333337</v>
      </c>
      <c r="CA38" s="320"/>
      <c r="CB38" s="123"/>
      <c r="CD38" s="98"/>
      <c r="CG38" s="73"/>
      <c r="CI38" s="74"/>
      <c r="CK38" s="76"/>
      <c r="CL38" s="76"/>
      <c r="CM38" s="76"/>
      <c r="CN38" s="70"/>
      <c r="CO38" s="70"/>
      <c r="CP38" s="70"/>
      <c r="CZ38" s="69"/>
      <c r="DB38" s="72"/>
      <c r="DC38" s="74"/>
      <c r="DD38" s="76"/>
      <c r="DE38" s="70"/>
      <c r="DF38" s="70"/>
      <c r="DG38" s="70"/>
      <c r="DH38" s="70"/>
      <c r="DI38" s="70"/>
      <c r="DJ38" s="70"/>
      <c r="DK38" s="70"/>
      <c r="DL38" s="70"/>
      <c r="DS38" s="98"/>
      <c r="DV38" s="73"/>
      <c r="DX38" s="74"/>
      <c r="DZ38" s="76"/>
      <c r="EA38" s="76"/>
      <c r="EB38" s="76"/>
      <c r="EC38" s="70"/>
      <c r="ED38" s="70"/>
      <c r="EE38" s="70"/>
      <c r="EO38" s="69"/>
      <c r="EQ38" s="72"/>
      <c r="ER38" s="74"/>
      <c r="ES38" s="76"/>
      <c r="ET38" s="70"/>
      <c r="EU38" s="70"/>
      <c r="EV38" s="70"/>
      <c r="EW38" s="70"/>
      <c r="EX38" s="70"/>
      <c r="EY38" s="70"/>
      <c r="EZ38" s="70"/>
      <c r="FA38" s="70"/>
      <c r="FH38" s="98"/>
      <c r="FJ38" s="73"/>
      <c r="FL38" s="74"/>
      <c r="FN38" s="76"/>
      <c r="FO38" s="76"/>
      <c r="FP38" s="76"/>
      <c r="FQ38" s="70"/>
      <c r="FR38" s="70"/>
      <c r="FS38" s="70"/>
      <c r="GC38" s="69"/>
      <c r="GE38" s="72"/>
      <c r="GF38" s="74"/>
      <c r="GG38" s="76"/>
      <c r="GH38" s="70"/>
      <c r="GI38" s="70"/>
      <c r="GJ38" s="70"/>
      <c r="GK38" s="70"/>
      <c r="GL38" s="70"/>
      <c r="GM38" s="70"/>
      <c r="GN38" s="70"/>
      <c r="GO38" s="70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</row>
    <row r="39" spans="1:250" s="15" customFormat="1" ht="22.15" customHeight="1" x14ac:dyDescent="0.35">
      <c r="A39" s="259" t="s">
        <v>12</v>
      </c>
      <c r="B39" s="321" t="str">
        <f>IF((I32=""),"",I32)</f>
        <v>Slavia HK,,B"</v>
      </c>
      <c r="C39" s="321"/>
      <c r="D39" s="321"/>
      <c r="E39" s="321"/>
      <c r="F39" s="321"/>
      <c r="G39" s="321"/>
      <c r="H39" s="260" t="s">
        <v>4</v>
      </c>
      <c r="I39" s="322" t="str">
        <f>IF((T32=""),"",T32)</f>
        <v>Nové Město ,,A"</v>
      </c>
      <c r="J39" s="322"/>
      <c r="K39" s="322"/>
      <c r="L39" s="322"/>
      <c r="M39" s="322"/>
      <c r="N39" s="322"/>
      <c r="O39" s="323">
        <f t="shared" si="0"/>
        <v>1</v>
      </c>
      <c r="P39" s="323"/>
      <c r="Q39" s="323"/>
      <c r="R39" s="324">
        <f>TIME(C25,D25,)</f>
        <v>0.40625</v>
      </c>
      <c r="S39" s="324"/>
      <c r="T39" s="324"/>
      <c r="U39" s="258"/>
      <c r="V39" s="257" t="s">
        <v>114</v>
      </c>
      <c r="W39" s="325" t="str">
        <f>IF((I30=""),"",I30)</f>
        <v>REMA RK ,,A"</v>
      </c>
      <c r="X39" s="325"/>
      <c r="Y39" s="325"/>
      <c r="Z39" s="325"/>
      <c r="AA39" s="325"/>
      <c r="AB39" s="325"/>
      <c r="AC39" s="186" t="s">
        <v>4</v>
      </c>
      <c r="AD39" s="326" t="str">
        <f>IF((T30=""),"",T30)</f>
        <v>Chlumec ,,B"</v>
      </c>
      <c r="AE39" s="326"/>
      <c r="AF39" s="326"/>
      <c r="AG39" s="326"/>
      <c r="AH39" s="326"/>
      <c r="AI39" s="326"/>
      <c r="AJ39" s="319">
        <v>4</v>
      </c>
      <c r="AK39" s="319"/>
      <c r="AL39" s="320">
        <f>TIME(Y25,Z25,)</f>
        <v>0.52083333333333337</v>
      </c>
      <c r="AM39" s="320"/>
      <c r="AO39" s="259" t="s">
        <v>12</v>
      </c>
      <c r="AP39" s="321" t="str">
        <f>IF((AW32=""),"",AW32)</f>
        <v>Slavia HK ,,C"</v>
      </c>
      <c r="AQ39" s="321"/>
      <c r="AR39" s="321"/>
      <c r="AS39" s="321"/>
      <c r="AT39" s="321"/>
      <c r="AU39" s="321"/>
      <c r="AV39" s="260" t="s">
        <v>4</v>
      </c>
      <c r="AW39" s="333" t="str">
        <f>IF((BH32=""),"",BH32)</f>
        <v>Nové Město ,,B"</v>
      </c>
      <c r="AX39" s="333"/>
      <c r="AY39" s="333"/>
      <c r="AZ39" s="333"/>
      <c r="BA39" s="333"/>
      <c r="BB39" s="333"/>
      <c r="BC39" s="323">
        <f t="shared" si="1"/>
        <v>2</v>
      </c>
      <c r="BD39" s="323"/>
      <c r="BE39" s="323"/>
      <c r="BF39" s="324">
        <f>TIME(AQ25,AR25,)</f>
        <v>0.40625</v>
      </c>
      <c r="BG39" s="324"/>
      <c r="BH39" s="324"/>
      <c r="BI39" s="258"/>
      <c r="BJ39" s="257" t="s">
        <v>114</v>
      </c>
      <c r="BK39" s="325" t="str">
        <f>IF((AW30=""),"",AW30)</f>
        <v>REMA RK ,,B"</v>
      </c>
      <c r="BL39" s="325"/>
      <c r="BM39" s="325"/>
      <c r="BN39" s="325"/>
      <c r="BO39" s="325"/>
      <c r="BP39" s="325"/>
      <c r="BQ39" s="186" t="s">
        <v>4</v>
      </c>
      <c r="BR39" s="326" t="str">
        <f>IF((BH30=""),"",BH30)</f>
        <v>Chlumec ,,C"</v>
      </c>
      <c r="BS39" s="326"/>
      <c r="BT39" s="326"/>
      <c r="BU39" s="326"/>
      <c r="BV39" s="326"/>
      <c r="BW39" s="326"/>
      <c r="BX39" s="319">
        <v>3</v>
      </c>
      <c r="BY39" s="319"/>
      <c r="BZ39" s="320">
        <f>TIME(BM25,BN25,)</f>
        <v>0.52083333333333337</v>
      </c>
      <c r="CA39" s="320"/>
      <c r="CB39" s="123"/>
      <c r="CD39" s="98"/>
      <c r="CG39" s="69"/>
      <c r="CI39" s="76"/>
      <c r="CK39" s="74"/>
      <c r="CL39" s="74"/>
      <c r="CM39" s="74"/>
      <c r="CN39" s="52"/>
      <c r="CO39" s="52"/>
      <c r="CP39" s="52"/>
      <c r="CZ39" s="73"/>
      <c r="DB39" s="75"/>
      <c r="DC39" s="76"/>
      <c r="DD39" s="74"/>
      <c r="DE39" s="52"/>
      <c r="DF39" s="52"/>
      <c r="DG39" s="52"/>
      <c r="DH39" s="52"/>
      <c r="DI39" s="52"/>
      <c r="DJ39" s="52"/>
      <c r="DK39" s="52"/>
      <c r="DL39" s="52"/>
      <c r="DS39" s="98"/>
      <c r="DV39" s="69"/>
      <c r="DX39" s="76"/>
      <c r="DZ39" s="74"/>
      <c r="EA39" s="74"/>
      <c r="EB39" s="74"/>
      <c r="EC39" s="52"/>
      <c r="ED39" s="52"/>
      <c r="EE39" s="52"/>
      <c r="EO39" s="73"/>
      <c r="EQ39" s="75"/>
      <c r="ER39" s="76"/>
      <c r="ES39" s="74"/>
      <c r="ET39" s="52"/>
      <c r="EU39" s="52"/>
      <c r="EV39" s="52"/>
      <c r="EW39" s="52"/>
      <c r="EX39" s="52"/>
      <c r="EY39" s="52"/>
      <c r="EZ39" s="52"/>
      <c r="FA39" s="52"/>
      <c r="FH39" s="98"/>
      <c r="FJ39" s="69"/>
      <c r="FL39" s="76"/>
      <c r="FN39" s="74"/>
      <c r="FO39" s="74"/>
      <c r="FP39" s="74"/>
      <c r="FQ39" s="52"/>
      <c r="FR39" s="52"/>
      <c r="FS39" s="52"/>
      <c r="GC39" s="73"/>
      <c r="GE39" s="75"/>
      <c r="GF39" s="76"/>
      <c r="GG39" s="74"/>
      <c r="GH39" s="52"/>
      <c r="GI39" s="52"/>
      <c r="GJ39" s="52"/>
      <c r="GK39" s="52"/>
      <c r="GL39" s="52"/>
      <c r="GM39" s="52"/>
      <c r="GN39" s="52"/>
      <c r="GO39" s="52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</row>
    <row r="40" spans="1:250" s="15" customFormat="1" ht="22.15" customHeight="1" x14ac:dyDescent="0.35">
      <c r="A40" s="259" t="s">
        <v>13</v>
      </c>
      <c r="B40" s="335" t="str">
        <f>IF((I33=""),"",I33)</f>
        <v>Slavia HK ,,D"</v>
      </c>
      <c r="C40" s="335"/>
      <c r="D40" s="335"/>
      <c r="E40" s="335"/>
      <c r="F40" s="335"/>
      <c r="G40" s="335"/>
      <c r="H40" s="261" t="s">
        <v>4</v>
      </c>
      <c r="I40" s="322" t="str">
        <f>IF((T31=""),"",T31)</f>
        <v>Chlumec ,,D"</v>
      </c>
      <c r="J40" s="322"/>
      <c r="K40" s="322"/>
      <c r="L40" s="322"/>
      <c r="M40" s="322"/>
      <c r="N40" s="322"/>
      <c r="O40" s="323">
        <v>4</v>
      </c>
      <c r="P40" s="323"/>
      <c r="Q40" s="323"/>
      <c r="R40" s="332">
        <f>TIME(C25,D25,)</f>
        <v>0.40625</v>
      </c>
      <c r="S40" s="332"/>
      <c r="T40" s="332"/>
      <c r="U40" s="258"/>
      <c r="V40" s="259" t="s">
        <v>115</v>
      </c>
      <c r="W40" s="321" t="str">
        <f>IF((T33=""),"",T33)</f>
        <v>Rtyně ,,A"</v>
      </c>
      <c r="X40" s="321"/>
      <c r="Y40" s="321"/>
      <c r="Z40" s="321"/>
      <c r="AA40" s="321"/>
      <c r="AB40" s="321"/>
      <c r="AC40" s="260" t="s">
        <v>4</v>
      </c>
      <c r="AD40" s="322" t="str">
        <f>IF((T31=""),"",T31)</f>
        <v>Chlumec ,,D"</v>
      </c>
      <c r="AE40" s="322"/>
      <c r="AF40" s="322"/>
      <c r="AG40" s="322"/>
      <c r="AH40" s="322"/>
      <c r="AI40" s="322"/>
      <c r="AJ40" s="331">
        <f t="shared" si="2"/>
        <v>1</v>
      </c>
      <c r="AK40" s="331"/>
      <c r="AL40" s="329">
        <f>TIME(AA25,AB25,)</f>
        <v>0.53125</v>
      </c>
      <c r="AM40" s="329"/>
      <c r="AO40" s="259" t="s">
        <v>13</v>
      </c>
      <c r="AP40" s="335" t="str">
        <f>IF((AW33=""),"",AW33)</f>
        <v>Kvasiny</v>
      </c>
      <c r="AQ40" s="335"/>
      <c r="AR40" s="335"/>
      <c r="AS40" s="335"/>
      <c r="AT40" s="335"/>
      <c r="AU40" s="335"/>
      <c r="AV40" s="261" t="s">
        <v>4</v>
      </c>
      <c r="AW40" s="322" t="str">
        <f>IF((BH31=""),"",BH31)</f>
        <v>Chlumec ,,E"</v>
      </c>
      <c r="AX40" s="322"/>
      <c r="AY40" s="322"/>
      <c r="AZ40" s="322"/>
      <c r="BA40" s="322"/>
      <c r="BB40" s="322"/>
      <c r="BC40" s="323">
        <v>3</v>
      </c>
      <c r="BD40" s="323"/>
      <c r="BE40" s="323"/>
      <c r="BF40" s="332">
        <f>TIME(AQ25,AR25,)</f>
        <v>0.40625</v>
      </c>
      <c r="BG40" s="332"/>
      <c r="BH40" s="332"/>
      <c r="BI40" s="258"/>
      <c r="BJ40" s="259" t="s">
        <v>115</v>
      </c>
      <c r="BK40" s="321" t="str">
        <f>IF((BH33=""),"",BH33)</f>
        <v>Náchod</v>
      </c>
      <c r="BL40" s="321"/>
      <c r="BM40" s="321"/>
      <c r="BN40" s="321"/>
      <c r="BO40" s="321"/>
      <c r="BP40" s="321"/>
      <c r="BQ40" s="260" t="s">
        <v>4</v>
      </c>
      <c r="BR40" s="322" t="str">
        <f>IF((BH31=""),"",BH31)</f>
        <v>Chlumec ,,E"</v>
      </c>
      <c r="BS40" s="322"/>
      <c r="BT40" s="322"/>
      <c r="BU40" s="322"/>
      <c r="BV40" s="322"/>
      <c r="BW40" s="322"/>
      <c r="BX40" s="331">
        <f t="shared" si="3"/>
        <v>2</v>
      </c>
      <c r="BY40" s="331"/>
      <c r="BZ40" s="329">
        <f>TIME(BO25,BP25,)</f>
        <v>0.53125</v>
      </c>
      <c r="CA40" s="329"/>
      <c r="CB40" s="123"/>
      <c r="CD40" s="98"/>
      <c r="CG40" s="73"/>
      <c r="CI40" s="74"/>
      <c r="CK40" s="74"/>
      <c r="CL40" s="74"/>
      <c r="CM40" s="74"/>
      <c r="CN40" s="52"/>
      <c r="CO40" s="52"/>
      <c r="CP40" s="52"/>
      <c r="CZ40" s="73"/>
      <c r="DB40" s="72"/>
      <c r="DC40" s="74"/>
      <c r="DD40" s="74"/>
      <c r="DE40" s="52"/>
      <c r="DF40" s="52"/>
      <c r="DG40" s="52"/>
      <c r="DH40" s="52"/>
      <c r="DI40" s="52"/>
      <c r="DJ40" s="52"/>
      <c r="DK40" s="52"/>
      <c r="DL40" s="52"/>
      <c r="DS40" s="98"/>
      <c r="DV40" s="73"/>
      <c r="DX40" s="74"/>
      <c r="DZ40" s="74"/>
      <c r="EA40" s="74"/>
      <c r="EB40" s="74"/>
      <c r="EC40" s="52"/>
      <c r="ED40" s="52"/>
      <c r="EE40" s="52"/>
      <c r="EO40" s="73"/>
      <c r="EQ40" s="72"/>
      <c r="ER40" s="74"/>
      <c r="ES40" s="74"/>
      <c r="ET40" s="52"/>
      <c r="EU40" s="52"/>
      <c r="EV40" s="52"/>
      <c r="EW40" s="52"/>
      <c r="EX40" s="52"/>
      <c r="EY40" s="52"/>
      <c r="EZ40" s="52"/>
      <c r="FA40" s="52"/>
      <c r="FH40" s="98"/>
      <c r="FJ40" s="73"/>
      <c r="FL40" s="74"/>
      <c r="FN40" s="74"/>
      <c r="FO40" s="74"/>
      <c r="FP40" s="74"/>
      <c r="FQ40" s="52"/>
      <c r="FR40" s="52"/>
      <c r="FS40" s="52"/>
      <c r="GC40" s="73"/>
      <c r="GE40" s="72"/>
      <c r="GF40" s="74"/>
      <c r="GG40" s="74"/>
      <c r="GH40" s="52"/>
      <c r="GI40" s="52"/>
      <c r="GJ40" s="52"/>
      <c r="GK40" s="52"/>
      <c r="GL40" s="52"/>
      <c r="GM40" s="52"/>
      <c r="GN40" s="52"/>
      <c r="GO40" s="52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</row>
    <row r="41" spans="1:250" s="15" customFormat="1" ht="22.15" customHeight="1" x14ac:dyDescent="0.35">
      <c r="A41" s="257" t="s">
        <v>14</v>
      </c>
      <c r="B41" s="334" t="str">
        <f>IF((I34=""),"",I34)</f>
        <v>Slavia HK ch.</v>
      </c>
      <c r="C41" s="334"/>
      <c r="D41" s="334"/>
      <c r="E41" s="334"/>
      <c r="F41" s="334"/>
      <c r="G41" s="334"/>
      <c r="H41" s="186" t="s">
        <v>4</v>
      </c>
      <c r="I41" s="326" t="str">
        <f>IF((T30=""),"",T30)</f>
        <v>Chlumec ,,B"</v>
      </c>
      <c r="J41" s="326"/>
      <c r="K41" s="326"/>
      <c r="L41" s="326"/>
      <c r="M41" s="326"/>
      <c r="N41" s="326"/>
      <c r="O41" s="327">
        <f t="shared" si="0"/>
        <v>1</v>
      </c>
      <c r="P41" s="327"/>
      <c r="Q41" s="327"/>
      <c r="R41" s="330">
        <f>TIME(E25,F25,)</f>
        <v>0.41666666666666669</v>
      </c>
      <c r="S41" s="330"/>
      <c r="T41" s="330"/>
      <c r="U41" s="258"/>
      <c r="V41" s="259" t="s">
        <v>269</v>
      </c>
      <c r="W41" s="321" t="str">
        <f>IF((T34=""),"",T34)</f>
        <v>VK Sport RK ,,Moka"</v>
      </c>
      <c r="X41" s="321"/>
      <c r="Y41" s="321"/>
      <c r="Z41" s="321"/>
      <c r="AA41" s="321"/>
      <c r="AB41" s="321"/>
      <c r="AC41" s="260" t="s">
        <v>4</v>
      </c>
      <c r="AD41" s="322" t="str">
        <f>IF((T32=""),"",T32)</f>
        <v>Nové Město ,,A"</v>
      </c>
      <c r="AE41" s="322"/>
      <c r="AF41" s="322"/>
      <c r="AG41" s="322"/>
      <c r="AH41" s="322"/>
      <c r="AI41" s="322"/>
      <c r="AJ41" s="331">
        <v>4</v>
      </c>
      <c r="AK41" s="331"/>
      <c r="AL41" s="329">
        <f>TIME(AA25,AB25,)</f>
        <v>0.53125</v>
      </c>
      <c r="AM41" s="329"/>
      <c r="AO41" s="257" t="s">
        <v>14</v>
      </c>
      <c r="AP41" s="334" t="str">
        <f>IF((AW34=""),"",AW34)</f>
        <v>Chlumec ,,A"</v>
      </c>
      <c r="AQ41" s="334"/>
      <c r="AR41" s="334"/>
      <c r="AS41" s="334"/>
      <c r="AT41" s="334"/>
      <c r="AU41" s="334"/>
      <c r="AV41" s="186" t="s">
        <v>4</v>
      </c>
      <c r="AW41" s="326" t="str">
        <f>IF((BH30=""),"",BH30)</f>
        <v>Chlumec ,,C"</v>
      </c>
      <c r="AX41" s="326"/>
      <c r="AY41" s="326"/>
      <c r="AZ41" s="326"/>
      <c r="BA41" s="326"/>
      <c r="BB41" s="326"/>
      <c r="BC41" s="327">
        <f t="shared" si="1"/>
        <v>2</v>
      </c>
      <c r="BD41" s="327"/>
      <c r="BE41" s="327"/>
      <c r="BF41" s="330">
        <f>TIME(AS25,AT25,)</f>
        <v>0.41666666666666669</v>
      </c>
      <c r="BG41" s="330"/>
      <c r="BH41" s="330"/>
      <c r="BI41" s="258"/>
      <c r="BJ41" s="259" t="s">
        <v>269</v>
      </c>
      <c r="BK41" s="321" t="str">
        <f>IF((BH34=""),"",BH34)</f>
        <v>Staré Město ,,Myšáci"</v>
      </c>
      <c r="BL41" s="321"/>
      <c r="BM41" s="321"/>
      <c r="BN41" s="321"/>
      <c r="BO41" s="321"/>
      <c r="BP41" s="321"/>
      <c r="BQ41" s="260" t="s">
        <v>4</v>
      </c>
      <c r="BR41" s="322" t="str">
        <f>IF((BH32=""),"",BH32)</f>
        <v>Nové Město ,,B"</v>
      </c>
      <c r="BS41" s="322"/>
      <c r="BT41" s="322"/>
      <c r="BU41" s="322"/>
      <c r="BV41" s="322"/>
      <c r="BW41" s="322"/>
      <c r="BX41" s="331">
        <v>3</v>
      </c>
      <c r="BY41" s="331"/>
      <c r="BZ41" s="329">
        <f>TIME(BO25,BP25,)</f>
        <v>0.53125</v>
      </c>
      <c r="CA41" s="329"/>
      <c r="CB41" s="123"/>
      <c r="CD41" s="98"/>
      <c r="CG41" s="73"/>
      <c r="CI41" s="74"/>
      <c r="CK41" s="76"/>
      <c r="CL41" s="76"/>
      <c r="CM41" s="76"/>
      <c r="CN41" s="70"/>
      <c r="CO41" s="70"/>
      <c r="CP41" s="70"/>
      <c r="CZ41" s="69"/>
      <c r="DB41" s="72"/>
      <c r="DC41" s="74"/>
      <c r="DD41" s="76"/>
      <c r="DE41" s="70"/>
      <c r="DF41" s="70"/>
      <c r="DG41" s="70"/>
      <c r="DH41" s="70"/>
      <c r="DI41" s="70"/>
      <c r="DJ41" s="70"/>
      <c r="DK41" s="70"/>
      <c r="DL41" s="70"/>
      <c r="DS41" s="98"/>
      <c r="DV41" s="73"/>
      <c r="DX41" s="74"/>
      <c r="DZ41" s="76"/>
      <c r="EA41" s="76"/>
      <c r="EB41" s="76"/>
      <c r="EC41" s="70"/>
      <c r="ED41" s="70"/>
      <c r="EE41" s="70"/>
      <c r="EO41" s="69"/>
      <c r="EQ41" s="72"/>
      <c r="ER41" s="74"/>
      <c r="ES41" s="76"/>
      <c r="ET41" s="70"/>
      <c r="EU41" s="70"/>
      <c r="EV41" s="70"/>
      <c r="EW41" s="70"/>
      <c r="EX41" s="70"/>
      <c r="EY41" s="70"/>
      <c r="EZ41" s="70"/>
      <c r="FA41" s="70"/>
      <c r="FH41" s="98"/>
      <c r="FJ41" s="73"/>
      <c r="FL41" s="74"/>
      <c r="FN41" s="76"/>
      <c r="FO41" s="76"/>
      <c r="FP41" s="76"/>
      <c r="FQ41" s="70"/>
      <c r="FR41" s="70"/>
      <c r="FS41" s="70"/>
      <c r="GC41" s="69"/>
      <c r="GE41" s="72"/>
      <c r="GF41" s="74"/>
      <c r="GG41" s="76"/>
      <c r="GH41" s="70"/>
      <c r="GI41" s="70"/>
      <c r="GJ41" s="70"/>
      <c r="GK41" s="70"/>
      <c r="GL41" s="70"/>
      <c r="GM41" s="70"/>
      <c r="GN41" s="70"/>
      <c r="GO41" s="70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</row>
    <row r="42" spans="1:250" s="15" customFormat="1" ht="22.15" customHeight="1" x14ac:dyDescent="0.35">
      <c r="A42" s="257" t="s">
        <v>21</v>
      </c>
      <c r="B42" s="325" t="str">
        <f>IF((I30=""),"",I30)</f>
        <v>REMA RK ,,A"</v>
      </c>
      <c r="C42" s="325"/>
      <c r="D42" s="325"/>
      <c r="E42" s="325"/>
      <c r="F42" s="325"/>
      <c r="G42" s="325"/>
      <c r="H42" s="186" t="s">
        <v>4</v>
      </c>
      <c r="I42" s="326" t="str">
        <f>IF((I31=""),"",I31)</f>
        <v>REMA RK ,,C"</v>
      </c>
      <c r="J42" s="326"/>
      <c r="K42" s="326"/>
      <c r="L42" s="326"/>
      <c r="M42" s="326"/>
      <c r="N42" s="326"/>
      <c r="O42" s="327">
        <v>4</v>
      </c>
      <c r="P42" s="327"/>
      <c r="Q42" s="327"/>
      <c r="R42" s="328">
        <f>TIME(E25,F25,)</f>
        <v>0.41666666666666669</v>
      </c>
      <c r="S42" s="328"/>
      <c r="T42" s="328"/>
      <c r="U42" s="258"/>
      <c r="V42" s="257" t="s">
        <v>270</v>
      </c>
      <c r="W42" s="325" t="str">
        <f t="shared" ref="W42:W43" si="4">IF((I31=""),"",I31)</f>
        <v>REMA RK ,,C"</v>
      </c>
      <c r="X42" s="325"/>
      <c r="Y42" s="325"/>
      <c r="Z42" s="325"/>
      <c r="AA42" s="325"/>
      <c r="AB42" s="325"/>
      <c r="AC42" s="186" t="s">
        <v>4</v>
      </c>
      <c r="AD42" s="326" t="str">
        <f>IF((I34=""),"",I34)</f>
        <v>Slavia HK ch.</v>
      </c>
      <c r="AE42" s="326"/>
      <c r="AF42" s="326"/>
      <c r="AG42" s="326"/>
      <c r="AH42" s="326"/>
      <c r="AI42" s="326"/>
      <c r="AJ42" s="319">
        <f t="shared" si="2"/>
        <v>1</v>
      </c>
      <c r="AK42" s="319"/>
      <c r="AL42" s="320">
        <f>TIME(AC25,AD25,)</f>
        <v>0.54166666666666663</v>
      </c>
      <c r="AM42" s="320"/>
      <c r="AN42" s="52"/>
      <c r="AO42" s="257" t="s">
        <v>21</v>
      </c>
      <c r="AP42" s="325" t="str">
        <f>IF((AW30=""),"",AW30)</f>
        <v>REMA RK ,,B"</v>
      </c>
      <c r="AQ42" s="325"/>
      <c r="AR42" s="325"/>
      <c r="AS42" s="325"/>
      <c r="AT42" s="325"/>
      <c r="AU42" s="325"/>
      <c r="AV42" s="186" t="s">
        <v>4</v>
      </c>
      <c r="AW42" s="326" t="str">
        <f>IF((AW31=""),"",AW31)</f>
        <v>Slavia HK,,A"</v>
      </c>
      <c r="AX42" s="326"/>
      <c r="AY42" s="326"/>
      <c r="AZ42" s="326"/>
      <c r="BA42" s="326"/>
      <c r="BB42" s="326"/>
      <c r="BC42" s="327">
        <v>3</v>
      </c>
      <c r="BD42" s="327"/>
      <c r="BE42" s="327"/>
      <c r="BF42" s="328">
        <f>TIME(AS25,AT25,)</f>
        <v>0.41666666666666669</v>
      </c>
      <c r="BG42" s="328"/>
      <c r="BH42" s="328"/>
      <c r="BI42" s="258"/>
      <c r="BJ42" s="257" t="s">
        <v>270</v>
      </c>
      <c r="BK42" s="325" t="str">
        <f t="shared" ref="BK42:BK43" si="5">IF((AW31=""),"",AW31)</f>
        <v>Slavia HK,,A"</v>
      </c>
      <c r="BL42" s="325"/>
      <c r="BM42" s="325"/>
      <c r="BN42" s="325"/>
      <c r="BO42" s="325"/>
      <c r="BP42" s="325"/>
      <c r="BQ42" s="186" t="s">
        <v>4</v>
      </c>
      <c r="BR42" s="326" t="str">
        <f>IF((AW34=""),"",AW34)</f>
        <v>Chlumec ,,A"</v>
      </c>
      <c r="BS42" s="326"/>
      <c r="BT42" s="326"/>
      <c r="BU42" s="326"/>
      <c r="BV42" s="326"/>
      <c r="BW42" s="326"/>
      <c r="BX42" s="319">
        <f t="shared" si="3"/>
        <v>2</v>
      </c>
      <c r="BY42" s="319"/>
      <c r="BZ42" s="320">
        <f>TIME(BQ25,BR25,)</f>
        <v>0.54166666666666663</v>
      </c>
      <c r="CA42" s="320"/>
      <c r="CB42" s="123"/>
      <c r="CC42" s="52"/>
      <c r="CD42" s="98"/>
      <c r="CE42" s="52"/>
      <c r="CG42" s="69"/>
      <c r="CL42" s="73"/>
      <c r="CM42" s="74"/>
      <c r="CN42" s="74"/>
      <c r="CO42" s="74"/>
      <c r="CP42" s="74"/>
      <c r="CQ42" s="52"/>
      <c r="CR42" s="52"/>
      <c r="CS42" s="52"/>
      <c r="DI42" s="73"/>
      <c r="DK42" s="74"/>
      <c r="DL42" s="74"/>
      <c r="DM42" s="74"/>
      <c r="DN42" s="52"/>
      <c r="DO42" s="52"/>
      <c r="DP42" s="52"/>
      <c r="DQ42" s="52"/>
      <c r="DR42" s="52"/>
      <c r="DS42" s="98"/>
      <c r="DT42" s="52"/>
      <c r="DV42" s="69"/>
      <c r="EA42" s="73"/>
      <c r="EB42" s="74"/>
      <c r="EC42" s="74"/>
      <c r="ED42" s="74"/>
      <c r="EE42" s="74"/>
      <c r="EF42" s="52"/>
      <c r="EG42" s="52"/>
      <c r="EH42" s="52"/>
      <c r="EX42" s="73"/>
      <c r="EZ42" s="74"/>
      <c r="FA42" s="74"/>
      <c r="FB42" s="74"/>
      <c r="FC42" s="52"/>
      <c r="FD42" s="52"/>
      <c r="FE42" s="52"/>
      <c r="FF42" s="52"/>
      <c r="FG42" s="52"/>
      <c r="FH42" s="98"/>
      <c r="FJ42" s="69"/>
      <c r="FO42" s="73"/>
      <c r="FP42" s="74"/>
      <c r="FQ42" s="74"/>
      <c r="FR42" s="74"/>
      <c r="FS42" s="74"/>
      <c r="FT42" s="52"/>
      <c r="FU42" s="52"/>
      <c r="FV42" s="52"/>
      <c r="GL42" s="73"/>
      <c r="GN42" s="74"/>
      <c r="GO42" s="74"/>
      <c r="GP42" s="74"/>
      <c r="GQ42" s="52"/>
      <c r="GR42" s="52"/>
      <c r="GS42" s="52"/>
      <c r="GT42" s="52"/>
      <c r="GU42" s="52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</row>
    <row r="43" spans="1:250" s="15" customFormat="1" ht="22.15" customHeight="1" x14ac:dyDescent="0.3">
      <c r="A43" s="259" t="s">
        <v>37</v>
      </c>
      <c r="B43" s="321" t="str">
        <f>IF((T31=""),"",T31)</f>
        <v>Chlumec ,,D"</v>
      </c>
      <c r="C43" s="321"/>
      <c r="D43" s="321"/>
      <c r="E43" s="321"/>
      <c r="F43" s="321"/>
      <c r="G43" s="321"/>
      <c r="H43" s="260" t="s">
        <v>4</v>
      </c>
      <c r="I43" s="322" t="str">
        <f>IF((I34=""),"",I34)</f>
        <v>Slavia HK ch.</v>
      </c>
      <c r="J43" s="322"/>
      <c r="K43" s="322"/>
      <c r="L43" s="322"/>
      <c r="M43" s="322"/>
      <c r="N43" s="322"/>
      <c r="O43" s="323">
        <f t="shared" si="0"/>
        <v>1</v>
      </c>
      <c r="P43" s="323"/>
      <c r="Q43" s="323"/>
      <c r="R43" s="324">
        <f>TIME(G25,H25,)</f>
        <v>0.42708333333333331</v>
      </c>
      <c r="S43" s="324"/>
      <c r="T43" s="324"/>
      <c r="U43" s="93"/>
      <c r="V43" s="257" t="s">
        <v>271</v>
      </c>
      <c r="W43" s="325" t="str">
        <f t="shared" si="4"/>
        <v>Slavia HK,,B"</v>
      </c>
      <c r="X43" s="325"/>
      <c r="Y43" s="325"/>
      <c r="Z43" s="325"/>
      <c r="AA43" s="325"/>
      <c r="AB43" s="325"/>
      <c r="AC43" s="186" t="s">
        <v>4</v>
      </c>
      <c r="AD43" s="326" t="str">
        <f>IF((I33=""),"",I33)</f>
        <v>Slavia HK ,,D"</v>
      </c>
      <c r="AE43" s="326"/>
      <c r="AF43" s="326"/>
      <c r="AG43" s="326"/>
      <c r="AH43" s="326"/>
      <c r="AI43" s="326"/>
      <c r="AJ43" s="319">
        <v>4</v>
      </c>
      <c r="AK43" s="319"/>
      <c r="AL43" s="320">
        <f>TIME(AC25,AD25,)</f>
        <v>0.54166666666666663</v>
      </c>
      <c r="AM43" s="320"/>
      <c r="AN43" s="52"/>
      <c r="AO43" s="259" t="s">
        <v>37</v>
      </c>
      <c r="AP43" s="321" t="str">
        <f>IF((BH31=""),"",BH31)</f>
        <v>Chlumec ,,E"</v>
      </c>
      <c r="AQ43" s="321"/>
      <c r="AR43" s="321"/>
      <c r="AS43" s="321"/>
      <c r="AT43" s="321"/>
      <c r="AU43" s="321"/>
      <c r="AV43" s="260" t="s">
        <v>4</v>
      </c>
      <c r="AW43" s="322" t="str">
        <f>IF((AW34=""),"",AW34)</f>
        <v>Chlumec ,,A"</v>
      </c>
      <c r="AX43" s="322"/>
      <c r="AY43" s="322"/>
      <c r="AZ43" s="322"/>
      <c r="BA43" s="322"/>
      <c r="BB43" s="322"/>
      <c r="BC43" s="323">
        <f t="shared" si="1"/>
        <v>2</v>
      </c>
      <c r="BD43" s="323"/>
      <c r="BE43" s="323"/>
      <c r="BF43" s="324">
        <f>TIME(AU25,AV25,)</f>
        <v>0.42708333333333331</v>
      </c>
      <c r="BG43" s="324"/>
      <c r="BH43" s="324"/>
      <c r="BI43" s="93"/>
      <c r="BJ43" s="257" t="s">
        <v>271</v>
      </c>
      <c r="BK43" s="325" t="str">
        <f t="shared" si="5"/>
        <v>Slavia HK ,,C"</v>
      </c>
      <c r="BL43" s="325"/>
      <c r="BM43" s="325"/>
      <c r="BN43" s="325"/>
      <c r="BO43" s="325"/>
      <c r="BP43" s="325"/>
      <c r="BQ43" s="186" t="s">
        <v>4</v>
      </c>
      <c r="BR43" s="326" t="str">
        <f>IF((AW33=""),"",AW33)</f>
        <v>Kvasiny</v>
      </c>
      <c r="BS43" s="326"/>
      <c r="BT43" s="326"/>
      <c r="BU43" s="326"/>
      <c r="BV43" s="326"/>
      <c r="BW43" s="326"/>
      <c r="BX43" s="319">
        <v>3</v>
      </c>
      <c r="BY43" s="319"/>
      <c r="BZ43" s="320">
        <f>TIME(BQ25,BR25,)</f>
        <v>0.54166666666666663</v>
      </c>
      <c r="CA43" s="320"/>
      <c r="CB43" s="123"/>
      <c r="CC43" s="52"/>
      <c r="CD43" s="98"/>
      <c r="CE43" s="52"/>
      <c r="CG43" s="69"/>
      <c r="CJ43" s="49"/>
      <c r="CO43" s="74"/>
      <c r="CP43" s="74"/>
      <c r="CQ43" s="74"/>
      <c r="CR43" s="52"/>
      <c r="CS43" s="52"/>
      <c r="DD43" s="49"/>
      <c r="DI43" s="73"/>
      <c r="DK43" s="74"/>
      <c r="DL43" s="74"/>
      <c r="DM43" s="74"/>
      <c r="DN43" s="52"/>
      <c r="DO43" s="52"/>
      <c r="DP43" s="52"/>
      <c r="DQ43" s="52"/>
      <c r="DR43" s="52"/>
      <c r="DS43" s="98"/>
      <c r="DT43" s="52"/>
      <c r="DV43" s="69"/>
      <c r="DY43" s="49"/>
      <c r="ED43" s="74"/>
      <c r="EE43" s="74"/>
      <c r="EF43" s="74"/>
      <c r="EG43" s="52"/>
      <c r="EH43" s="52"/>
      <c r="ES43" s="49"/>
      <c r="EX43" s="73"/>
      <c r="EZ43" s="74"/>
      <c r="FA43" s="74"/>
      <c r="FB43" s="74"/>
      <c r="FC43" s="52"/>
      <c r="FD43" s="52"/>
      <c r="FE43" s="52"/>
      <c r="FF43" s="52"/>
      <c r="FG43" s="52"/>
      <c r="FH43" s="98"/>
      <c r="FJ43" s="69"/>
      <c r="FM43" s="49"/>
      <c r="FR43" s="74"/>
      <c r="FS43" s="74"/>
      <c r="FT43" s="74"/>
      <c r="FU43" s="52"/>
      <c r="FV43" s="52"/>
      <c r="GG43" s="49"/>
      <c r="GL43" s="73"/>
      <c r="GN43" s="74"/>
      <c r="GO43" s="74"/>
      <c r="GP43" s="74"/>
      <c r="GQ43" s="52"/>
      <c r="GR43" s="52"/>
      <c r="GS43" s="52"/>
      <c r="GT43" s="52"/>
      <c r="GU43" s="52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</row>
    <row r="44" spans="1:250" s="15" customFormat="1" ht="22.15" customHeight="1" x14ac:dyDescent="0.3">
      <c r="A44" s="259" t="s">
        <v>38</v>
      </c>
      <c r="B44" s="321" t="str">
        <f>IF((T34=""),"",T34)</f>
        <v>VK Sport RK ,,Moka"</v>
      </c>
      <c r="C44" s="321"/>
      <c r="D44" s="321"/>
      <c r="E44" s="321"/>
      <c r="F44" s="321"/>
      <c r="G44" s="321"/>
      <c r="H44" s="261" t="s">
        <v>4</v>
      </c>
      <c r="I44" s="333" t="str">
        <f>IF((T30=""),"",T30)</f>
        <v>Chlumec ,,B"</v>
      </c>
      <c r="J44" s="333"/>
      <c r="K44" s="333"/>
      <c r="L44" s="333"/>
      <c r="M44" s="333"/>
      <c r="N44" s="333"/>
      <c r="O44" s="323">
        <v>4</v>
      </c>
      <c r="P44" s="323"/>
      <c r="Q44" s="323"/>
      <c r="R44" s="332">
        <f>TIME(G25,H25,)</f>
        <v>0.42708333333333331</v>
      </c>
      <c r="S44" s="332"/>
      <c r="T44" s="332"/>
      <c r="U44" s="93"/>
      <c r="V44" s="259" t="s">
        <v>272</v>
      </c>
      <c r="W44" s="321" t="str">
        <f>IF((T30=""),"",T30)</f>
        <v>Chlumec ,,B"</v>
      </c>
      <c r="X44" s="321"/>
      <c r="Y44" s="321"/>
      <c r="Z44" s="321"/>
      <c r="AA44" s="321"/>
      <c r="AB44" s="321"/>
      <c r="AC44" s="260" t="s">
        <v>4</v>
      </c>
      <c r="AD44" s="322" t="str">
        <f>IF((I31=""),"",I31)</f>
        <v>REMA RK ,,C"</v>
      </c>
      <c r="AE44" s="322"/>
      <c r="AF44" s="322"/>
      <c r="AG44" s="322"/>
      <c r="AH44" s="322"/>
      <c r="AI44" s="322"/>
      <c r="AJ44" s="331">
        <f t="shared" si="2"/>
        <v>1</v>
      </c>
      <c r="AK44" s="331"/>
      <c r="AL44" s="329">
        <f>TIME(AE25,AF25,)</f>
        <v>0.55208333333333337</v>
      </c>
      <c r="AM44" s="329"/>
      <c r="AO44" s="259" t="s">
        <v>38</v>
      </c>
      <c r="AP44" s="321" t="str">
        <f>IF((BH34=""),"",BH34)</f>
        <v>Staré Město ,,Myšáci"</v>
      </c>
      <c r="AQ44" s="321"/>
      <c r="AR44" s="321"/>
      <c r="AS44" s="321"/>
      <c r="AT44" s="321"/>
      <c r="AU44" s="321"/>
      <c r="AV44" s="261" t="s">
        <v>4</v>
      </c>
      <c r="AW44" s="333" t="str">
        <f>IF((BH30=""),"",BH30)</f>
        <v>Chlumec ,,C"</v>
      </c>
      <c r="AX44" s="333"/>
      <c r="AY44" s="333"/>
      <c r="AZ44" s="333"/>
      <c r="BA44" s="333"/>
      <c r="BB44" s="333"/>
      <c r="BC44" s="323">
        <v>3</v>
      </c>
      <c r="BD44" s="323"/>
      <c r="BE44" s="323"/>
      <c r="BF44" s="332">
        <f>TIME(AU25,AV25,)</f>
        <v>0.42708333333333331</v>
      </c>
      <c r="BG44" s="332"/>
      <c r="BH44" s="332"/>
      <c r="BI44" s="93"/>
      <c r="BJ44" s="259" t="s">
        <v>272</v>
      </c>
      <c r="BK44" s="321" t="str">
        <f>IF((BH30=""),"",BH30)</f>
        <v>Chlumec ,,C"</v>
      </c>
      <c r="BL44" s="321"/>
      <c r="BM44" s="321"/>
      <c r="BN44" s="321"/>
      <c r="BO44" s="321"/>
      <c r="BP44" s="321"/>
      <c r="BQ44" s="260" t="s">
        <v>4</v>
      </c>
      <c r="BR44" s="322" t="str">
        <f>IF((AW31=""),"",AW31)</f>
        <v>Slavia HK,,A"</v>
      </c>
      <c r="BS44" s="322"/>
      <c r="BT44" s="322"/>
      <c r="BU44" s="322"/>
      <c r="BV44" s="322"/>
      <c r="BW44" s="322"/>
      <c r="BX44" s="331">
        <f t="shared" si="3"/>
        <v>2</v>
      </c>
      <c r="BY44" s="331"/>
      <c r="BZ44" s="329">
        <f>TIME(BS25,BT25,)</f>
        <v>0.55208333333333337</v>
      </c>
      <c r="CA44" s="329"/>
      <c r="CB44" s="123"/>
      <c r="CD44" s="98"/>
      <c r="CG44" s="69"/>
      <c r="DP44" s="52"/>
      <c r="DS44" s="98"/>
      <c r="DV44" s="69"/>
      <c r="FE44" s="52"/>
      <c r="FH44" s="98"/>
      <c r="FJ44" s="69"/>
      <c r="GS44" s="52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</row>
    <row r="45" spans="1:250" s="15" customFormat="1" ht="22.15" customHeight="1" x14ac:dyDescent="0.3">
      <c r="A45" s="256" t="s">
        <v>39</v>
      </c>
      <c r="B45" s="325" t="str">
        <f>IF((T33=""),"",T33)</f>
        <v>Rtyně ,,A"</v>
      </c>
      <c r="C45" s="325"/>
      <c r="D45" s="325"/>
      <c r="E45" s="325"/>
      <c r="F45" s="325"/>
      <c r="G45" s="325"/>
      <c r="H45" s="185" t="s">
        <v>4</v>
      </c>
      <c r="I45" s="326" t="str">
        <f>IF((I32=""),"",I32)</f>
        <v>Slavia HK,,B"</v>
      </c>
      <c r="J45" s="326"/>
      <c r="K45" s="326"/>
      <c r="L45" s="326"/>
      <c r="M45" s="326"/>
      <c r="N45" s="326"/>
      <c r="O45" s="327">
        <f t="shared" si="0"/>
        <v>1</v>
      </c>
      <c r="P45" s="327"/>
      <c r="Q45" s="327"/>
      <c r="R45" s="330">
        <f>TIME(I25,J25,)</f>
        <v>0.4375</v>
      </c>
      <c r="S45" s="330"/>
      <c r="T45" s="330"/>
      <c r="U45" s="93"/>
      <c r="V45" s="259" t="s">
        <v>273</v>
      </c>
      <c r="W45" s="321" t="str">
        <f>IF((I34=""),"",I34)</f>
        <v>Slavia HK ch.</v>
      </c>
      <c r="X45" s="321"/>
      <c r="Y45" s="321"/>
      <c r="Z45" s="321"/>
      <c r="AA45" s="321"/>
      <c r="AB45" s="321"/>
      <c r="AC45" s="260" t="s">
        <v>4</v>
      </c>
      <c r="AD45" s="322" t="str">
        <f>IF((I32=""),"",I32)</f>
        <v>Slavia HK,,B"</v>
      </c>
      <c r="AE45" s="322"/>
      <c r="AF45" s="322"/>
      <c r="AG45" s="322"/>
      <c r="AH45" s="322"/>
      <c r="AI45" s="322"/>
      <c r="AJ45" s="331">
        <v>4</v>
      </c>
      <c r="AK45" s="331"/>
      <c r="AL45" s="329">
        <f>TIME(AE25,AF25,)</f>
        <v>0.55208333333333337</v>
      </c>
      <c r="AM45" s="329"/>
      <c r="AO45" s="256" t="s">
        <v>39</v>
      </c>
      <c r="AP45" s="325" t="str">
        <f>IF((BH33=""),"",BH33)</f>
        <v>Náchod</v>
      </c>
      <c r="AQ45" s="325"/>
      <c r="AR45" s="325"/>
      <c r="AS45" s="325"/>
      <c r="AT45" s="325"/>
      <c r="AU45" s="325"/>
      <c r="AV45" s="185" t="s">
        <v>4</v>
      </c>
      <c r="AW45" s="326" t="str">
        <f>IF((AW32=""),"",AW32)</f>
        <v>Slavia HK ,,C"</v>
      </c>
      <c r="AX45" s="326"/>
      <c r="AY45" s="326"/>
      <c r="AZ45" s="326"/>
      <c r="BA45" s="326"/>
      <c r="BB45" s="326"/>
      <c r="BC45" s="327">
        <f t="shared" si="1"/>
        <v>2</v>
      </c>
      <c r="BD45" s="327"/>
      <c r="BE45" s="327"/>
      <c r="BF45" s="330">
        <f>TIME(AW25,AX25,)</f>
        <v>0.4375</v>
      </c>
      <c r="BG45" s="330"/>
      <c r="BH45" s="330"/>
      <c r="BI45" s="93"/>
      <c r="BJ45" s="259" t="s">
        <v>273</v>
      </c>
      <c r="BK45" s="321" t="str">
        <f>IF((AW34=""),"",AW34)</f>
        <v>Chlumec ,,A"</v>
      </c>
      <c r="BL45" s="321"/>
      <c r="BM45" s="321"/>
      <c r="BN45" s="321"/>
      <c r="BO45" s="321"/>
      <c r="BP45" s="321"/>
      <c r="BQ45" s="260" t="s">
        <v>4</v>
      </c>
      <c r="BR45" s="322" t="str">
        <f>IF((AW32=""),"",AW32)</f>
        <v>Slavia HK ,,C"</v>
      </c>
      <c r="BS45" s="322"/>
      <c r="BT45" s="322"/>
      <c r="BU45" s="322"/>
      <c r="BV45" s="322"/>
      <c r="BW45" s="322"/>
      <c r="BX45" s="331">
        <v>3</v>
      </c>
      <c r="BY45" s="331"/>
      <c r="BZ45" s="329">
        <f>TIME(BS25,BT25,)</f>
        <v>0.55208333333333337</v>
      </c>
      <c r="CA45" s="329"/>
      <c r="CB45" s="123"/>
      <c r="CD45" s="98"/>
      <c r="CG45" s="69"/>
      <c r="CJ45" s="49"/>
      <c r="CQ45" s="49"/>
      <c r="DD45" s="49"/>
      <c r="DK45" s="51"/>
      <c r="DP45" s="52"/>
      <c r="DS45" s="98"/>
      <c r="DV45" s="69"/>
      <c r="DY45" s="49"/>
      <c r="EF45" s="49"/>
      <c r="ES45" s="49"/>
      <c r="EZ45" s="51"/>
      <c r="FE45" s="52"/>
      <c r="FH45" s="98"/>
      <c r="FJ45" s="69"/>
      <c r="FM45" s="49"/>
      <c r="FT45" s="49"/>
      <c r="GG45" s="49"/>
      <c r="GN45" s="51"/>
      <c r="GS45" s="52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</row>
    <row r="46" spans="1:250" s="15" customFormat="1" ht="22.15" customHeight="1" x14ac:dyDescent="0.3">
      <c r="A46" s="257" t="s">
        <v>40</v>
      </c>
      <c r="B46" s="325" t="str">
        <f>IF((T32=""),"",T32)</f>
        <v>Nové Město ,,A"</v>
      </c>
      <c r="C46" s="325"/>
      <c r="D46" s="325"/>
      <c r="E46" s="325"/>
      <c r="F46" s="325"/>
      <c r="G46" s="325"/>
      <c r="H46" s="186" t="s">
        <v>4</v>
      </c>
      <c r="I46" s="326" t="str">
        <f>IF((I33=""),"",I33)</f>
        <v>Slavia HK ,,D"</v>
      </c>
      <c r="J46" s="326"/>
      <c r="K46" s="326"/>
      <c r="L46" s="326"/>
      <c r="M46" s="326"/>
      <c r="N46" s="326"/>
      <c r="O46" s="327">
        <v>4</v>
      </c>
      <c r="P46" s="327"/>
      <c r="Q46" s="327"/>
      <c r="R46" s="328">
        <f>TIME(I25,J25,)</f>
        <v>0.4375</v>
      </c>
      <c r="S46" s="328"/>
      <c r="T46" s="328"/>
      <c r="U46" s="93"/>
      <c r="V46" s="257" t="s">
        <v>274</v>
      </c>
      <c r="W46" s="325" t="str">
        <f>IF((I33=""),"",I33)</f>
        <v>Slavia HK ,,D"</v>
      </c>
      <c r="X46" s="325"/>
      <c r="Y46" s="325"/>
      <c r="Z46" s="325"/>
      <c r="AA46" s="325"/>
      <c r="AB46" s="325"/>
      <c r="AC46" s="186" t="s">
        <v>4</v>
      </c>
      <c r="AD46" s="326" t="str">
        <f>IF((T34=""),"",T34)</f>
        <v>VK Sport RK ,,Moka"</v>
      </c>
      <c r="AE46" s="326"/>
      <c r="AF46" s="326"/>
      <c r="AG46" s="326"/>
      <c r="AH46" s="326"/>
      <c r="AI46" s="326"/>
      <c r="AJ46" s="319">
        <f t="shared" si="2"/>
        <v>1</v>
      </c>
      <c r="AK46" s="319"/>
      <c r="AL46" s="320">
        <f>TIME(AG25,AH25,)</f>
        <v>0.5625</v>
      </c>
      <c r="AM46" s="320"/>
      <c r="AN46" s="64"/>
      <c r="AO46" s="257" t="s">
        <v>40</v>
      </c>
      <c r="AP46" s="325" t="str">
        <f>IF((BH32=""),"",BH32)</f>
        <v>Nové Město ,,B"</v>
      </c>
      <c r="AQ46" s="325"/>
      <c r="AR46" s="325"/>
      <c r="AS46" s="325"/>
      <c r="AT46" s="325"/>
      <c r="AU46" s="325"/>
      <c r="AV46" s="186" t="s">
        <v>4</v>
      </c>
      <c r="AW46" s="326" t="str">
        <f>IF((AW33=""),"",AW33)</f>
        <v>Kvasiny</v>
      </c>
      <c r="AX46" s="326"/>
      <c r="AY46" s="326"/>
      <c r="AZ46" s="326"/>
      <c r="BA46" s="326"/>
      <c r="BB46" s="326"/>
      <c r="BC46" s="327">
        <v>3</v>
      </c>
      <c r="BD46" s="327"/>
      <c r="BE46" s="327"/>
      <c r="BF46" s="328">
        <f>TIME(AW25,AX25,)</f>
        <v>0.4375</v>
      </c>
      <c r="BG46" s="328"/>
      <c r="BH46" s="328"/>
      <c r="BI46" s="93"/>
      <c r="BJ46" s="257" t="s">
        <v>274</v>
      </c>
      <c r="BK46" s="325" t="str">
        <f>IF((AW33=""),"",AW33)</f>
        <v>Kvasiny</v>
      </c>
      <c r="BL46" s="325"/>
      <c r="BM46" s="325"/>
      <c r="BN46" s="325"/>
      <c r="BO46" s="325"/>
      <c r="BP46" s="325"/>
      <c r="BQ46" s="186" t="s">
        <v>4</v>
      </c>
      <c r="BR46" s="326" t="str">
        <f>IF((BH34=""),"",BH34)</f>
        <v>Staré Město ,,Myšáci"</v>
      </c>
      <c r="BS46" s="326"/>
      <c r="BT46" s="326"/>
      <c r="BU46" s="326"/>
      <c r="BV46" s="326"/>
      <c r="BW46" s="326"/>
      <c r="BX46" s="319">
        <f t="shared" si="3"/>
        <v>2</v>
      </c>
      <c r="BY46" s="319"/>
      <c r="BZ46" s="320">
        <f>TIME(BU25,BV25,)</f>
        <v>0.5625</v>
      </c>
      <c r="CA46" s="320"/>
      <c r="CB46" s="123"/>
      <c r="CC46" s="64"/>
      <c r="CD46" s="98"/>
      <c r="CE46" s="64"/>
      <c r="CG46" s="69"/>
      <c r="CO46" s="64"/>
      <c r="CP46" s="64"/>
      <c r="CQ46" s="64"/>
      <c r="CR46" s="64"/>
      <c r="CS46" s="64"/>
      <c r="DK46" s="64"/>
      <c r="DL46" s="64"/>
      <c r="DM46" s="64"/>
      <c r="DN46" s="64"/>
      <c r="DO46" s="64"/>
      <c r="DP46" s="52"/>
      <c r="DQ46" s="64"/>
      <c r="DR46" s="64"/>
      <c r="DS46" s="98"/>
      <c r="DT46" s="64"/>
      <c r="DV46" s="69"/>
      <c r="ED46" s="64"/>
      <c r="EE46" s="64"/>
      <c r="EF46" s="64"/>
      <c r="EG46" s="64"/>
      <c r="EH46" s="64"/>
      <c r="EZ46" s="64"/>
      <c r="FA46" s="64"/>
      <c r="FB46" s="64"/>
      <c r="FC46" s="64"/>
      <c r="FD46" s="64"/>
      <c r="FE46" s="52"/>
      <c r="FF46" s="64"/>
      <c r="FG46" s="64"/>
      <c r="FH46" s="98"/>
      <c r="FJ46" s="69"/>
      <c r="FR46" s="64"/>
      <c r="FS46" s="64"/>
      <c r="FT46" s="64"/>
      <c r="FU46" s="64"/>
      <c r="FV46" s="64"/>
      <c r="GN46" s="64"/>
      <c r="GO46" s="64"/>
      <c r="GP46" s="64"/>
      <c r="GQ46" s="64"/>
      <c r="GR46" s="64"/>
      <c r="GS46" s="52"/>
      <c r="GT46" s="64"/>
      <c r="GU46" s="64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</row>
    <row r="47" spans="1:250" s="15" customFormat="1" ht="22.15" customHeight="1" x14ac:dyDescent="0.3">
      <c r="A47" s="259" t="s">
        <v>41</v>
      </c>
      <c r="B47" s="321" t="str">
        <f>IF((I31=""),"",I31)</f>
        <v>REMA RK ,,C"</v>
      </c>
      <c r="C47" s="321"/>
      <c r="D47" s="321"/>
      <c r="E47" s="321"/>
      <c r="F47" s="321"/>
      <c r="G47" s="321"/>
      <c r="H47" s="261" t="s">
        <v>4</v>
      </c>
      <c r="I47" s="322" t="str">
        <f>IF((T34=""),"",T34)</f>
        <v>VK Sport RK ,,Moka"</v>
      </c>
      <c r="J47" s="322"/>
      <c r="K47" s="322"/>
      <c r="L47" s="322"/>
      <c r="M47" s="322"/>
      <c r="N47" s="322"/>
      <c r="O47" s="323">
        <f t="shared" si="0"/>
        <v>1</v>
      </c>
      <c r="P47" s="323"/>
      <c r="Q47" s="323"/>
      <c r="R47" s="324">
        <f>TIME(K25,L25,)</f>
        <v>0.44791666666666669</v>
      </c>
      <c r="S47" s="324"/>
      <c r="T47" s="324"/>
      <c r="U47" s="93"/>
      <c r="V47" s="257" t="s">
        <v>275</v>
      </c>
      <c r="W47" s="325" t="str">
        <f>IF((T31=""),"",T31)</f>
        <v>Chlumec ,,D"</v>
      </c>
      <c r="X47" s="325"/>
      <c r="Y47" s="325"/>
      <c r="Z47" s="325"/>
      <c r="AA47" s="325"/>
      <c r="AB47" s="325"/>
      <c r="AC47" s="186" t="s">
        <v>4</v>
      </c>
      <c r="AD47" s="326" t="str">
        <f>IF((I30=""),"",I30)</f>
        <v>REMA RK ,,A"</v>
      </c>
      <c r="AE47" s="326"/>
      <c r="AF47" s="326"/>
      <c r="AG47" s="326"/>
      <c r="AH47" s="326"/>
      <c r="AI47" s="326"/>
      <c r="AJ47" s="319">
        <v>4</v>
      </c>
      <c r="AK47" s="319"/>
      <c r="AL47" s="320">
        <f>TIME(AG25,AH25,)</f>
        <v>0.5625</v>
      </c>
      <c r="AM47" s="320"/>
      <c r="AN47" s="64"/>
      <c r="AO47" s="259" t="s">
        <v>41</v>
      </c>
      <c r="AP47" s="321" t="str">
        <f>IF((AW31=""),"",AW31)</f>
        <v>Slavia HK,,A"</v>
      </c>
      <c r="AQ47" s="321"/>
      <c r="AR47" s="321"/>
      <c r="AS47" s="321"/>
      <c r="AT47" s="321"/>
      <c r="AU47" s="321"/>
      <c r="AV47" s="261" t="s">
        <v>4</v>
      </c>
      <c r="AW47" s="322" t="str">
        <f>IF((BH34=""),"",BH34)</f>
        <v>Staré Město ,,Myšáci"</v>
      </c>
      <c r="AX47" s="322"/>
      <c r="AY47" s="322"/>
      <c r="AZ47" s="322"/>
      <c r="BA47" s="322"/>
      <c r="BB47" s="322"/>
      <c r="BC47" s="323">
        <f t="shared" si="1"/>
        <v>2</v>
      </c>
      <c r="BD47" s="323"/>
      <c r="BE47" s="323"/>
      <c r="BF47" s="324">
        <f>TIME(AY25,AZ25,)</f>
        <v>0.44791666666666669</v>
      </c>
      <c r="BG47" s="324"/>
      <c r="BH47" s="324"/>
      <c r="BI47" s="93"/>
      <c r="BJ47" s="257" t="s">
        <v>275</v>
      </c>
      <c r="BK47" s="325" t="str">
        <f>IF((BH31=""),"",BH31)</f>
        <v>Chlumec ,,E"</v>
      </c>
      <c r="BL47" s="325"/>
      <c r="BM47" s="325"/>
      <c r="BN47" s="325"/>
      <c r="BO47" s="325"/>
      <c r="BP47" s="325"/>
      <c r="BQ47" s="186" t="s">
        <v>4</v>
      </c>
      <c r="BR47" s="326" t="str">
        <f>IF((AW30=""),"",AW30)</f>
        <v>REMA RK ,,B"</v>
      </c>
      <c r="BS47" s="326"/>
      <c r="BT47" s="326"/>
      <c r="BU47" s="326"/>
      <c r="BV47" s="326"/>
      <c r="BW47" s="326"/>
      <c r="BX47" s="319">
        <v>3</v>
      </c>
      <c r="BY47" s="319"/>
      <c r="BZ47" s="320">
        <f>TIME(BU25,BV25,)</f>
        <v>0.5625</v>
      </c>
      <c r="CA47" s="320"/>
      <c r="CB47" s="123"/>
      <c r="CC47" s="64"/>
      <c r="CD47" s="98"/>
      <c r="CE47" s="64"/>
      <c r="CG47" s="69"/>
      <c r="CJ47" s="49"/>
      <c r="CO47" s="64"/>
      <c r="CP47" s="64"/>
      <c r="CQ47" s="64"/>
      <c r="CR47" s="64"/>
      <c r="CS47" s="64"/>
      <c r="DD47" s="49"/>
      <c r="DI47" s="69"/>
      <c r="DK47" s="64"/>
      <c r="DL47" s="64"/>
      <c r="DM47" s="64"/>
      <c r="DN47" s="64"/>
      <c r="DO47" s="64"/>
      <c r="DP47" s="52"/>
      <c r="DQ47" s="64"/>
      <c r="DR47" s="64"/>
      <c r="DS47" s="98"/>
      <c r="DT47" s="64"/>
      <c r="DV47" s="69"/>
      <c r="DY47" s="49"/>
      <c r="ED47" s="64"/>
      <c r="EE47" s="64"/>
      <c r="EF47" s="64"/>
      <c r="EG47" s="64"/>
      <c r="EH47" s="64"/>
      <c r="ES47" s="49"/>
      <c r="EX47" s="69"/>
      <c r="EZ47" s="64"/>
      <c r="FA47" s="64"/>
      <c r="FB47" s="64"/>
      <c r="FC47" s="64"/>
      <c r="FD47" s="64"/>
      <c r="FE47" s="52"/>
      <c r="FF47" s="64"/>
      <c r="FG47" s="64"/>
      <c r="FH47" s="98"/>
      <c r="FJ47" s="69"/>
      <c r="FM47" s="49"/>
      <c r="FR47" s="64"/>
      <c r="FS47" s="64"/>
      <c r="FT47" s="64"/>
      <c r="FU47" s="64"/>
      <c r="FV47" s="64"/>
      <c r="GG47" s="49"/>
      <c r="GL47" s="69"/>
      <c r="GN47" s="64"/>
      <c r="GO47" s="64"/>
      <c r="GP47" s="64"/>
      <c r="GQ47" s="64"/>
      <c r="GR47" s="64"/>
      <c r="GS47" s="52"/>
      <c r="GT47" s="64"/>
      <c r="GU47" s="64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</row>
    <row r="48" spans="1:250" s="15" customFormat="1" ht="22.15" customHeight="1" x14ac:dyDescent="0.3">
      <c r="A48" s="259" t="s">
        <v>42</v>
      </c>
      <c r="B48" s="321" t="str">
        <f>IF((I32=""),"",I32)</f>
        <v>Slavia HK,,B"</v>
      </c>
      <c r="C48" s="321"/>
      <c r="D48" s="321"/>
      <c r="E48" s="321"/>
      <c r="F48" s="321"/>
      <c r="G48" s="321"/>
      <c r="H48" s="261" t="s">
        <v>4</v>
      </c>
      <c r="I48" s="333" t="str">
        <f>IF((I30=""),"",I30)</f>
        <v>REMA RK ,,A"</v>
      </c>
      <c r="J48" s="333"/>
      <c r="K48" s="333"/>
      <c r="L48" s="333"/>
      <c r="M48" s="333"/>
      <c r="N48" s="333"/>
      <c r="O48" s="323">
        <v>4</v>
      </c>
      <c r="P48" s="323"/>
      <c r="Q48" s="323"/>
      <c r="R48" s="332">
        <f>TIME(K25,L25,)</f>
        <v>0.44791666666666669</v>
      </c>
      <c r="S48" s="332"/>
      <c r="T48" s="332"/>
      <c r="U48" s="93"/>
      <c r="V48" s="259" t="s">
        <v>276</v>
      </c>
      <c r="W48" s="321" t="str">
        <f>IF((T32=""),"",T32)</f>
        <v>Nové Město ,,A"</v>
      </c>
      <c r="X48" s="321"/>
      <c r="Y48" s="321"/>
      <c r="Z48" s="321"/>
      <c r="AA48" s="321"/>
      <c r="AB48" s="321"/>
      <c r="AC48" s="260" t="s">
        <v>4</v>
      </c>
      <c r="AD48" s="322" t="str">
        <f>IF((T33=""),"",T33)</f>
        <v>Rtyně ,,A"</v>
      </c>
      <c r="AE48" s="322"/>
      <c r="AF48" s="322"/>
      <c r="AG48" s="322"/>
      <c r="AH48" s="322"/>
      <c r="AI48" s="322"/>
      <c r="AJ48" s="331">
        <f t="shared" si="2"/>
        <v>1</v>
      </c>
      <c r="AK48" s="331"/>
      <c r="AL48" s="329">
        <f>TIME(AI25,AJ25,)</f>
        <v>0.57291666666666663</v>
      </c>
      <c r="AM48" s="329"/>
      <c r="AO48" s="259" t="s">
        <v>42</v>
      </c>
      <c r="AP48" s="321" t="str">
        <f>IF((AW32=""),"",AW32)</f>
        <v>Slavia HK ,,C"</v>
      </c>
      <c r="AQ48" s="321"/>
      <c r="AR48" s="321"/>
      <c r="AS48" s="321"/>
      <c r="AT48" s="321"/>
      <c r="AU48" s="321"/>
      <c r="AV48" s="261" t="s">
        <v>4</v>
      </c>
      <c r="AW48" s="333" t="str">
        <f>IF((AW30=""),"",AW30)</f>
        <v>REMA RK ,,B"</v>
      </c>
      <c r="AX48" s="333"/>
      <c r="AY48" s="333"/>
      <c r="AZ48" s="333"/>
      <c r="BA48" s="333"/>
      <c r="BB48" s="333"/>
      <c r="BC48" s="323">
        <v>3</v>
      </c>
      <c r="BD48" s="323"/>
      <c r="BE48" s="323"/>
      <c r="BF48" s="332">
        <f>TIME(AY25,AZ25,)</f>
        <v>0.44791666666666669</v>
      </c>
      <c r="BG48" s="332"/>
      <c r="BH48" s="332"/>
      <c r="BI48" s="93"/>
      <c r="BJ48" s="259" t="s">
        <v>276</v>
      </c>
      <c r="BK48" s="321" t="str">
        <f>IF((BH32=""),"",BH32)</f>
        <v>Nové Město ,,B"</v>
      </c>
      <c r="BL48" s="321"/>
      <c r="BM48" s="321"/>
      <c r="BN48" s="321"/>
      <c r="BO48" s="321"/>
      <c r="BP48" s="321"/>
      <c r="BQ48" s="260" t="s">
        <v>4</v>
      </c>
      <c r="BR48" s="322" t="str">
        <f>IF((BH33=""),"",BH33)</f>
        <v>Náchod</v>
      </c>
      <c r="BS48" s="322"/>
      <c r="BT48" s="322"/>
      <c r="BU48" s="322"/>
      <c r="BV48" s="322"/>
      <c r="BW48" s="322"/>
      <c r="BX48" s="331">
        <f t="shared" si="3"/>
        <v>2</v>
      </c>
      <c r="BY48" s="331"/>
      <c r="BZ48" s="329">
        <f>TIME(BW25,BX25,)</f>
        <v>0.57291666666666663</v>
      </c>
      <c r="CA48" s="329"/>
      <c r="CB48" s="123"/>
      <c r="CD48" s="98"/>
      <c r="CG48" s="69"/>
      <c r="CK48" s="64"/>
      <c r="CL48" s="64"/>
      <c r="CM48" s="64"/>
      <c r="CN48" s="64"/>
      <c r="CO48" s="64"/>
      <c r="CP48" s="64"/>
      <c r="CQ48" s="64"/>
      <c r="CR48" s="64"/>
      <c r="CS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52"/>
      <c r="DK48" s="52"/>
      <c r="DL48" s="64"/>
      <c r="DS48" s="98"/>
      <c r="DV48" s="69"/>
      <c r="DZ48" s="64"/>
      <c r="EA48" s="64"/>
      <c r="EB48" s="64"/>
      <c r="EC48" s="64"/>
      <c r="ED48" s="64"/>
      <c r="EE48" s="64"/>
      <c r="EF48" s="64"/>
      <c r="EG48" s="64"/>
      <c r="EH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52"/>
      <c r="EZ48" s="52"/>
      <c r="FA48" s="64"/>
      <c r="FH48" s="98"/>
      <c r="FJ48" s="69"/>
      <c r="FN48" s="64"/>
      <c r="FO48" s="64"/>
      <c r="FP48" s="64"/>
      <c r="FQ48" s="64"/>
      <c r="FR48" s="64"/>
      <c r="FS48" s="64"/>
      <c r="FT48" s="64"/>
      <c r="FU48" s="64"/>
      <c r="FV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52"/>
      <c r="GN48" s="52"/>
      <c r="GO48" s="64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</row>
    <row r="49" spans="1:250" s="15" customFormat="1" ht="22.15" customHeight="1" x14ac:dyDescent="0.3">
      <c r="A49" s="256" t="s">
        <v>43</v>
      </c>
      <c r="B49" s="325" t="str">
        <f>IF((T30=""),"",T30)</f>
        <v>Chlumec ,,B"</v>
      </c>
      <c r="C49" s="325"/>
      <c r="D49" s="325"/>
      <c r="E49" s="325"/>
      <c r="F49" s="325"/>
      <c r="G49" s="325"/>
      <c r="H49" s="185" t="s">
        <v>4</v>
      </c>
      <c r="I49" s="326" t="str">
        <f>IF((T31=""),"",T31)</f>
        <v>Chlumec ,,D"</v>
      </c>
      <c r="J49" s="326"/>
      <c r="K49" s="326"/>
      <c r="L49" s="326"/>
      <c r="M49" s="326"/>
      <c r="N49" s="326"/>
      <c r="O49" s="327">
        <f t="shared" si="0"/>
        <v>1</v>
      </c>
      <c r="P49" s="327"/>
      <c r="Q49" s="327"/>
      <c r="R49" s="330">
        <f>TIME(M25,N25,)</f>
        <v>0.45833333333333331</v>
      </c>
      <c r="S49" s="330"/>
      <c r="T49" s="330"/>
      <c r="U49" s="93"/>
      <c r="V49" s="259" t="s">
        <v>277</v>
      </c>
      <c r="W49" s="321" t="str">
        <f>IF((I31=""),"",I31)</f>
        <v>REMA RK ,,C"</v>
      </c>
      <c r="X49" s="321"/>
      <c r="Y49" s="321"/>
      <c r="Z49" s="321"/>
      <c r="AA49" s="321"/>
      <c r="AB49" s="321"/>
      <c r="AC49" s="260" t="s">
        <v>4</v>
      </c>
      <c r="AD49" s="322" t="str">
        <f>IF((T31=""),"",T31)</f>
        <v>Chlumec ,,D"</v>
      </c>
      <c r="AE49" s="322"/>
      <c r="AF49" s="322"/>
      <c r="AG49" s="322"/>
      <c r="AH49" s="322"/>
      <c r="AI49" s="322"/>
      <c r="AJ49" s="331">
        <v>4</v>
      </c>
      <c r="AK49" s="331"/>
      <c r="AL49" s="329">
        <f>TIME(AI25,AJ25,)</f>
        <v>0.57291666666666663</v>
      </c>
      <c r="AM49" s="329"/>
      <c r="AO49" s="256" t="s">
        <v>43</v>
      </c>
      <c r="AP49" s="325" t="str">
        <f>IF((BH30=""),"",BH30)</f>
        <v>Chlumec ,,C"</v>
      </c>
      <c r="AQ49" s="325"/>
      <c r="AR49" s="325"/>
      <c r="AS49" s="325"/>
      <c r="AT49" s="325"/>
      <c r="AU49" s="325"/>
      <c r="AV49" s="185" t="s">
        <v>4</v>
      </c>
      <c r="AW49" s="326" t="str">
        <f>IF((BH31=""),"",BH31)</f>
        <v>Chlumec ,,E"</v>
      </c>
      <c r="AX49" s="326"/>
      <c r="AY49" s="326"/>
      <c r="AZ49" s="326"/>
      <c r="BA49" s="326"/>
      <c r="BB49" s="326"/>
      <c r="BC49" s="327">
        <f t="shared" si="1"/>
        <v>2</v>
      </c>
      <c r="BD49" s="327"/>
      <c r="BE49" s="327"/>
      <c r="BF49" s="330">
        <f>TIME(BA25,BB25,)</f>
        <v>0.45833333333333331</v>
      </c>
      <c r="BG49" s="330"/>
      <c r="BH49" s="330"/>
      <c r="BI49" s="93"/>
      <c r="BJ49" s="259" t="s">
        <v>277</v>
      </c>
      <c r="BK49" s="321" t="str">
        <f>IF((AW31=""),"",AW31)</f>
        <v>Slavia HK,,A"</v>
      </c>
      <c r="BL49" s="321"/>
      <c r="BM49" s="321"/>
      <c r="BN49" s="321"/>
      <c r="BO49" s="321"/>
      <c r="BP49" s="321"/>
      <c r="BQ49" s="260" t="s">
        <v>4</v>
      </c>
      <c r="BR49" s="322" t="str">
        <f>IF((BH31=""),"",BH31)</f>
        <v>Chlumec ,,E"</v>
      </c>
      <c r="BS49" s="322"/>
      <c r="BT49" s="322"/>
      <c r="BU49" s="322"/>
      <c r="BV49" s="322"/>
      <c r="BW49" s="322"/>
      <c r="BX49" s="331">
        <v>3</v>
      </c>
      <c r="BY49" s="331"/>
      <c r="BZ49" s="329">
        <f>TIME(BW25,BX25,)</f>
        <v>0.57291666666666663</v>
      </c>
      <c r="CA49" s="329"/>
      <c r="CB49" s="123"/>
      <c r="CD49" s="98"/>
      <c r="CG49" s="69"/>
      <c r="CI49" s="50"/>
      <c r="CK49" s="64"/>
      <c r="CL49" s="49"/>
      <c r="CM49" s="64"/>
      <c r="CN49" s="64"/>
      <c r="CO49" s="64"/>
      <c r="CP49" s="64"/>
      <c r="CQ49" s="64"/>
      <c r="CR49" s="64"/>
      <c r="CS49" s="64"/>
      <c r="CV49" s="64"/>
      <c r="CW49" s="64"/>
      <c r="CX49" s="64"/>
      <c r="CY49" s="64"/>
      <c r="CZ49" s="64"/>
      <c r="DA49" s="64"/>
      <c r="DB49" s="64"/>
      <c r="DC49" s="50"/>
      <c r="DE49" s="49"/>
      <c r="DG49" s="64"/>
      <c r="DH49" s="64"/>
      <c r="DI49" s="64"/>
      <c r="DJ49" s="64"/>
      <c r="DK49" s="64"/>
      <c r="DL49" s="64"/>
      <c r="DM49" s="64"/>
      <c r="DS49" s="98"/>
      <c r="DV49" s="69"/>
      <c r="DX49" s="50"/>
      <c r="DZ49" s="64"/>
      <c r="EA49" s="49"/>
      <c r="EB49" s="64"/>
      <c r="EC49" s="64"/>
      <c r="ED49" s="64"/>
      <c r="EE49" s="64"/>
      <c r="EF49" s="64"/>
      <c r="EG49" s="64"/>
      <c r="EH49" s="64"/>
      <c r="EK49" s="64"/>
      <c r="EL49" s="64"/>
      <c r="EM49" s="64"/>
      <c r="EN49" s="64"/>
      <c r="EO49" s="64"/>
      <c r="EP49" s="64"/>
      <c r="EQ49" s="64"/>
      <c r="ER49" s="50"/>
      <c r="ET49" s="49"/>
      <c r="EV49" s="64"/>
      <c r="EW49" s="64"/>
      <c r="EX49" s="64"/>
      <c r="EY49" s="64"/>
      <c r="EZ49" s="64"/>
      <c r="FA49" s="64"/>
      <c r="FB49" s="64"/>
      <c r="FH49" s="98"/>
      <c r="FJ49" s="69"/>
      <c r="FL49" s="50"/>
      <c r="FN49" s="64"/>
      <c r="FO49" s="49"/>
      <c r="FP49" s="64"/>
      <c r="FQ49" s="64"/>
      <c r="FR49" s="64"/>
      <c r="FS49" s="64"/>
      <c r="FT49" s="64"/>
      <c r="FU49" s="64"/>
      <c r="FV49" s="64"/>
      <c r="FY49" s="64"/>
      <c r="FZ49" s="64"/>
      <c r="GA49" s="64"/>
      <c r="GB49" s="64"/>
      <c r="GC49" s="64"/>
      <c r="GD49" s="64"/>
      <c r="GE49" s="64"/>
      <c r="GF49" s="50"/>
      <c r="GH49" s="49"/>
      <c r="GJ49" s="64"/>
      <c r="GK49" s="64"/>
      <c r="GL49" s="64"/>
      <c r="GM49" s="64"/>
      <c r="GN49" s="64"/>
      <c r="GO49" s="64"/>
      <c r="GP49" s="64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</row>
    <row r="50" spans="1:250" s="15" customFormat="1" ht="22.15" customHeight="1" x14ac:dyDescent="0.3">
      <c r="A50" s="256" t="s">
        <v>44</v>
      </c>
      <c r="B50" s="325" t="str">
        <f>IF((I34=""),"",I34)</f>
        <v>Slavia HK ch.</v>
      </c>
      <c r="C50" s="325"/>
      <c r="D50" s="325"/>
      <c r="E50" s="325"/>
      <c r="F50" s="325"/>
      <c r="G50" s="325"/>
      <c r="H50" s="186" t="s">
        <v>4</v>
      </c>
      <c r="I50" s="326" t="str">
        <f>IF((T32=""),"",T32)</f>
        <v>Nové Město ,,A"</v>
      </c>
      <c r="J50" s="326"/>
      <c r="K50" s="326"/>
      <c r="L50" s="326"/>
      <c r="M50" s="326"/>
      <c r="N50" s="326"/>
      <c r="O50" s="327">
        <v>4</v>
      </c>
      <c r="P50" s="327"/>
      <c r="Q50" s="327"/>
      <c r="R50" s="328">
        <f>TIME(M25,N25,)</f>
        <v>0.45833333333333331</v>
      </c>
      <c r="S50" s="328"/>
      <c r="T50" s="328"/>
      <c r="V50" s="257" t="s">
        <v>278</v>
      </c>
      <c r="W50" s="325" t="str">
        <f>IF((I30=""),"",I30)</f>
        <v>REMA RK ,,A"</v>
      </c>
      <c r="X50" s="325"/>
      <c r="Y50" s="325"/>
      <c r="Z50" s="325"/>
      <c r="AA50" s="325"/>
      <c r="AB50" s="325"/>
      <c r="AC50" s="186" t="s">
        <v>4</v>
      </c>
      <c r="AD50" s="326" t="str">
        <f>IF((T32=""),"",T32)</f>
        <v>Nové Město ,,A"</v>
      </c>
      <c r="AE50" s="326"/>
      <c r="AF50" s="326"/>
      <c r="AG50" s="326"/>
      <c r="AH50" s="326"/>
      <c r="AI50" s="326"/>
      <c r="AJ50" s="319">
        <f t="shared" si="2"/>
        <v>1</v>
      </c>
      <c r="AK50" s="319"/>
      <c r="AL50" s="320">
        <f>TIME(AK25,AL25,)</f>
        <v>0.58333333333333337</v>
      </c>
      <c r="AM50" s="320"/>
      <c r="AO50" s="256" t="s">
        <v>44</v>
      </c>
      <c r="AP50" s="325" t="str">
        <f>IF((AW34=""),"",AW34)</f>
        <v>Chlumec ,,A"</v>
      </c>
      <c r="AQ50" s="325"/>
      <c r="AR50" s="325"/>
      <c r="AS50" s="325"/>
      <c r="AT50" s="325"/>
      <c r="AU50" s="325"/>
      <c r="AV50" s="186" t="s">
        <v>4</v>
      </c>
      <c r="AW50" s="326" t="str">
        <f>IF((BH32=""),"",BH32)</f>
        <v>Nové Město ,,B"</v>
      </c>
      <c r="AX50" s="326"/>
      <c r="AY50" s="326"/>
      <c r="AZ50" s="326"/>
      <c r="BA50" s="326"/>
      <c r="BB50" s="326"/>
      <c r="BC50" s="327">
        <v>3</v>
      </c>
      <c r="BD50" s="327"/>
      <c r="BE50" s="327"/>
      <c r="BF50" s="328">
        <f>TIME(BA25,BB25,)</f>
        <v>0.45833333333333331</v>
      </c>
      <c r="BG50" s="328"/>
      <c r="BH50" s="328"/>
      <c r="BJ50" s="257" t="s">
        <v>278</v>
      </c>
      <c r="BK50" s="325" t="str">
        <f>IF((AW30=""),"",AW30)</f>
        <v>REMA RK ,,B"</v>
      </c>
      <c r="BL50" s="325"/>
      <c r="BM50" s="325"/>
      <c r="BN50" s="325"/>
      <c r="BO50" s="325"/>
      <c r="BP50" s="325"/>
      <c r="BQ50" s="186" t="s">
        <v>4</v>
      </c>
      <c r="BR50" s="326" t="str">
        <f>IF((BH32=""),"",BH32)</f>
        <v>Nové Město ,,B"</v>
      </c>
      <c r="BS50" s="326"/>
      <c r="BT50" s="326"/>
      <c r="BU50" s="326"/>
      <c r="BV50" s="326"/>
      <c r="BW50" s="326"/>
      <c r="BX50" s="319">
        <f t="shared" si="3"/>
        <v>2</v>
      </c>
      <c r="BY50" s="319"/>
      <c r="BZ50" s="320">
        <f>TIME(BY25,BZ25,)</f>
        <v>0.58333333333333337</v>
      </c>
      <c r="CA50" s="320"/>
      <c r="CB50" s="123"/>
      <c r="CD50" s="98"/>
      <c r="CG50" s="69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S50" s="98"/>
      <c r="DV50" s="69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H50" s="98"/>
      <c r="FJ50" s="69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</row>
    <row r="51" spans="1:250" s="15" customFormat="1" ht="22.15" customHeight="1" x14ac:dyDescent="0.35">
      <c r="A51" s="262" t="s">
        <v>45</v>
      </c>
      <c r="B51" s="321" t="str">
        <f>IF((I33=""),"",I33)</f>
        <v>Slavia HK ,,D"</v>
      </c>
      <c r="C51" s="321"/>
      <c r="D51" s="321"/>
      <c r="E51" s="321"/>
      <c r="F51" s="321"/>
      <c r="G51" s="321"/>
      <c r="H51" s="261" t="s">
        <v>4</v>
      </c>
      <c r="I51" s="322" t="str">
        <f>IF((T33=""),"",T33)</f>
        <v>Rtyně ,,A"</v>
      </c>
      <c r="J51" s="322"/>
      <c r="K51" s="322"/>
      <c r="L51" s="322"/>
      <c r="M51" s="322"/>
      <c r="N51" s="322"/>
      <c r="O51" s="323">
        <f t="shared" si="0"/>
        <v>1</v>
      </c>
      <c r="P51" s="323"/>
      <c r="Q51" s="323"/>
      <c r="R51" s="324">
        <f>TIME(O25,P25,)</f>
        <v>0.46875</v>
      </c>
      <c r="S51" s="324"/>
      <c r="T51" s="324"/>
      <c r="U51" s="258"/>
      <c r="V51" s="257" t="s">
        <v>279</v>
      </c>
      <c r="W51" s="325" t="str">
        <f>IF((T34=""),"",T34)</f>
        <v>VK Sport RK ,,Moka"</v>
      </c>
      <c r="X51" s="325"/>
      <c r="Y51" s="325"/>
      <c r="Z51" s="325"/>
      <c r="AA51" s="325"/>
      <c r="AB51" s="325"/>
      <c r="AC51" s="186" t="s">
        <v>4</v>
      </c>
      <c r="AD51" s="326" t="str">
        <f>IF((T33=""),"",T33)</f>
        <v>Rtyně ,,A"</v>
      </c>
      <c r="AE51" s="326"/>
      <c r="AF51" s="326"/>
      <c r="AG51" s="326"/>
      <c r="AH51" s="326"/>
      <c r="AI51" s="326"/>
      <c r="AJ51" s="319">
        <v>4</v>
      </c>
      <c r="AK51" s="319"/>
      <c r="AL51" s="320">
        <f>TIME(AK25,AL25,)</f>
        <v>0.58333333333333337</v>
      </c>
      <c r="AM51" s="320"/>
      <c r="AO51" s="262" t="s">
        <v>45</v>
      </c>
      <c r="AP51" s="321" t="str">
        <f>IF((AW33=""),"",AW33)</f>
        <v>Kvasiny</v>
      </c>
      <c r="AQ51" s="321"/>
      <c r="AR51" s="321"/>
      <c r="AS51" s="321"/>
      <c r="AT51" s="321"/>
      <c r="AU51" s="321"/>
      <c r="AV51" s="261" t="s">
        <v>4</v>
      </c>
      <c r="AW51" s="322" t="str">
        <f>IF((BH33=""),"",BH33)</f>
        <v>Náchod</v>
      </c>
      <c r="AX51" s="322"/>
      <c r="AY51" s="322"/>
      <c r="AZ51" s="322"/>
      <c r="BA51" s="322"/>
      <c r="BB51" s="322"/>
      <c r="BC51" s="323">
        <f t="shared" si="1"/>
        <v>2</v>
      </c>
      <c r="BD51" s="323"/>
      <c r="BE51" s="323"/>
      <c r="BF51" s="324">
        <f>TIME(BC25,BD25,)</f>
        <v>0.46875</v>
      </c>
      <c r="BG51" s="324"/>
      <c r="BH51" s="324"/>
      <c r="BI51" s="258"/>
      <c r="BJ51" s="257" t="s">
        <v>279</v>
      </c>
      <c r="BK51" s="325" t="str">
        <f>IF((BH34=""),"",BH34)</f>
        <v>Staré Město ,,Myšáci"</v>
      </c>
      <c r="BL51" s="325"/>
      <c r="BM51" s="325"/>
      <c r="BN51" s="325"/>
      <c r="BO51" s="325"/>
      <c r="BP51" s="325"/>
      <c r="BQ51" s="186" t="s">
        <v>4</v>
      </c>
      <c r="BR51" s="326" t="str">
        <f>IF((BH33=""),"",BH33)</f>
        <v>Náchod</v>
      </c>
      <c r="BS51" s="326"/>
      <c r="BT51" s="326"/>
      <c r="BU51" s="326"/>
      <c r="BV51" s="326"/>
      <c r="BW51" s="326"/>
      <c r="BX51" s="319">
        <v>3</v>
      </c>
      <c r="BY51" s="319"/>
      <c r="BZ51" s="320">
        <f>TIME(BY25,BZ25,)</f>
        <v>0.58333333333333337</v>
      </c>
      <c r="CA51" s="320"/>
      <c r="CB51" s="123"/>
      <c r="CD51" s="98"/>
      <c r="CG51" s="69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S51" s="98"/>
      <c r="DV51" s="69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H51" s="98"/>
      <c r="FJ51" s="69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</row>
    <row r="52" spans="1:250" s="15" customFormat="1" ht="22.15" customHeight="1" x14ac:dyDescent="0.3">
      <c r="A52" s="262" t="s">
        <v>104</v>
      </c>
      <c r="B52" s="321" t="str">
        <f>IF((T34=""),"",T34)</f>
        <v>VK Sport RK ,,Moka"</v>
      </c>
      <c r="C52" s="321"/>
      <c r="D52" s="321"/>
      <c r="E52" s="321"/>
      <c r="F52" s="321"/>
      <c r="G52" s="321"/>
      <c r="H52" s="260" t="s">
        <v>4</v>
      </c>
      <c r="I52" s="322" t="str">
        <f>IF((T31=""),"",T31)</f>
        <v>Chlumec ,,D"</v>
      </c>
      <c r="J52" s="322"/>
      <c r="K52" s="322"/>
      <c r="L52" s="322"/>
      <c r="M52" s="322"/>
      <c r="N52" s="322"/>
      <c r="O52" s="323">
        <v>4</v>
      </c>
      <c r="P52" s="323"/>
      <c r="Q52" s="323"/>
      <c r="R52" s="332">
        <f>TIME(O25,P25,)</f>
        <v>0.46875</v>
      </c>
      <c r="S52" s="332"/>
      <c r="T52" s="332"/>
      <c r="U52" s="93"/>
      <c r="V52" s="259" t="s">
        <v>280</v>
      </c>
      <c r="W52" s="321" t="str">
        <f t="shared" ref="W52:W53" si="6">IF((I32=""),"",I32)</f>
        <v>Slavia HK,,B"</v>
      </c>
      <c r="X52" s="321"/>
      <c r="Y52" s="321"/>
      <c r="Z52" s="321"/>
      <c r="AA52" s="321"/>
      <c r="AB52" s="321"/>
      <c r="AC52" s="260" t="s">
        <v>4</v>
      </c>
      <c r="AD52" s="322" t="str">
        <f>IF((T30=""),"",T30)</f>
        <v>Chlumec ,,B"</v>
      </c>
      <c r="AE52" s="322"/>
      <c r="AF52" s="322"/>
      <c r="AG52" s="322"/>
      <c r="AH52" s="322"/>
      <c r="AI52" s="322"/>
      <c r="AJ52" s="331">
        <f t="shared" si="2"/>
        <v>1</v>
      </c>
      <c r="AK52" s="331"/>
      <c r="AL52" s="329">
        <f>TIME(A26,B26,)</f>
        <v>0.59375</v>
      </c>
      <c r="AM52" s="329"/>
      <c r="AO52" s="262" t="s">
        <v>104</v>
      </c>
      <c r="AP52" s="321" t="str">
        <f>IF((BH34=""),"",BH34)</f>
        <v>Staré Město ,,Myšáci"</v>
      </c>
      <c r="AQ52" s="321"/>
      <c r="AR52" s="321"/>
      <c r="AS52" s="321"/>
      <c r="AT52" s="321"/>
      <c r="AU52" s="321"/>
      <c r="AV52" s="260" t="s">
        <v>4</v>
      </c>
      <c r="AW52" s="322" t="str">
        <f>IF((BH31=""),"",BH31)</f>
        <v>Chlumec ,,E"</v>
      </c>
      <c r="AX52" s="322"/>
      <c r="AY52" s="322"/>
      <c r="AZ52" s="322"/>
      <c r="BA52" s="322"/>
      <c r="BB52" s="322"/>
      <c r="BC52" s="323">
        <v>3</v>
      </c>
      <c r="BD52" s="323"/>
      <c r="BE52" s="323"/>
      <c r="BF52" s="332">
        <f>TIME(BC25,BD25,)</f>
        <v>0.46875</v>
      </c>
      <c r="BG52" s="332"/>
      <c r="BH52" s="332"/>
      <c r="BI52" s="93"/>
      <c r="BJ52" s="259" t="s">
        <v>280</v>
      </c>
      <c r="BK52" s="321" t="str">
        <f t="shared" ref="BK52:BK53" si="7">IF((AW32=""),"",AW32)</f>
        <v>Slavia HK ,,C"</v>
      </c>
      <c r="BL52" s="321"/>
      <c r="BM52" s="321"/>
      <c r="BN52" s="321"/>
      <c r="BO52" s="321"/>
      <c r="BP52" s="321"/>
      <c r="BQ52" s="260" t="s">
        <v>4</v>
      </c>
      <c r="BR52" s="322" t="str">
        <f>IF((BH30=""),"",BH30)</f>
        <v>Chlumec ,,C"</v>
      </c>
      <c r="BS52" s="322"/>
      <c r="BT52" s="322"/>
      <c r="BU52" s="322"/>
      <c r="BV52" s="322"/>
      <c r="BW52" s="322"/>
      <c r="BX52" s="331">
        <f t="shared" si="3"/>
        <v>2</v>
      </c>
      <c r="BY52" s="331"/>
      <c r="BZ52" s="329">
        <f>TIME(AO26,AP26,)</f>
        <v>0.59375</v>
      </c>
      <c r="CA52" s="329"/>
      <c r="CB52" s="123"/>
      <c r="CD52" s="98"/>
      <c r="CG52" s="69"/>
      <c r="CH52" s="155"/>
      <c r="CJ52" s="70"/>
      <c r="CL52" s="71"/>
      <c r="CO52" s="12"/>
      <c r="CR52" s="12"/>
      <c r="CS52" s="48"/>
      <c r="CW52" s="12"/>
      <c r="CX52" s="266"/>
      <c r="CY52" s="70"/>
      <c r="DA52" s="70"/>
      <c r="DC52" s="22"/>
      <c r="DF52" s="12"/>
      <c r="DG52" s="71"/>
      <c r="DI52" s="12"/>
      <c r="DJ52" s="12"/>
      <c r="DK52" s="12"/>
      <c r="DL52" s="71"/>
      <c r="DP52" s="12"/>
      <c r="DQ52" s="266"/>
      <c r="DS52" s="98"/>
      <c r="DV52" s="69"/>
      <c r="DW52" s="155"/>
      <c r="DY52" s="70"/>
      <c r="EA52" s="71"/>
      <c r="ED52" s="12"/>
      <c r="EG52" s="12"/>
      <c r="EH52" s="48"/>
      <c r="EL52" s="12"/>
      <c r="EM52" s="266"/>
      <c r="EN52" s="70"/>
      <c r="EP52" s="70"/>
      <c r="ER52" s="22"/>
      <c r="EU52" s="12"/>
      <c r="EV52" s="71"/>
      <c r="EX52" s="12"/>
      <c r="EY52" s="12"/>
      <c r="EZ52" s="12"/>
      <c r="FA52" s="71"/>
      <c r="FE52" s="12"/>
      <c r="FF52" s="266"/>
      <c r="FH52" s="98"/>
      <c r="FK52" s="22"/>
      <c r="FM52" s="70"/>
      <c r="FO52" s="71"/>
      <c r="FR52" s="12"/>
      <c r="FU52" s="12"/>
      <c r="FV52" s="266"/>
      <c r="FZ52" s="12"/>
      <c r="GA52" s="266"/>
      <c r="GB52" s="76"/>
      <c r="GD52" s="70"/>
      <c r="GF52" s="22"/>
      <c r="GI52" s="12"/>
      <c r="GJ52" s="71"/>
      <c r="GL52" s="12"/>
      <c r="GM52" s="12"/>
      <c r="GO52" s="12"/>
      <c r="GP52" s="266"/>
      <c r="GS52" s="12"/>
      <c r="GT52" s="266"/>
      <c r="GU52" s="76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</row>
    <row r="53" spans="1:250" s="15" customFormat="1" ht="22.15" customHeight="1" x14ac:dyDescent="0.3">
      <c r="A53" s="256" t="s">
        <v>105</v>
      </c>
      <c r="B53" s="325" t="str">
        <f>IF((T32=""),"",T32)</f>
        <v>Nové Město ,,A"</v>
      </c>
      <c r="C53" s="325"/>
      <c r="D53" s="325"/>
      <c r="E53" s="325"/>
      <c r="F53" s="325"/>
      <c r="G53" s="325"/>
      <c r="H53" s="186" t="s">
        <v>4</v>
      </c>
      <c r="I53" s="326" t="str">
        <f>IF((T30=""),"",T30)</f>
        <v>Chlumec ,,B"</v>
      </c>
      <c r="J53" s="326"/>
      <c r="K53" s="326"/>
      <c r="L53" s="326"/>
      <c r="M53" s="326"/>
      <c r="N53" s="326"/>
      <c r="O53" s="327">
        <f t="shared" si="0"/>
        <v>1</v>
      </c>
      <c r="P53" s="327"/>
      <c r="Q53" s="327"/>
      <c r="R53" s="328">
        <f>TIME(Q25,R25,)</f>
        <v>0.47916666666666669</v>
      </c>
      <c r="S53" s="328"/>
      <c r="T53" s="328"/>
      <c r="U53" s="93"/>
      <c r="V53" s="259" t="s">
        <v>281</v>
      </c>
      <c r="W53" s="321" t="str">
        <f t="shared" si="6"/>
        <v>Slavia HK ,,D"</v>
      </c>
      <c r="X53" s="321"/>
      <c r="Y53" s="321"/>
      <c r="Z53" s="321"/>
      <c r="AA53" s="321"/>
      <c r="AB53" s="321"/>
      <c r="AC53" s="260" t="s">
        <v>4</v>
      </c>
      <c r="AD53" s="322" t="str">
        <f>IF((I34=""),"",I34)</f>
        <v>Slavia HK ch.</v>
      </c>
      <c r="AE53" s="322"/>
      <c r="AF53" s="322"/>
      <c r="AG53" s="322"/>
      <c r="AH53" s="322"/>
      <c r="AI53" s="322"/>
      <c r="AJ53" s="331">
        <v>4</v>
      </c>
      <c r="AK53" s="331"/>
      <c r="AL53" s="329">
        <f>TIME(A26,B26,)</f>
        <v>0.59375</v>
      </c>
      <c r="AM53" s="329"/>
      <c r="AO53" s="256" t="s">
        <v>105</v>
      </c>
      <c r="AP53" s="325" t="str">
        <f>IF((BH32=""),"",BH32)</f>
        <v>Nové Město ,,B"</v>
      </c>
      <c r="AQ53" s="325"/>
      <c r="AR53" s="325"/>
      <c r="AS53" s="325"/>
      <c r="AT53" s="325"/>
      <c r="AU53" s="325"/>
      <c r="AV53" s="186" t="s">
        <v>4</v>
      </c>
      <c r="AW53" s="326" t="str">
        <f>IF((BH30=""),"",BH30)</f>
        <v>Chlumec ,,C"</v>
      </c>
      <c r="AX53" s="326"/>
      <c r="AY53" s="326"/>
      <c r="AZ53" s="326"/>
      <c r="BA53" s="326"/>
      <c r="BB53" s="326"/>
      <c r="BC53" s="327">
        <f t="shared" si="1"/>
        <v>2</v>
      </c>
      <c r="BD53" s="327"/>
      <c r="BE53" s="327"/>
      <c r="BF53" s="328">
        <f>TIME(BE25,BF25,)</f>
        <v>0.47916666666666669</v>
      </c>
      <c r="BG53" s="328"/>
      <c r="BH53" s="328"/>
      <c r="BI53" s="93"/>
      <c r="BJ53" s="259" t="s">
        <v>281</v>
      </c>
      <c r="BK53" s="321" t="str">
        <f t="shared" si="7"/>
        <v>Kvasiny</v>
      </c>
      <c r="BL53" s="321"/>
      <c r="BM53" s="321"/>
      <c r="BN53" s="321"/>
      <c r="BO53" s="321"/>
      <c r="BP53" s="321"/>
      <c r="BQ53" s="260" t="s">
        <v>4</v>
      </c>
      <c r="BR53" s="322" t="str">
        <f>IF((AW34=""),"",AW34)</f>
        <v>Chlumec ,,A"</v>
      </c>
      <c r="BS53" s="322"/>
      <c r="BT53" s="322"/>
      <c r="BU53" s="322"/>
      <c r="BV53" s="322"/>
      <c r="BW53" s="322"/>
      <c r="BX53" s="331">
        <v>3</v>
      </c>
      <c r="BY53" s="331"/>
      <c r="BZ53" s="329">
        <f>TIME(AO26,AP26,)</f>
        <v>0.59375</v>
      </c>
      <c r="CA53" s="329"/>
      <c r="CB53" s="123"/>
      <c r="CD53" s="98"/>
      <c r="CG53" s="69"/>
      <c r="CH53" s="22"/>
      <c r="CI53" s="70"/>
      <c r="CJ53" s="70"/>
      <c r="CK53" s="70"/>
      <c r="CL53" s="266"/>
      <c r="CM53" s="70"/>
      <c r="CN53" s="65"/>
      <c r="CO53" s="65"/>
      <c r="CP53" s="65"/>
      <c r="CQ53" s="64"/>
      <c r="CR53" s="64"/>
      <c r="CS53" s="64"/>
      <c r="DA53" s="70"/>
      <c r="DB53" s="70"/>
      <c r="DC53" s="22"/>
      <c r="DD53" s="70"/>
      <c r="DE53" s="65"/>
      <c r="DF53" s="65"/>
      <c r="DG53" s="266"/>
      <c r="DH53" s="14"/>
      <c r="DI53" s="14"/>
      <c r="DJ53" s="14"/>
      <c r="DK53" s="65"/>
      <c r="DL53" s="65"/>
      <c r="DS53" s="98"/>
      <c r="DV53" s="69"/>
      <c r="DW53" s="22"/>
      <c r="DX53" s="70"/>
      <c r="DY53" s="70"/>
      <c r="DZ53" s="70"/>
      <c r="EA53" s="266"/>
      <c r="EB53" s="70"/>
      <c r="EC53" s="65"/>
      <c r="ED53" s="65"/>
      <c r="EE53" s="65"/>
      <c r="EF53" s="64"/>
      <c r="EG53" s="64"/>
      <c r="EH53" s="64"/>
      <c r="EP53" s="70"/>
      <c r="EQ53" s="70"/>
      <c r="ER53" s="22"/>
      <c r="ES53" s="70"/>
      <c r="ET53" s="65"/>
      <c r="EU53" s="65"/>
      <c r="EV53" s="266"/>
      <c r="EW53" s="14"/>
      <c r="EX53" s="14"/>
      <c r="EY53" s="14"/>
      <c r="EZ53" s="65"/>
      <c r="FA53" s="65"/>
      <c r="FH53" s="98"/>
      <c r="FJ53" s="69"/>
      <c r="FK53" s="22"/>
      <c r="FL53" s="70"/>
      <c r="FM53" s="70"/>
      <c r="FN53" s="135"/>
      <c r="FO53" s="135"/>
      <c r="FP53" s="134"/>
      <c r="FQ53" s="128"/>
      <c r="FR53" s="128"/>
      <c r="FS53" s="128"/>
      <c r="FT53" s="129"/>
      <c r="FU53" s="129"/>
      <c r="FV53" s="129"/>
      <c r="FW53" s="136"/>
      <c r="FX53" s="136"/>
      <c r="FY53" s="136"/>
      <c r="FZ53" s="136"/>
      <c r="GA53" s="136"/>
      <c r="GB53" s="136"/>
      <c r="GC53" s="136"/>
      <c r="GD53" s="134"/>
      <c r="GE53" s="134"/>
      <c r="GF53" s="22"/>
      <c r="GG53" s="134"/>
      <c r="GH53" s="128"/>
      <c r="GI53" s="22"/>
      <c r="GJ53" s="135"/>
      <c r="GK53" s="12"/>
      <c r="GL53" s="14"/>
      <c r="GM53" s="14"/>
      <c r="GN53" s="65"/>
      <c r="GO53" s="65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</row>
    <row r="54" spans="1:250" s="15" customFormat="1" ht="22.15" customHeight="1" x14ac:dyDescent="0.3">
      <c r="A54" s="256" t="s">
        <v>107</v>
      </c>
      <c r="B54" s="325" t="str">
        <f>IF((T33=""),"",T33)</f>
        <v>Rtyně ,,A"</v>
      </c>
      <c r="C54" s="325"/>
      <c r="D54" s="325"/>
      <c r="E54" s="325"/>
      <c r="F54" s="325"/>
      <c r="G54" s="325"/>
      <c r="H54" s="185" t="s">
        <v>4</v>
      </c>
      <c r="I54" s="326" t="str">
        <f>IF((I34=""),"",I34)</f>
        <v>Slavia HK ch.</v>
      </c>
      <c r="J54" s="326"/>
      <c r="K54" s="326"/>
      <c r="L54" s="326"/>
      <c r="M54" s="326"/>
      <c r="N54" s="326"/>
      <c r="O54" s="327">
        <v>4</v>
      </c>
      <c r="P54" s="327"/>
      <c r="Q54" s="327"/>
      <c r="R54" s="328">
        <f>TIME(Q25,R25,)</f>
        <v>0.47916666666666669</v>
      </c>
      <c r="S54" s="328"/>
      <c r="T54" s="328"/>
      <c r="U54" s="93"/>
      <c r="V54" s="257" t="s">
        <v>282</v>
      </c>
      <c r="W54" s="325" t="str">
        <f>IF((T33=""),"",T33)</f>
        <v>Rtyně ,,A"</v>
      </c>
      <c r="X54" s="325"/>
      <c r="Y54" s="325"/>
      <c r="Z54" s="325"/>
      <c r="AA54" s="325"/>
      <c r="AB54" s="325"/>
      <c r="AC54" s="186" t="s">
        <v>4</v>
      </c>
      <c r="AD54" s="326" t="str">
        <f>IF((I30=""),"",I30)</f>
        <v>REMA RK ,,A"</v>
      </c>
      <c r="AE54" s="326"/>
      <c r="AF54" s="326"/>
      <c r="AG54" s="326"/>
      <c r="AH54" s="326"/>
      <c r="AI54" s="326"/>
      <c r="AJ54" s="319">
        <f t="shared" si="2"/>
        <v>1</v>
      </c>
      <c r="AK54" s="319"/>
      <c r="AL54" s="320">
        <f>TIME(C26,D26,)</f>
        <v>0.60416666666666663</v>
      </c>
      <c r="AM54" s="320"/>
      <c r="AO54" s="256" t="s">
        <v>107</v>
      </c>
      <c r="AP54" s="325" t="str">
        <f>IF((BH33=""),"",BH33)</f>
        <v>Náchod</v>
      </c>
      <c r="AQ54" s="325"/>
      <c r="AR54" s="325"/>
      <c r="AS54" s="325"/>
      <c r="AT54" s="325"/>
      <c r="AU54" s="325"/>
      <c r="AV54" s="185" t="s">
        <v>4</v>
      </c>
      <c r="AW54" s="326" t="str">
        <f>IF((AW34=""),"",AW34)</f>
        <v>Chlumec ,,A"</v>
      </c>
      <c r="AX54" s="326"/>
      <c r="AY54" s="326"/>
      <c r="AZ54" s="326"/>
      <c r="BA54" s="326"/>
      <c r="BB54" s="326"/>
      <c r="BC54" s="327">
        <v>3</v>
      </c>
      <c r="BD54" s="327"/>
      <c r="BE54" s="327"/>
      <c r="BF54" s="328">
        <f>TIME(BE25,BF25,)</f>
        <v>0.47916666666666669</v>
      </c>
      <c r="BG54" s="328"/>
      <c r="BH54" s="328"/>
      <c r="BI54" s="93"/>
      <c r="BJ54" s="257" t="s">
        <v>282</v>
      </c>
      <c r="BK54" s="325" t="str">
        <f>IF((BH33=""),"",BH33)</f>
        <v>Náchod</v>
      </c>
      <c r="BL54" s="325"/>
      <c r="BM54" s="325"/>
      <c r="BN54" s="325"/>
      <c r="BO54" s="325"/>
      <c r="BP54" s="325"/>
      <c r="BQ54" s="186" t="s">
        <v>4</v>
      </c>
      <c r="BR54" s="326" t="str">
        <f>IF((AW30=""),"",AW30)</f>
        <v>REMA RK ,,B"</v>
      </c>
      <c r="BS54" s="326"/>
      <c r="BT54" s="326"/>
      <c r="BU54" s="326"/>
      <c r="BV54" s="326"/>
      <c r="BW54" s="326"/>
      <c r="BX54" s="319">
        <f t="shared" si="3"/>
        <v>2</v>
      </c>
      <c r="BY54" s="319"/>
      <c r="BZ54" s="320">
        <f>TIME(AQ26,AR26,)</f>
        <v>0.60416666666666663</v>
      </c>
      <c r="CA54" s="320"/>
      <c r="CB54" s="123"/>
      <c r="CD54" s="98"/>
      <c r="CG54" s="69"/>
      <c r="CI54" s="70"/>
      <c r="CJ54" s="70"/>
      <c r="CK54" s="70"/>
      <c r="CL54" s="70"/>
      <c r="CO54" s="12"/>
      <c r="CP54" s="12"/>
      <c r="CQ54" s="64"/>
      <c r="CR54" s="64"/>
      <c r="CS54" s="64"/>
      <c r="CZ54" s="70"/>
      <c r="DA54" s="70"/>
      <c r="DB54" s="70"/>
      <c r="DC54" s="70"/>
      <c r="DF54" s="12"/>
      <c r="DG54" s="13"/>
      <c r="DH54" s="12"/>
      <c r="DI54" s="12"/>
      <c r="DJ54" s="12"/>
      <c r="DL54" s="65"/>
      <c r="DS54" s="98"/>
      <c r="DV54" s="69"/>
      <c r="DX54" s="70"/>
      <c r="DY54" s="70"/>
      <c r="DZ54" s="70"/>
      <c r="EA54" s="70"/>
      <c r="ED54" s="12"/>
      <c r="EE54" s="12"/>
      <c r="EF54" s="64"/>
      <c r="EG54" s="64"/>
      <c r="EH54" s="64"/>
      <c r="EO54" s="70"/>
      <c r="EP54" s="70"/>
      <c r="EQ54" s="70"/>
      <c r="ER54" s="70"/>
      <c r="EU54" s="12"/>
      <c r="EV54" s="13"/>
      <c r="EW54" s="12"/>
      <c r="EX54" s="12"/>
      <c r="EY54" s="12"/>
      <c r="FA54" s="65"/>
      <c r="FH54" s="98"/>
      <c r="FJ54" s="69"/>
      <c r="FL54" s="70"/>
      <c r="FM54" s="70"/>
      <c r="FN54" s="70"/>
      <c r="FO54" s="70"/>
      <c r="FR54" s="12"/>
      <c r="FS54" s="12"/>
      <c r="FT54" s="64"/>
      <c r="FU54" s="64"/>
      <c r="FV54" s="64"/>
      <c r="GC54" s="70"/>
      <c r="GD54" s="70"/>
      <c r="GE54" s="70"/>
      <c r="GF54" s="70"/>
      <c r="GI54" s="12"/>
      <c r="GJ54" s="13"/>
      <c r="GK54" s="12"/>
      <c r="GL54" s="12"/>
      <c r="GM54" s="12"/>
      <c r="GO54" s="65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</row>
    <row r="55" spans="1:250" s="15" customFormat="1" ht="22.15" customHeight="1" x14ac:dyDescent="0.3">
      <c r="A55" s="262" t="s">
        <v>108</v>
      </c>
      <c r="B55" s="321" t="str">
        <f>IF((I30=""),"",I30)</f>
        <v>REMA RK ,,A"</v>
      </c>
      <c r="C55" s="321"/>
      <c r="D55" s="321"/>
      <c r="E55" s="321"/>
      <c r="F55" s="321"/>
      <c r="G55" s="321"/>
      <c r="H55" s="260" t="s">
        <v>4</v>
      </c>
      <c r="I55" s="322" t="str">
        <f>IF((I33=""),"",I33)</f>
        <v>Slavia HK ,,D"</v>
      </c>
      <c r="J55" s="322"/>
      <c r="K55" s="322"/>
      <c r="L55" s="322"/>
      <c r="M55" s="322"/>
      <c r="N55" s="322"/>
      <c r="O55" s="323">
        <f t="shared" si="0"/>
        <v>1</v>
      </c>
      <c r="P55" s="323"/>
      <c r="Q55" s="323"/>
      <c r="R55" s="324">
        <f>TIME(S25,T25,)</f>
        <v>0.48958333333333331</v>
      </c>
      <c r="S55" s="324"/>
      <c r="T55" s="324"/>
      <c r="U55" s="93"/>
      <c r="V55" s="257" t="s">
        <v>296</v>
      </c>
      <c r="W55" s="325" t="str">
        <f>IF((T30=""),"",T30)</f>
        <v>Chlumec ,,B"</v>
      </c>
      <c r="X55" s="325"/>
      <c r="Y55" s="325"/>
      <c r="Z55" s="325"/>
      <c r="AA55" s="325"/>
      <c r="AB55" s="325"/>
      <c r="AC55" s="186" t="s">
        <v>4</v>
      </c>
      <c r="AD55" s="326" t="str">
        <f>IF((I33=""),"",I33)</f>
        <v>Slavia HK ,,D"</v>
      </c>
      <c r="AE55" s="326"/>
      <c r="AF55" s="326"/>
      <c r="AG55" s="326"/>
      <c r="AH55" s="326"/>
      <c r="AI55" s="326"/>
      <c r="AJ55" s="319">
        <v>4</v>
      </c>
      <c r="AK55" s="319"/>
      <c r="AL55" s="320">
        <f>TIME(C26,D26,)</f>
        <v>0.60416666666666663</v>
      </c>
      <c r="AM55" s="320"/>
      <c r="AO55" s="262" t="s">
        <v>108</v>
      </c>
      <c r="AP55" s="321" t="str">
        <f>IF((AW30=""),"",AW30)</f>
        <v>REMA RK ,,B"</v>
      </c>
      <c r="AQ55" s="321"/>
      <c r="AR55" s="321"/>
      <c r="AS55" s="321"/>
      <c r="AT55" s="321"/>
      <c r="AU55" s="321"/>
      <c r="AV55" s="260" t="s">
        <v>4</v>
      </c>
      <c r="AW55" s="322" t="str">
        <f>IF((AW33=""),"",AW33)</f>
        <v>Kvasiny</v>
      </c>
      <c r="AX55" s="322"/>
      <c r="AY55" s="322"/>
      <c r="AZ55" s="322"/>
      <c r="BA55" s="322"/>
      <c r="BB55" s="322"/>
      <c r="BC55" s="323">
        <f t="shared" si="1"/>
        <v>2</v>
      </c>
      <c r="BD55" s="323"/>
      <c r="BE55" s="323"/>
      <c r="BF55" s="324">
        <f>TIME(BG25,BH25,)</f>
        <v>0.48958333333333331</v>
      </c>
      <c r="BG55" s="324"/>
      <c r="BH55" s="324"/>
      <c r="BI55" s="93"/>
      <c r="BJ55" s="257" t="s">
        <v>296</v>
      </c>
      <c r="BK55" s="325" t="str">
        <f>IF((BH30=""),"",BH30)</f>
        <v>Chlumec ,,C"</v>
      </c>
      <c r="BL55" s="325"/>
      <c r="BM55" s="325"/>
      <c r="BN55" s="325"/>
      <c r="BO55" s="325"/>
      <c r="BP55" s="325"/>
      <c r="BQ55" s="186" t="s">
        <v>4</v>
      </c>
      <c r="BR55" s="326" t="str">
        <f>IF((AW33=""),"",AW33)</f>
        <v>Kvasiny</v>
      </c>
      <c r="BS55" s="326"/>
      <c r="BT55" s="326"/>
      <c r="BU55" s="326"/>
      <c r="BV55" s="326"/>
      <c r="BW55" s="326"/>
      <c r="BX55" s="319">
        <v>3</v>
      </c>
      <c r="BY55" s="319"/>
      <c r="BZ55" s="320">
        <f>TIME(AQ26,AR26,)</f>
        <v>0.60416666666666663</v>
      </c>
      <c r="CA55" s="320"/>
      <c r="CB55" s="123"/>
      <c r="CD55" s="98"/>
      <c r="CG55" s="73"/>
      <c r="CI55" s="56"/>
      <c r="CJ55" s="92"/>
      <c r="CK55" s="92"/>
      <c r="CL55" s="53"/>
      <c r="CM55" s="53"/>
      <c r="CN55" s="53"/>
      <c r="CP55" s="73"/>
      <c r="CR55" s="56"/>
      <c r="CS55" s="56"/>
      <c r="CT55" s="56"/>
      <c r="CU55" s="56"/>
      <c r="CV55" s="56"/>
      <c r="CW55" s="53"/>
      <c r="DB55" s="72"/>
      <c r="DC55" s="56"/>
      <c r="DD55" s="92"/>
      <c r="DE55" s="92"/>
      <c r="DF55" s="92"/>
      <c r="DG55" s="92"/>
      <c r="DH55" s="53"/>
      <c r="DI55" s="73"/>
      <c r="DK55" s="56"/>
      <c r="DL55" s="53"/>
      <c r="DM55" s="53"/>
      <c r="DN55" s="53"/>
      <c r="DO55" s="53"/>
      <c r="DS55" s="98"/>
      <c r="DV55" s="73"/>
      <c r="DX55" s="56"/>
      <c r="DY55" s="92"/>
      <c r="DZ55" s="92"/>
      <c r="EA55" s="53"/>
      <c r="EB55" s="53"/>
      <c r="EC55" s="53"/>
      <c r="EE55" s="73"/>
      <c r="EG55" s="56"/>
      <c r="EH55" s="56"/>
      <c r="EI55" s="56"/>
      <c r="EJ55" s="56"/>
      <c r="EK55" s="56"/>
      <c r="EL55" s="53"/>
      <c r="EQ55" s="72"/>
      <c r="ER55" s="56"/>
      <c r="ES55" s="92"/>
      <c r="ET55" s="92"/>
      <c r="EU55" s="92"/>
      <c r="EV55" s="92"/>
      <c r="EW55" s="53"/>
      <c r="EX55" s="73"/>
      <c r="EZ55" s="56"/>
      <c r="FA55" s="53"/>
      <c r="FB55" s="53"/>
      <c r="FC55" s="53"/>
      <c r="FD55" s="53"/>
      <c r="FH55" s="98"/>
      <c r="FJ55" s="73"/>
      <c r="FL55" s="56"/>
      <c r="FM55" s="92"/>
      <c r="FN55" s="92"/>
      <c r="FO55" s="53"/>
      <c r="FP55" s="53"/>
      <c r="FQ55" s="53"/>
      <c r="FS55" s="73"/>
      <c r="FU55" s="56"/>
      <c r="FV55" s="56"/>
      <c r="FW55" s="56"/>
      <c r="FX55" s="56"/>
      <c r="FY55" s="56"/>
      <c r="FZ55" s="53"/>
      <c r="GE55" s="72"/>
      <c r="GF55" s="56"/>
      <c r="GG55" s="92"/>
      <c r="GH55" s="92"/>
      <c r="GI55" s="92"/>
      <c r="GJ55" s="92"/>
      <c r="GK55" s="53"/>
      <c r="GL55" s="73"/>
      <c r="GN55" s="56"/>
      <c r="GO55" s="53"/>
      <c r="GP55" s="53"/>
      <c r="GQ55" s="53"/>
      <c r="GR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</row>
    <row r="56" spans="1:250" s="15" customFormat="1" ht="22.15" customHeight="1" x14ac:dyDescent="0.3">
      <c r="A56" s="262" t="s">
        <v>106</v>
      </c>
      <c r="B56" s="321" t="str">
        <f>IF((I31=""),"",I31)</f>
        <v>REMA RK ,,C"</v>
      </c>
      <c r="C56" s="321"/>
      <c r="D56" s="321"/>
      <c r="E56" s="321"/>
      <c r="F56" s="321"/>
      <c r="G56" s="321"/>
      <c r="H56" s="261" t="s">
        <v>4</v>
      </c>
      <c r="I56" s="322" t="str">
        <f t="shared" ref="I56" si="8">IF((I32=""),"",I32)</f>
        <v>Slavia HK,,B"</v>
      </c>
      <c r="J56" s="322"/>
      <c r="K56" s="322"/>
      <c r="L56" s="322"/>
      <c r="M56" s="322"/>
      <c r="N56" s="322"/>
      <c r="O56" s="323">
        <v>4</v>
      </c>
      <c r="P56" s="323"/>
      <c r="Q56" s="323"/>
      <c r="R56" s="332">
        <f>TIME(S25,T25,)</f>
        <v>0.48958333333333331</v>
      </c>
      <c r="S56" s="332"/>
      <c r="T56" s="332"/>
      <c r="U56" s="93"/>
      <c r="V56" s="259" t="s">
        <v>297</v>
      </c>
      <c r="W56" s="321" t="str">
        <f>IF((T31=""),"",T31)</f>
        <v>Chlumec ,,D"</v>
      </c>
      <c r="X56" s="321"/>
      <c r="Y56" s="321"/>
      <c r="Z56" s="321"/>
      <c r="AA56" s="321"/>
      <c r="AB56" s="321"/>
      <c r="AC56" s="260" t="s">
        <v>4</v>
      </c>
      <c r="AD56" s="322" t="str">
        <f t="shared" ref="AD56" si="9">IF((I32=""),"",I32)</f>
        <v>Slavia HK,,B"</v>
      </c>
      <c r="AE56" s="322"/>
      <c r="AF56" s="322"/>
      <c r="AG56" s="322"/>
      <c r="AH56" s="322"/>
      <c r="AI56" s="322"/>
      <c r="AJ56" s="331">
        <f t="shared" si="2"/>
        <v>1</v>
      </c>
      <c r="AK56" s="331"/>
      <c r="AL56" s="329">
        <f>TIME(E26,F26,)</f>
        <v>0.61458333333333337</v>
      </c>
      <c r="AM56" s="329"/>
      <c r="AO56" s="262" t="s">
        <v>106</v>
      </c>
      <c r="AP56" s="321" t="str">
        <f>IF((AW31=""),"",AW31)</f>
        <v>Slavia HK,,A"</v>
      </c>
      <c r="AQ56" s="321"/>
      <c r="AR56" s="321"/>
      <c r="AS56" s="321"/>
      <c r="AT56" s="321"/>
      <c r="AU56" s="321"/>
      <c r="AV56" s="261" t="s">
        <v>4</v>
      </c>
      <c r="AW56" s="322" t="str">
        <f t="shared" ref="AW56" si="10">IF((AW32=""),"",AW32)</f>
        <v>Slavia HK ,,C"</v>
      </c>
      <c r="AX56" s="322"/>
      <c r="AY56" s="322"/>
      <c r="AZ56" s="322"/>
      <c r="BA56" s="322"/>
      <c r="BB56" s="322"/>
      <c r="BC56" s="323">
        <v>3</v>
      </c>
      <c r="BD56" s="323"/>
      <c r="BE56" s="323"/>
      <c r="BF56" s="332">
        <f>TIME(BG25,BH25,)</f>
        <v>0.48958333333333331</v>
      </c>
      <c r="BG56" s="332"/>
      <c r="BH56" s="332"/>
      <c r="BI56" s="93"/>
      <c r="BJ56" s="259" t="s">
        <v>297</v>
      </c>
      <c r="BK56" s="321" t="str">
        <f>IF((BH31=""),"",BH31)</f>
        <v>Chlumec ,,E"</v>
      </c>
      <c r="BL56" s="321"/>
      <c r="BM56" s="321"/>
      <c r="BN56" s="321"/>
      <c r="BO56" s="321"/>
      <c r="BP56" s="321"/>
      <c r="BQ56" s="260" t="s">
        <v>4</v>
      </c>
      <c r="BR56" s="322" t="str">
        <f t="shared" ref="BR56" si="11">IF((AW32=""),"",AW32)</f>
        <v>Slavia HK ,,C"</v>
      </c>
      <c r="BS56" s="322"/>
      <c r="BT56" s="322"/>
      <c r="BU56" s="322"/>
      <c r="BV56" s="322"/>
      <c r="BW56" s="322"/>
      <c r="BX56" s="331">
        <f t="shared" si="3"/>
        <v>2</v>
      </c>
      <c r="BY56" s="331"/>
      <c r="BZ56" s="329">
        <f>TIME(AS26,AT26,)</f>
        <v>0.61458333333333337</v>
      </c>
      <c r="CA56" s="329"/>
      <c r="CB56" s="123"/>
      <c r="CD56" s="98"/>
      <c r="CG56" s="69"/>
      <c r="CP56" s="12"/>
      <c r="DS56" s="98"/>
      <c r="DV56" s="69"/>
      <c r="EE56" s="12"/>
      <c r="FH56" s="98"/>
      <c r="FJ56" s="69"/>
      <c r="FS56" s="12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</row>
    <row r="57" spans="1:250" s="15" customFormat="1" ht="22.15" customHeight="1" x14ac:dyDescent="0.3">
      <c r="A57" s="256" t="s">
        <v>109</v>
      </c>
      <c r="B57" s="325" t="str">
        <f>IF((I34=""),"",I34)</f>
        <v>Slavia HK ch.</v>
      </c>
      <c r="C57" s="325"/>
      <c r="D57" s="325"/>
      <c r="E57" s="325"/>
      <c r="F57" s="325"/>
      <c r="G57" s="325"/>
      <c r="H57" s="186" t="s">
        <v>4</v>
      </c>
      <c r="I57" s="326" t="str">
        <f>IF((I30=""),"",I30)</f>
        <v>REMA RK ,,A"</v>
      </c>
      <c r="J57" s="326"/>
      <c r="K57" s="326"/>
      <c r="L57" s="326"/>
      <c r="M57" s="326"/>
      <c r="N57" s="326"/>
      <c r="O57" s="327">
        <f t="shared" si="0"/>
        <v>1</v>
      </c>
      <c r="P57" s="327"/>
      <c r="Q57" s="327"/>
      <c r="R57" s="330">
        <f>TIME(U25,V25,)</f>
        <v>0.5</v>
      </c>
      <c r="S57" s="330"/>
      <c r="T57" s="330"/>
      <c r="U57" s="93"/>
      <c r="V57" s="259" t="s">
        <v>298</v>
      </c>
      <c r="W57" s="321" t="str">
        <f>IF((T32=""),"",T32)</f>
        <v>Nové Město ,,A"</v>
      </c>
      <c r="X57" s="321"/>
      <c r="Y57" s="321"/>
      <c r="Z57" s="321"/>
      <c r="AA57" s="321"/>
      <c r="AB57" s="321"/>
      <c r="AC57" s="260" t="s">
        <v>4</v>
      </c>
      <c r="AD57" s="322" t="str">
        <f>IF((I31=""),"",I31)</f>
        <v>REMA RK ,,C"</v>
      </c>
      <c r="AE57" s="322"/>
      <c r="AF57" s="322"/>
      <c r="AG57" s="322"/>
      <c r="AH57" s="322"/>
      <c r="AI57" s="322"/>
      <c r="AJ57" s="331">
        <v>4</v>
      </c>
      <c r="AK57" s="331"/>
      <c r="AL57" s="329">
        <f>TIME(E26,F26,)</f>
        <v>0.61458333333333337</v>
      </c>
      <c r="AM57" s="329"/>
      <c r="AO57" s="256" t="s">
        <v>109</v>
      </c>
      <c r="AP57" s="325" t="str">
        <f>IF((AW34=""),"",AW34)</f>
        <v>Chlumec ,,A"</v>
      </c>
      <c r="AQ57" s="325"/>
      <c r="AR57" s="325"/>
      <c r="AS57" s="325"/>
      <c r="AT57" s="325"/>
      <c r="AU57" s="325"/>
      <c r="AV57" s="186" t="s">
        <v>4</v>
      </c>
      <c r="AW57" s="326" t="str">
        <f>IF((AW30=""),"",AW30)</f>
        <v>REMA RK ,,B"</v>
      </c>
      <c r="AX57" s="326"/>
      <c r="AY57" s="326"/>
      <c r="AZ57" s="326"/>
      <c r="BA57" s="326"/>
      <c r="BB57" s="326"/>
      <c r="BC57" s="327">
        <f t="shared" si="1"/>
        <v>2</v>
      </c>
      <c r="BD57" s="327"/>
      <c r="BE57" s="327"/>
      <c r="BF57" s="330">
        <f>TIME(BI25,BJ25,)</f>
        <v>0.5</v>
      </c>
      <c r="BG57" s="330"/>
      <c r="BH57" s="330"/>
      <c r="BI57" s="93"/>
      <c r="BJ57" s="259" t="s">
        <v>298</v>
      </c>
      <c r="BK57" s="321" t="str">
        <f>IF((BH32=""),"",BH32)</f>
        <v>Nové Město ,,B"</v>
      </c>
      <c r="BL57" s="321"/>
      <c r="BM57" s="321"/>
      <c r="BN57" s="321"/>
      <c r="BO57" s="321"/>
      <c r="BP57" s="321"/>
      <c r="BQ57" s="260" t="s">
        <v>4</v>
      </c>
      <c r="BR57" s="322" t="str">
        <f>IF((AW31=""),"",AW31)</f>
        <v>Slavia HK,,A"</v>
      </c>
      <c r="BS57" s="322"/>
      <c r="BT57" s="322"/>
      <c r="BU57" s="322"/>
      <c r="BV57" s="322"/>
      <c r="BW57" s="322"/>
      <c r="BX57" s="331">
        <v>3</v>
      </c>
      <c r="BY57" s="331"/>
      <c r="BZ57" s="329">
        <f>TIME(AS26,AT26,)</f>
        <v>0.61458333333333337</v>
      </c>
      <c r="CA57" s="329"/>
      <c r="CB57" s="123"/>
      <c r="CD57" s="98"/>
      <c r="CG57" s="73"/>
      <c r="CI57" s="74"/>
      <c r="CZ57" s="73"/>
      <c r="DB57" s="72"/>
      <c r="DC57" s="74"/>
      <c r="DG57" s="13"/>
      <c r="DH57" s="12"/>
      <c r="DI57" s="12"/>
      <c r="DJ57" s="50"/>
      <c r="DS57" s="98"/>
      <c r="DV57" s="73"/>
      <c r="DX57" s="74"/>
      <c r="EO57" s="73"/>
      <c r="EQ57" s="72"/>
      <c r="ER57" s="74"/>
      <c r="EV57" s="13"/>
      <c r="EW57" s="12"/>
      <c r="EX57" s="12"/>
      <c r="EY57" s="50"/>
      <c r="FH57" s="98"/>
      <c r="FJ57" s="73"/>
      <c r="FL57" s="74"/>
      <c r="GC57" s="73"/>
      <c r="GE57" s="72"/>
      <c r="GF57" s="74"/>
      <c r="GJ57" s="13"/>
      <c r="GK57" s="12"/>
      <c r="GL57" s="12"/>
      <c r="GM57" s="50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</row>
    <row r="58" spans="1:250" s="15" customFormat="1" ht="22.15" customHeight="1" x14ac:dyDescent="0.3">
      <c r="A58" s="256" t="s">
        <v>110</v>
      </c>
      <c r="B58" s="325" t="str">
        <f t="shared" ref="B58" si="12">IF((I33=""),"",I33)</f>
        <v>Slavia HK ,,D"</v>
      </c>
      <c r="C58" s="325"/>
      <c r="D58" s="325"/>
      <c r="E58" s="325"/>
      <c r="F58" s="325"/>
      <c r="G58" s="325"/>
      <c r="H58" s="185" t="s">
        <v>4</v>
      </c>
      <c r="I58" s="326" t="str">
        <f>IF((I31=""),"",I31)</f>
        <v>REMA RK ,,C"</v>
      </c>
      <c r="J58" s="326"/>
      <c r="K58" s="326"/>
      <c r="L58" s="326"/>
      <c r="M58" s="326"/>
      <c r="N58" s="326"/>
      <c r="O58" s="327">
        <v>4</v>
      </c>
      <c r="P58" s="327"/>
      <c r="Q58" s="327"/>
      <c r="R58" s="328">
        <f>TIME(U25,V25,)</f>
        <v>0.5</v>
      </c>
      <c r="S58" s="328"/>
      <c r="T58" s="328"/>
      <c r="U58" s="93"/>
      <c r="V58" s="257" t="s">
        <v>299</v>
      </c>
      <c r="W58" s="325" t="str">
        <f>IF((I34=""),"",I34)</f>
        <v>Slavia HK ch.</v>
      </c>
      <c r="X58" s="325"/>
      <c r="Y58" s="325"/>
      <c r="Z58" s="325"/>
      <c r="AA58" s="325"/>
      <c r="AB58" s="325"/>
      <c r="AC58" s="186" t="s">
        <v>4</v>
      </c>
      <c r="AD58" s="326" t="str">
        <f>IF((T34=""),"",T34)</f>
        <v>VK Sport RK ,,Moka"</v>
      </c>
      <c r="AE58" s="326"/>
      <c r="AF58" s="326"/>
      <c r="AG58" s="326"/>
      <c r="AH58" s="326"/>
      <c r="AI58" s="326"/>
      <c r="AJ58" s="319">
        <f t="shared" si="2"/>
        <v>1</v>
      </c>
      <c r="AK58" s="319"/>
      <c r="AL58" s="320">
        <f>TIME(G26,H26,)</f>
        <v>0.625</v>
      </c>
      <c r="AM58" s="320"/>
      <c r="AO58" s="256" t="s">
        <v>110</v>
      </c>
      <c r="AP58" s="325" t="str">
        <f t="shared" ref="AP58" si="13">IF((AW33=""),"",AW33)</f>
        <v>Kvasiny</v>
      </c>
      <c r="AQ58" s="325"/>
      <c r="AR58" s="325"/>
      <c r="AS58" s="325"/>
      <c r="AT58" s="325"/>
      <c r="AU58" s="325"/>
      <c r="AV58" s="185" t="s">
        <v>4</v>
      </c>
      <c r="AW58" s="326" t="str">
        <f>IF((AW31=""),"",AW31)</f>
        <v>Slavia HK,,A"</v>
      </c>
      <c r="AX58" s="326"/>
      <c r="AY58" s="326"/>
      <c r="AZ58" s="326"/>
      <c r="BA58" s="326"/>
      <c r="BB58" s="326"/>
      <c r="BC58" s="327">
        <v>3</v>
      </c>
      <c r="BD58" s="327"/>
      <c r="BE58" s="327"/>
      <c r="BF58" s="328">
        <f>TIME(BI25,BJ25,)</f>
        <v>0.5</v>
      </c>
      <c r="BG58" s="328"/>
      <c r="BH58" s="328"/>
      <c r="BI58" s="93"/>
      <c r="BJ58" s="257" t="s">
        <v>299</v>
      </c>
      <c r="BK58" s="325" t="str">
        <f>IF((AW34=""),"",AW34)</f>
        <v>Chlumec ,,A"</v>
      </c>
      <c r="BL58" s="325"/>
      <c r="BM58" s="325"/>
      <c r="BN58" s="325"/>
      <c r="BO58" s="325"/>
      <c r="BP58" s="325"/>
      <c r="BQ58" s="186" t="s">
        <v>4</v>
      </c>
      <c r="BR58" s="326" t="str">
        <f>IF((BH34=""),"",BH34)</f>
        <v>Staré Město ,,Myšáci"</v>
      </c>
      <c r="BS58" s="326"/>
      <c r="BT58" s="326"/>
      <c r="BU58" s="326"/>
      <c r="BV58" s="326"/>
      <c r="BW58" s="326"/>
      <c r="BX58" s="319">
        <f t="shared" si="3"/>
        <v>2</v>
      </c>
      <c r="BY58" s="319"/>
      <c r="BZ58" s="320">
        <f>TIME(AU26,AV26,)</f>
        <v>0.625</v>
      </c>
      <c r="CA58" s="320"/>
      <c r="CB58" s="123"/>
      <c r="CD58" s="98"/>
      <c r="CG58" s="73"/>
      <c r="CI58" s="74"/>
      <c r="DB58" s="72"/>
      <c r="DC58" s="74"/>
      <c r="DS58" s="98"/>
      <c r="DV58" s="73"/>
      <c r="DX58" s="74"/>
      <c r="EQ58" s="72"/>
      <c r="ER58" s="74"/>
      <c r="FH58" s="98"/>
      <c r="FJ58" s="73"/>
      <c r="FL58" s="74"/>
      <c r="GE58" s="72"/>
      <c r="GF58" s="74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</row>
    <row r="59" spans="1:250" s="15" customFormat="1" ht="22.15" customHeight="1" x14ac:dyDescent="0.3">
      <c r="A59" s="262" t="s">
        <v>111</v>
      </c>
      <c r="B59" s="321" t="str">
        <f>IF((I32=""),"",I32)</f>
        <v>Slavia HK,,B"</v>
      </c>
      <c r="C59" s="321"/>
      <c r="D59" s="321"/>
      <c r="E59" s="321"/>
      <c r="F59" s="321"/>
      <c r="G59" s="321"/>
      <c r="H59" s="261" t="s">
        <v>4</v>
      </c>
      <c r="I59" s="322" t="str">
        <f>IF((T34=""),"",T34)</f>
        <v>VK Sport RK ,,Moka"</v>
      </c>
      <c r="J59" s="322"/>
      <c r="K59" s="322"/>
      <c r="L59" s="322"/>
      <c r="M59" s="322"/>
      <c r="N59" s="322"/>
      <c r="O59" s="323">
        <f t="shared" si="0"/>
        <v>1</v>
      </c>
      <c r="P59" s="323"/>
      <c r="Q59" s="323"/>
      <c r="R59" s="324">
        <f>TIME(W25,X25,)</f>
        <v>0.51041666666666663</v>
      </c>
      <c r="S59" s="324"/>
      <c r="T59" s="324"/>
      <c r="V59" s="47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117"/>
      <c r="AI59" s="117"/>
      <c r="AJ59" s="117"/>
      <c r="AK59" s="123"/>
      <c r="AL59" s="123"/>
      <c r="AM59" s="123"/>
      <c r="AO59" s="262" t="s">
        <v>111</v>
      </c>
      <c r="AP59" s="321" t="str">
        <f>IF((AW32=""),"",AW32)</f>
        <v>Slavia HK ,,C"</v>
      </c>
      <c r="AQ59" s="321"/>
      <c r="AR59" s="321"/>
      <c r="AS59" s="321"/>
      <c r="AT59" s="321"/>
      <c r="AU59" s="321"/>
      <c r="AV59" s="261" t="s">
        <v>4</v>
      </c>
      <c r="AW59" s="322" t="str">
        <f>IF((BH34=""),"",BH34)</f>
        <v>Staré Město ,,Myšáci"</v>
      </c>
      <c r="AX59" s="322"/>
      <c r="AY59" s="322"/>
      <c r="AZ59" s="322"/>
      <c r="BA59" s="322"/>
      <c r="BB59" s="322"/>
      <c r="BC59" s="323">
        <f t="shared" si="1"/>
        <v>2</v>
      </c>
      <c r="BD59" s="323"/>
      <c r="BE59" s="323"/>
      <c r="BF59" s="324">
        <f>TIME(BK25,BL25,)</f>
        <v>0.51041666666666663</v>
      </c>
      <c r="BG59" s="324"/>
      <c r="BH59" s="324"/>
      <c r="BJ59" s="47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117"/>
      <c r="BW59" s="117"/>
      <c r="BX59" s="117"/>
      <c r="BY59" s="123"/>
      <c r="BZ59" s="123"/>
      <c r="CA59" s="123"/>
      <c r="CB59" s="123"/>
      <c r="CD59" s="98"/>
      <c r="CG59" s="69"/>
      <c r="CI59" s="76"/>
      <c r="CK59" s="74"/>
      <c r="CL59" s="74"/>
      <c r="CM59" s="74"/>
      <c r="CN59" s="48"/>
      <c r="CO59" s="48"/>
      <c r="CP59" s="48"/>
      <c r="CZ59" s="73"/>
      <c r="DB59" s="75"/>
      <c r="DC59" s="76"/>
      <c r="DE59" s="48"/>
      <c r="DF59" s="48"/>
      <c r="DG59" s="48"/>
      <c r="DH59" s="48"/>
      <c r="DI59" s="48"/>
      <c r="DJ59" s="48"/>
      <c r="DK59" s="48"/>
      <c r="DL59" s="52"/>
      <c r="DS59" s="98"/>
      <c r="DV59" s="69"/>
      <c r="DX59" s="76"/>
      <c r="DZ59" s="74"/>
      <c r="EA59" s="74"/>
      <c r="EB59" s="74"/>
      <c r="EC59" s="48"/>
      <c r="ED59" s="48"/>
      <c r="EE59" s="48"/>
      <c r="EO59" s="73"/>
      <c r="EQ59" s="75"/>
      <c r="ER59" s="76"/>
      <c r="ET59" s="48"/>
      <c r="EU59" s="48"/>
      <c r="EV59" s="48"/>
      <c r="EW59" s="48"/>
      <c r="EX59" s="48"/>
      <c r="EY59" s="48"/>
      <c r="EZ59" s="48"/>
      <c r="FA59" s="52"/>
      <c r="FH59" s="98"/>
      <c r="FJ59" s="69"/>
      <c r="FL59" s="76"/>
      <c r="FN59" s="74"/>
      <c r="FO59" s="74"/>
      <c r="FP59" s="74"/>
      <c r="FQ59" s="48"/>
      <c r="FR59" s="48"/>
      <c r="FS59" s="48"/>
      <c r="GC59" s="73"/>
      <c r="GE59" s="75"/>
      <c r="GF59" s="76"/>
      <c r="GH59" s="48"/>
      <c r="GI59" s="48"/>
      <c r="GJ59" s="48"/>
      <c r="GK59" s="48"/>
      <c r="GL59" s="48"/>
      <c r="GM59" s="48"/>
      <c r="GN59" s="48"/>
      <c r="GO59" s="52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</row>
    <row r="60" spans="1:250" s="15" customFormat="1" ht="21" customHeight="1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 s="263"/>
      <c r="P60"/>
      <c r="Q60"/>
      <c r="R60"/>
      <c r="S60"/>
      <c r="T60"/>
      <c r="U60"/>
      <c r="V60" s="263"/>
      <c r="W60" s="263"/>
      <c r="X60" s="263"/>
      <c r="Y60" s="263"/>
      <c r="Z60" s="263"/>
      <c r="AA60" s="263"/>
      <c r="AB60" s="263"/>
      <c r="AC60" s="263"/>
      <c r="AD60" s="263"/>
      <c r="AE60" s="263"/>
      <c r="AF60" s="263"/>
      <c r="AG60" s="263"/>
      <c r="AH60" s="263"/>
      <c r="AI60" s="263"/>
      <c r="AJ60" s="263"/>
      <c r="AK60" s="263"/>
      <c r="AL60" s="263"/>
      <c r="AM60" s="263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 s="263"/>
      <c r="BD60"/>
      <c r="BE60"/>
      <c r="BF60"/>
      <c r="BG60"/>
      <c r="BH60"/>
      <c r="BI60"/>
      <c r="BJ60" s="263"/>
      <c r="BK60" s="263"/>
      <c r="BL60" s="263"/>
      <c r="BM60" s="263"/>
      <c r="BN60" s="263"/>
      <c r="BO60" s="263"/>
      <c r="BP60" s="263"/>
      <c r="BQ60" s="263"/>
      <c r="BR60" s="263"/>
      <c r="BS60" s="263"/>
      <c r="BT60" s="263"/>
      <c r="BU60" s="263"/>
      <c r="BV60" s="263"/>
      <c r="BW60" s="263"/>
      <c r="BX60" s="263"/>
      <c r="BY60" s="263"/>
      <c r="BZ60" s="263"/>
      <c r="CA60" s="263"/>
      <c r="CD60" s="98"/>
      <c r="CG60" s="73"/>
      <c r="CI60" s="74"/>
      <c r="CK60" s="74"/>
      <c r="CL60" s="74"/>
      <c r="CM60" s="74"/>
      <c r="CN60" s="52"/>
      <c r="CO60" s="52"/>
      <c r="CP60" s="52"/>
      <c r="CZ60" s="73"/>
      <c r="DB60" s="72"/>
      <c r="DC60" s="74"/>
      <c r="DE60" s="52"/>
      <c r="DF60" s="52"/>
      <c r="DG60" s="52"/>
      <c r="DH60" s="52"/>
      <c r="DI60" s="52"/>
      <c r="DJ60" s="52"/>
      <c r="DK60" s="52"/>
      <c r="DL60" s="52"/>
      <c r="DS60" s="98"/>
      <c r="DV60" s="73"/>
      <c r="DX60" s="74"/>
      <c r="DZ60" s="74"/>
      <c r="EA60" s="74"/>
      <c r="EB60" s="74"/>
      <c r="EC60" s="52"/>
      <c r="ED60" s="52"/>
      <c r="EE60" s="52"/>
      <c r="EO60" s="73"/>
      <c r="EQ60" s="72"/>
      <c r="ER60" s="74"/>
      <c r="ET60" s="52"/>
      <c r="EU60" s="52"/>
      <c r="EV60" s="52"/>
      <c r="EW60" s="52"/>
      <c r="EX60" s="52"/>
      <c r="EY60" s="52"/>
      <c r="EZ60" s="52"/>
      <c r="FA60" s="52"/>
      <c r="FH60" s="98"/>
      <c r="FJ60" s="73"/>
      <c r="FL60" s="74"/>
      <c r="FN60" s="74"/>
      <c r="FO60" s="74"/>
      <c r="FP60" s="74"/>
      <c r="FQ60" s="52"/>
      <c r="FR60" s="52"/>
      <c r="FS60" s="52"/>
      <c r="GC60" s="73"/>
      <c r="GE60" s="72"/>
      <c r="GF60" s="74"/>
      <c r="GH60" s="52"/>
      <c r="GI60" s="52"/>
      <c r="GJ60" s="52"/>
      <c r="GK60" s="52"/>
      <c r="GL60" s="52"/>
      <c r="GM60" s="52"/>
      <c r="GN60" s="52"/>
      <c r="GO60" s="52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</row>
    <row r="61" spans="1:250" s="15" customFormat="1" ht="9.6" customHeight="1" x14ac:dyDescent="0.3">
      <c r="CD61" s="98"/>
      <c r="CG61" s="73"/>
      <c r="CI61" s="74"/>
      <c r="CK61" s="76"/>
      <c r="CL61" s="76"/>
      <c r="CM61" s="76"/>
      <c r="CN61" s="70"/>
      <c r="CO61" s="70"/>
      <c r="CP61" s="70"/>
      <c r="CZ61" s="69"/>
      <c r="DB61" s="72"/>
      <c r="DC61" s="74"/>
      <c r="DE61" s="70"/>
      <c r="DF61" s="70"/>
      <c r="DG61" s="70"/>
      <c r="DH61" s="70"/>
      <c r="DI61" s="70"/>
      <c r="DJ61" s="70"/>
      <c r="DK61" s="70"/>
      <c r="DL61" s="70"/>
      <c r="DS61" s="98"/>
      <c r="DV61" s="73"/>
      <c r="DX61" s="74"/>
      <c r="DZ61" s="76"/>
      <c r="EA61" s="76"/>
      <c r="EB61" s="76"/>
      <c r="EC61" s="70"/>
      <c r="ED61" s="70"/>
      <c r="EE61" s="70"/>
      <c r="EO61" s="69"/>
      <c r="EQ61" s="72"/>
      <c r="ER61" s="74"/>
      <c r="ET61" s="70"/>
      <c r="EU61" s="70"/>
      <c r="EV61" s="70"/>
      <c r="EW61" s="70"/>
      <c r="EX61" s="70"/>
      <c r="EY61" s="70"/>
      <c r="EZ61" s="70"/>
      <c r="FA61" s="70"/>
      <c r="FH61" s="98"/>
      <c r="FJ61" s="73"/>
      <c r="FL61" s="74"/>
      <c r="FN61" s="76"/>
      <c r="FO61" s="76"/>
      <c r="FP61" s="76"/>
      <c r="FQ61" s="70"/>
      <c r="FR61" s="70"/>
      <c r="FS61" s="70"/>
      <c r="GC61" s="69"/>
      <c r="GE61" s="72"/>
      <c r="GF61" s="74"/>
      <c r="GH61" s="70"/>
      <c r="GI61" s="70"/>
      <c r="GJ61" s="70"/>
      <c r="GK61" s="70"/>
      <c r="GL61" s="70"/>
      <c r="GM61" s="70"/>
      <c r="GN61" s="70"/>
      <c r="GO61" s="70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</row>
    <row r="62" spans="1:250" s="15" customFormat="1" ht="16.899999999999999" customHeight="1" x14ac:dyDescent="0.3">
      <c r="E62" s="12"/>
      <c r="G62" s="255"/>
      <c r="J62" s="12"/>
      <c r="L62" s="12"/>
      <c r="M62" s="48"/>
      <c r="R62" s="12"/>
      <c r="S62" s="315"/>
      <c r="T62" s="70"/>
      <c r="Y62" s="12"/>
      <c r="Z62" s="255"/>
      <c r="AA62" s="12"/>
      <c r="AD62" s="12"/>
      <c r="AE62" s="12"/>
      <c r="AF62" s="48"/>
      <c r="AK62" s="12"/>
      <c r="AL62" s="315"/>
      <c r="AS62" s="12"/>
      <c r="AU62" s="255"/>
      <c r="AX62" s="12"/>
      <c r="AZ62" s="12"/>
      <c r="BA62" s="48"/>
      <c r="BF62" s="12"/>
      <c r="BG62" s="315"/>
      <c r="BH62" s="70"/>
      <c r="BM62" s="12"/>
      <c r="BN62" s="255"/>
      <c r="BO62" s="12"/>
      <c r="BR62" s="12"/>
      <c r="BS62" s="12"/>
      <c r="BT62" s="48"/>
      <c r="BY62" s="12"/>
      <c r="BZ62" s="315"/>
      <c r="CD62" s="98"/>
      <c r="CG62" s="69"/>
      <c r="CI62" s="76"/>
      <c r="CK62" s="74"/>
      <c r="CL62" s="74"/>
      <c r="CM62" s="74"/>
      <c r="CN62" s="52"/>
      <c r="CO62" s="52"/>
      <c r="CP62" s="52"/>
      <c r="CZ62" s="73"/>
      <c r="DB62" s="75"/>
      <c r="DC62" s="76"/>
      <c r="DE62" s="52"/>
      <c r="DF62" s="52"/>
      <c r="DG62" s="52"/>
      <c r="DH62" s="52"/>
      <c r="DI62" s="52"/>
      <c r="DJ62" s="52"/>
      <c r="DK62" s="52"/>
      <c r="DL62" s="52"/>
      <c r="DS62" s="98"/>
      <c r="DV62" s="69"/>
      <c r="DX62" s="76"/>
      <c r="DZ62" s="74"/>
      <c r="EA62" s="74"/>
      <c r="EB62" s="74"/>
      <c r="EC62" s="52"/>
      <c r="ED62" s="52"/>
      <c r="EE62" s="52"/>
      <c r="EO62" s="73"/>
      <c r="EQ62" s="75"/>
      <c r="ER62" s="76"/>
      <c r="ET62" s="52"/>
      <c r="EU62" s="52"/>
      <c r="EV62" s="52"/>
      <c r="EW62" s="52"/>
      <c r="EX62" s="52"/>
      <c r="EY62" s="52"/>
      <c r="EZ62" s="52"/>
      <c r="FA62" s="52"/>
      <c r="FH62" s="98"/>
      <c r="FJ62" s="69"/>
      <c r="FL62" s="76"/>
      <c r="FN62" s="74"/>
      <c r="FO62" s="74"/>
      <c r="FP62" s="74"/>
      <c r="FQ62" s="52"/>
      <c r="FR62" s="52"/>
      <c r="FS62" s="52"/>
      <c r="GC62" s="73"/>
      <c r="GE62" s="75"/>
      <c r="GF62" s="76"/>
      <c r="GH62" s="52"/>
      <c r="GI62" s="52"/>
      <c r="GJ62" s="52"/>
      <c r="GK62" s="52"/>
      <c r="GL62" s="52"/>
      <c r="GM62" s="52"/>
      <c r="GN62" s="52"/>
      <c r="GO62" s="52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</row>
    <row r="63" spans="1:250" s="15" customFormat="1" ht="16.899999999999999" customHeight="1" x14ac:dyDescent="0.3">
      <c r="D63" s="70"/>
      <c r="E63" s="12"/>
      <c r="F63" s="70"/>
      <c r="G63" s="255"/>
      <c r="H63" s="70"/>
      <c r="I63" s="65"/>
      <c r="J63" s="65"/>
      <c r="K63" s="65"/>
      <c r="L63" s="64"/>
      <c r="M63" s="64"/>
      <c r="O63" s="65"/>
      <c r="P63" s="12"/>
      <c r="Q63" s="188"/>
      <c r="R63" s="188"/>
      <c r="V63" s="70"/>
      <c r="W63" s="70"/>
      <c r="Y63" s="12"/>
      <c r="Z63" s="255"/>
      <c r="AA63" s="65"/>
      <c r="AC63" s="14"/>
      <c r="AD63" s="14"/>
      <c r="AE63" s="14"/>
      <c r="AF63" s="65"/>
      <c r="AH63" s="65"/>
      <c r="AI63" s="12"/>
      <c r="AJ63" s="188"/>
      <c r="AK63" s="188"/>
      <c r="AR63" s="70"/>
      <c r="AS63" s="12"/>
      <c r="AT63" s="70"/>
      <c r="AU63" s="255"/>
      <c r="AV63" s="70"/>
      <c r="AW63" s="65"/>
      <c r="AX63" s="65"/>
      <c r="AY63" s="65"/>
      <c r="AZ63" s="64"/>
      <c r="BA63" s="64"/>
      <c r="BC63" s="65"/>
      <c r="BD63" s="12"/>
      <c r="BE63" s="188"/>
      <c r="BF63" s="188"/>
      <c r="BJ63" s="70"/>
      <c r="BK63" s="70"/>
      <c r="BM63" s="12"/>
      <c r="BN63" s="255"/>
      <c r="BO63" s="65"/>
      <c r="BQ63" s="14"/>
      <c r="BR63" s="14"/>
      <c r="BS63" s="14"/>
      <c r="BT63" s="65"/>
      <c r="BV63" s="65"/>
      <c r="BW63" s="12"/>
      <c r="BX63" s="188"/>
      <c r="BY63" s="188"/>
      <c r="CD63" s="98"/>
      <c r="CG63" s="73"/>
      <c r="CI63" s="74"/>
      <c r="CK63" s="74"/>
      <c r="CL63" s="74"/>
      <c r="CM63" s="74"/>
      <c r="CN63" s="52"/>
      <c r="CO63" s="52"/>
      <c r="CP63" s="52"/>
      <c r="CZ63" s="73"/>
      <c r="DB63" s="72"/>
      <c r="DC63" s="74"/>
      <c r="DE63" s="52"/>
      <c r="DF63" s="52"/>
      <c r="DG63" s="52"/>
      <c r="DH63" s="52"/>
      <c r="DI63" s="52"/>
      <c r="DJ63" s="52"/>
      <c r="DK63" s="52"/>
      <c r="DL63" s="52"/>
      <c r="DS63" s="98"/>
      <c r="DV63" s="73"/>
      <c r="DX63" s="74"/>
      <c r="DZ63" s="74"/>
      <c r="EA63" s="74"/>
      <c r="EB63" s="74"/>
      <c r="EC63" s="52"/>
      <c r="ED63" s="52"/>
      <c r="EE63" s="52"/>
      <c r="EO63" s="73"/>
      <c r="EQ63" s="72"/>
      <c r="ER63" s="74"/>
      <c r="ET63" s="52"/>
      <c r="EU63" s="52"/>
      <c r="EV63" s="52"/>
      <c r="EW63" s="52"/>
      <c r="EX63" s="52"/>
      <c r="EY63" s="52"/>
      <c r="EZ63" s="52"/>
      <c r="FA63" s="52"/>
      <c r="FH63" s="98"/>
      <c r="FJ63" s="73"/>
      <c r="FL63" s="74"/>
      <c r="FN63" s="74"/>
      <c r="FO63" s="74"/>
      <c r="FP63" s="74"/>
      <c r="FQ63" s="52"/>
      <c r="FR63" s="52"/>
      <c r="FS63" s="52"/>
      <c r="GC63" s="73"/>
      <c r="GE63" s="72"/>
      <c r="GF63" s="74"/>
      <c r="GH63" s="52"/>
      <c r="GI63" s="52"/>
      <c r="GJ63" s="52"/>
      <c r="GK63" s="52"/>
      <c r="GL63" s="52"/>
      <c r="GM63" s="52"/>
      <c r="GN63" s="52"/>
      <c r="GO63" s="52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</row>
    <row r="64" spans="1:250" s="15" customFormat="1" ht="16.899999999999999" customHeight="1" x14ac:dyDescent="0.3">
      <c r="D64" s="70"/>
      <c r="E64" s="70"/>
      <c r="F64" s="70"/>
      <c r="G64" s="70"/>
      <c r="J64" s="12"/>
      <c r="K64" s="12"/>
      <c r="L64" s="64"/>
      <c r="M64" s="64"/>
      <c r="N64" s="64"/>
      <c r="U64" s="70"/>
      <c r="V64" s="70"/>
      <c r="W64" s="70"/>
      <c r="X64" s="70"/>
      <c r="AA64" s="12"/>
      <c r="AB64" s="13"/>
      <c r="AC64" s="12"/>
      <c r="AD64" s="12"/>
      <c r="AE64" s="12"/>
      <c r="AG64" s="65"/>
      <c r="AR64" s="70"/>
      <c r="AS64" s="70"/>
      <c r="AT64" s="70"/>
      <c r="AU64" s="70"/>
      <c r="AX64" s="12"/>
      <c r="AY64" s="12"/>
      <c r="AZ64" s="64"/>
      <c r="BA64" s="64"/>
      <c r="BB64" s="64"/>
      <c r="BI64" s="70"/>
      <c r="BJ64" s="70"/>
      <c r="BK64" s="70"/>
      <c r="BL64" s="70"/>
      <c r="BO64" s="12"/>
      <c r="BP64" s="13"/>
      <c r="BQ64" s="12"/>
      <c r="BR64" s="12"/>
      <c r="BS64" s="12"/>
      <c r="BU64" s="65"/>
      <c r="CD64" s="98"/>
      <c r="CG64" s="73"/>
      <c r="CI64" s="74"/>
      <c r="CK64" s="76"/>
      <c r="CL64" s="76"/>
      <c r="CM64" s="76"/>
      <c r="CN64" s="70"/>
      <c r="CO64" s="70"/>
      <c r="CP64" s="70"/>
      <c r="CZ64" s="69"/>
      <c r="DB64" s="72"/>
      <c r="DC64" s="74"/>
      <c r="DE64" s="70"/>
      <c r="DF64" s="70"/>
      <c r="DG64" s="70"/>
      <c r="DH64" s="70"/>
      <c r="DI64" s="70"/>
      <c r="DJ64" s="70"/>
      <c r="DK64" s="70"/>
      <c r="DL64" s="70"/>
      <c r="DS64" s="98"/>
      <c r="DV64" s="73"/>
      <c r="DX64" s="74"/>
      <c r="DZ64" s="76"/>
      <c r="EA64" s="76"/>
      <c r="EB64" s="76"/>
      <c r="EC64" s="70"/>
      <c r="ED64" s="70"/>
      <c r="EE64" s="70"/>
      <c r="EO64" s="69"/>
      <c r="EQ64" s="72"/>
      <c r="ER64" s="74"/>
      <c r="ET64" s="70"/>
      <c r="EU64" s="70"/>
      <c r="EV64" s="70"/>
      <c r="EW64" s="70"/>
      <c r="EX64" s="70"/>
      <c r="EY64" s="70"/>
      <c r="EZ64" s="70"/>
      <c r="FA64" s="70"/>
      <c r="FH64" s="98"/>
      <c r="FJ64" s="73"/>
      <c r="FL64" s="74"/>
      <c r="FN64" s="76"/>
      <c r="FO64" s="76"/>
      <c r="FP64" s="76"/>
      <c r="FQ64" s="70"/>
      <c r="FR64" s="70"/>
      <c r="FS64" s="70"/>
      <c r="GC64" s="69"/>
      <c r="GE64" s="72"/>
      <c r="GF64" s="74"/>
      <c r="GH64" s="70"/>
      <c r="GI64" s="70"/>
      <c r="GJ64" s="70"/>
      <c r="GK64" s="70"/>
      <c r="GL64" s="70"/>
      <c r="GM64" s="70"/>
      <c r="GN64" s="70"/>
      <c r="GO64" s="70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</row>
    <row r="65" spans="2:250" s="15" customFormat="1" ht="16.899999999999999" customHeight="1" x14ac:dyDescent="0.3">
      <c r="B65" s="73"/>
      <c r="D65" s="56"/>
      <c r="E65" s="92"/>
      <c r="F65" s="92"/>
      <c r="G65" s="53"/>
      <c r="H65" s="53"/>
      <c r="I65" s="53"/>
      <c r="K65" s="73"/>
      <c r="M65" s="56"/>
      <c r="N65" s="56"/>
      <c r="O65" s="56"/>
      <c r="P65" s="56"/>
      <c r="Q65" s="56"/>
      <c r="R65" s="53"/>
      <c r="V65" s="72"/>
      <c r="W65" s="56"/>
      <c r="X65" s="92"/>
      <c r="Y65" s="92"/>
      <c r="Z65" s="92"/>
      <c r="AA65" s="92"/>
      <c r="AB65" s="53"/>
      <c r="AE65" s="135"/>
      <c r="AF65" s="56"/>
      <c r="AG65" s="56"/>
      <c r="AH65" s="56"/>
      <c r="AI65" s="56"/>
      <c r="AJ65" s="56"/>
      <c r="AK65" s="56"/>
      <c r="AN65" s="52"/>
      <c r="AP65" s="73"/>
      <c r="AR65" s="56"/>
      <c r="AS65" s="92"/>
      <c r="AT65" s="92"/>
      <c r="AU65" s="53"/>
      <c r="AV65" s="53"/>
      <c r="AW65" s="53"/>
      <c r="AY65" s="73"/>
      <c r="BA65" s="56"/>
      <c r="BB65" s="56"/>
      <c r="BC65" s="56"/>
      <c r="BD65" s="56"/>
      <c r="BE65" s="56"/>
      <c r="BF65" s="53"/>
      <c r="BJ65" s="72"/>
      <c r="BK65" s="56"/>
      <c r="BL65" s="92"/>
      <c r="BM65" s="92"/>
      <c r="BN65" s="92"/>
      <c r="BO65" s="92"/>
      <c r="BP65" s="53"/>
      <c r="BS65" s="135"/>
      <c r="BT65" s="56"/>
      <c r="BU65" s="56"/>
      <c r="BV65" s="56"/>
      <c r="BW65" s="56"/>
      <c r="BX65" s="56"/>
      <c r="BY65" s="56"/>
      <c r="CC65" s="52"/>
      <c r="CD65" s="98"/>
      <c r="CE65" s="52"/>
      <c r="CG65" s="69"/>
      <c r="CL65" s="73"/>
      <c r="CM65" s="74"/>
      <c r="CN65" s="74"/>
      <c r="CO65" s="74"/>
      <c r="CP65" s="74"/>
      <c r="CQ65" s="52"/>
      <c r="CR65" s="52"/>
      <c r="CS65" s="52"/>
      <c r="DI65" s="73"/>
      <c r="DK65" s="74"/>
      <c r="DL65" s="74"/>
      <c r="DM65" s="74"/>
      <c r="DN65" s="52"/>
      <c r="DO65" s="52"/>
      <c r="DP65" s="52"/>
      <c r="DQ65" s="52"/>
      <c r="DR65" s="52"/>
      <c r="DS65" s="98"/>
      <c r="DT65" s="52"/>
      <c r="DV65" s="69"/>
      <c r="EA65" s="73"/>
      <c r="EB65" s="74"/>
      <c r="EC65" s="74"/>
      <c r="ED65" s="74"/>
      <c r="EE65" s="74"/>
      <c r="EF65" s="52"/>
      <c r="EG65" s="52"/>
      <c r="EH65" s="52"/>
      <c r="EX65" s="73"/>
      <c r="EZ65" s="74"/>
      <c r="FA65" s="74"/>
      <c r="FB65" s="74"/>
      <c r="FC65" s="52"/>
      <c r="FD65" s="52"/>
      <c r="FE65" s="52"/>
      <c r="FF65" s="52"/>
      <c r="FG65" s="52"/>
      <c r="FH65" s="98"/>
      <c r="FJ65" s="69"/>
      <c r="FO65" s="73"/>
      <c r="FP65" s="74"/>
      <c r="FQ65" s="74"/>
      <c r="FR65" s="74"/>
      <c r="FS65" s="74"/>
      <c r="FT65" s="52"/>
      <c r="FU65" s="52"/>
      <c r="FV65" s="52"/>
      <c r="GL65" s="73"/>
      <c r="GN65" s="74"/>
      <c r="GO65" s="74"/>
      <c r="GP65" s="74"/>
      <c r="GQ65" s="52"/>
      <c r="GR65" s="52"/>
      <c r="GS65" s="52"/>
      <c r="GT65" s="52"/>
      <c r="GU65" s="52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</row>
    <row r="66" spans="2:250" s="15" customFormat="1" ht="16.899999999999999" customHeight="1" x14ac:dyDescent="0.3">
      <c r="B66" s="69"/>
      <c r="K66" s="12"/>
      <c r="AN66" s="52"/>
      <c r="AP66" s="69"/>
      <c r="AY66" s="12"/>
      <c r="CC66" s="52"/>
      <c r="CD66" s="98"/>
      <c r="CE66" s="52"/>
      <c r="CG66" s="69"/>
      <c r="CJ66" s="49"/>
      <c r="CO66" s="74"/>
      <c r="CP66" s="74"/>
      <c r="CQ66" s="74"/>
      <c r="CR66" s="52"/>
      <c r="CS66" s="52"/>
      <c r="DD66" s="49"/>
      <c r="DI66" s="73"/>
      <c r="DK66" s="74"/>
      <c r="DL66" s="74"/>
      <c r="DM66" s="74"/>
      <c r="DN66" s="52"/>
      <c r="DO66" s="52"/>
      <c r="DP66" s="52"/>
      <c r="DQ66" s="52"/>
      <c r="DR66" s="52"/>
      <c r="DS66" s="98"/>
      <c r="DT66" s="52"/>
      <c r="DV66" s="69"/>
      <c r="DY66" s="49"/>
      <c r="ED66" s="74"/>
      <c r="EE66" s="74"/>
      <c r="EF66" s="74"/>
      <c r="EG66" s="52"/>
      <c r="EH66" s="52"/>
      <c r="ES66" s="49"/>
      <c r="EX66" s="73"/>
      <c r="EZ66" s="74"/>
      <c r="FA66" s="74"/>
      <c r="FB66" s="74"/>
      <c r="FC66" s="52"/>
      <c r="FD66" s="52"/>
      <c r="FE66" s="52"/>
      <c r="FF66" s="52"/>
      <c r="FG66" s="52"/>
      <c r="FH66" s="98"/>
      <c r="FJ66" s="69"/>
      <c r="FM66" s="49"/>
      <c r="FR66" s="74"/>
      <c r="FS66" s="74"/>
      <c r="FT66" s="74"/>
      <c r="FU66" s="52"/>
      <c r="FV66" s="52"/>
      <c r="GG66" s="49"/>
      <c r="GL66" s="73"/>
      <c r="GN66" s="74"/>
      <c r="GO66" s="74"/>
      <c r="GP66" s="74"/>
      <c r="GQ66" s="52"/>
      <c r="GR66" s="52"/>
      <c r="GS66" s="52"/>
      <c r="GT66" s="52"/>
      <c r="GU66" s="52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</row>
    <row r="67" spans="2:250" s="15" customFormat="1" ht="16.899999999999999" customHeight="1" x14ac:dyDescent="0.3">
      <c r="B67" s="73"/>
      <c r="D67" s="74"/>
      <c r="U67" s="73"/>
      <c r="V67" s="72"/>
      <c r="W67" s="74"/>
      <c r="AA67" s="13"/>
      <c r="AB67" s="12"/>
      <c r="AD67" s="12"/>
      <c r="AE67" s="50"/>
      <c r="AP67" s="73"/>
      <c r="AR67" s="74"/>
      <c r="BI67" s="73"/>
      <c r="BJ67" s="72"/>
      <c r="BK67" s="74"/>
      <c r="BO67" s="13"/>
      <c r="BP67" s="12"/>
      <c r="BR67" s="12"/>
      <c r="BS67" s="50"/>
      <c r="CD67" s="98"/>
      <c r="CG67" s="69"/>
      <c r="DP67" s="52"/>
      <c r="DS67" s="98"/>
      <c r="DV67" s="69"/>
      <c r="FE67" s="52"/>
      <c r="FH67" s="98"/>
      <c r="FJ67" s="69"/>
      <c r="GS67" s="52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</row>
    <row r="68" spans="2:250" s="15" customFormat="1" ht="16.899999999999999" customHeight="1" x14ac:dyDescent="0.3">
      <c r="B68" s="73"/>
      <c r="D68" s="74"/>
      <c r="V68" s="72"/>
      <c r="W68" s="74"/>
      <c r="AP68" s="73"/>
      <c r="AR68" s="74"/>
      <c r="BJ68" s="72"/>
      <c r="BK68" s="74"/>
      <c r="CD68" s="98"/>
      <c r="CG68" s="69"/>
      <c r="CJ68" s="49"/>
      <c r="CQ68" s="49"/>
      <c r="DD68" s="49"/>
      <c r="DK68" s="51"/>
      <c r="DP68" s="52"/>
      <c r="DS68" s="98"/>
      <c r="DV68" s="69"/>
      <c r="DY68" s="49"/>
      <c r="EF68" s="49"/>
      <c r="ES68" s="49"/>
      <c r="EZ68" s="51"/>
      <c r="FE68" s="52"/>
      <c r="FH68" s="98"/>
      <c r="FJ68" s="69"/>
      <c r="FM68" s="49"/>
      <c r="FT68" s="49"/>
      <c r="GG68" s="49"/>
      <c r="GN68" s="51"/>
      <c r="GS68" s="52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  <c r="HQ68" s="53"/>
      <c r="HR68" s="53"/>
      <c r="HS68" s="53"/>
      <c r="HT68" s="53"/>
      <c r="HU68" s="53"/>
      <c r="HV68" s="53"/>
      <c r="HW68" s="53"/>
      <c r="HX68" s="53"/>
      <c r="HY68" s="53"/>
      <c r="HZ68" s="53"/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/>
      <c r="IM68" s="53"/>
      <c r="IN68" s="53"/>
      <c r="IO68" s="53"/>
      <c r="IP68" s="53"/>
    </row>
    <row r="69" spans="2:250" s="15" customFormat="1" ht="16.899999999999999" customHeight="1" x14ac:dyDescent="0.3">
      <c r="B69" s="69"/>
      <c r="D69" s="76"/>
      <c r="F69" s="74"/>
      <c r="G69" s="74"/>
      <c r="H69" s="74"/>
      <c r="I69" s="48"/>
      <c r="J69" s="48"/>
      <c r="K69" s="48"/>
      <c r="U69" s="73"/>
      <c r="V69" s="75"/>
      <c r="W69" s="76"/>
      <c r="X69" s="74"/>
      <c r="Y69" s="48"/>
      <c r="Z69" s="48"/>
      <c r="AA69" s="48"/>
      <c r="AB69" s="48"/>
      <c r="AD69" s="48"/>
      <c r="AE69" s="48"/>
      <c r="AF69" s="48"/>
      <c r="AG69" s="52"/>
      <c r="AN69" s="64"/>
      <c r="AP69" s="69"/>
      <c r="AR69" s="76"/>
      <c r="AT69" s="74"/>
      <c r="AU69" s="74"/>
      <c r="AV69" s="74"/>
      <c r="AW69" s="48"/>
      <c r="AX69" s="48"/>
      <c r="AY69" s="48"/>
      <c r="BI69" s="73"/>
      <c r="BJ69" s="75"/>
      <c r="BK69" s="76"/>
      <c r="BL69" s="74"/>
      <c r="BM69" s="48"/>
      <c r="BN69" s="48"/>
      <c r="BO69" s="48"/>
      <c r="BP69" s="48"/>
      <c r="BR69" s="48"/>
      <c r="BS69" s="48"/>
      <c r="BT69" s="48"/>
      <c r="BU69" s="52"/>
      <c r="CC69" s="64"/>
      <c r="CD69" s="98"/>
      <c r="CE69" s="64"/>
      <c r="CG69" s="69"/>
      <c r="CO69" s="64"/>
      <c r="CP69" s="64"/>
      <c r="CQ69" s="64"/>
      <c r="CR69" s="64"/>
      <c r="CS69" s="64"/>
      <c r="DK69" s="64"/>
      <c r="DL69" s="64"/>
      <c r="DM69" s="64"/>
      <c r="DN69" s="64"/>
      <c r="DO69" s="64"/>
      <c r="DP69" s="52"/>
      <c r="DQ69" s="64"/>
      <c r="DR69" s="64"/>
      <c r="DS69" s="98"/>
      <c r="DT69" s="64"/>
      <c r="DV69" s="69"/>
      <c r="ED69" s="64"/>
      <c r="EE69" s="64"/>
      <c r="EF69" s="64"/>
      <c r="EG69" s="64"/>
      <c r="EH69" s="64"/>
      <c r="EZ69" s="64"/>
      <c r="FA69" s="64"/>
      <c r="FB69" s="64"/>
      <c r="FC69" s="64"/>
      <c r="FD69" s="64"/>
      <c r="FE69" s="52"/>
      <c r="FF69" s="64"/>
      <c r="FG69" s="64"/>
      <c r="FH69" s="98"/>
      <c r="FJ69" s="69"/>
      <c r="FR69" s="64"/>
      <c r="FS69" s="64"/>
      <c r="FT69" s="64"/>
      <c r="FU69" s="64"/>
      <c r="FV69" s="64"/>
      <c r="GN69" s="64"/>
      <c r="GO69" s="64"/>
      <c r="GP69" s="64"/>
      <c r="GQ69" s="64"/>
      <c r="GR69" s="64"/>
      <c r="GS69" s="52"/>
      <c r="GT69" s="64"/>
      <c r="GU69" s="64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</row>
    <row r="70" spans="2:250" s="15" customFormat="1" ht="16.899999999999999" customHeight="1" x14ac:dyDescent="0.3">
      <c r="B70" s="73"/>
      <c r="D70" s="74"/>
      <c r="F70" s="74"/>
      <c r="G70" s="74"/>
      <c r="H70" s="74"/>
      <c r="I70" s="52"/>
      <c r="J70" s="52"/>
      <c r="K70" s="52"/>
      <c r="U70" s="73"/>
      <c r="V70" s="72"/>
      <c r="W70" s="74"/>
      <c r="X70" s="74"/>
      <c r="Y70" s="52"/>
      <c r="Z70" s="52"/>
      <c r="AA70" s="52"/>
      <c r="AB70" s="52"/>
      <c r="AD70" s="52"/>
      <c r="AE70" s="52"/>
      <c r="AF70" s="52"/>
      <c r="AG70" s="52"/>
      <c r="AN70" s="64"/>
      <c r="AP70" s="73"/>
      <c r="AR70" s="74"/>
      <c r="AT70" s="74"/>
      <c r="AU70" s="74"/>
      <c r="AV70" s="74"/>
      <c r="AW70" s="52"/>
      <c r="AX70" s="52"/>
      <c r="AY70" s="52"/>
      <c r="BI70" s="73"/>
      <c r="BJ70" s="72"/>
      <c r="BK70" s="74"/>
      <c r="BL70" s="74"/>
      <c r="BM70" s="52"/>
      <c r="BN70" s="52"/>
      <c r="BO70" s="52"/>
      <c r="BP70" s="52"/>
      <c r="BR70" s="52"/>
      <c r="BS70" s="52"/>
      <c r="BT70" s="52"/>
      <c r="BU70" s="52"/>
      <c r="CC70" s="64"/>
      <c r="CD70" s="98"/>
      <c r="CE70" s="64"/>
      <c r="CG70" s="69"/>
      <c r="CJ70" s="49"/>
      <c r="CO70" s="64"/>
      <c r="CP70" s="64"/>
      <c r="CQ70" s="64"/>
      <c r="CR70" s="64"/>
      <c r="CS70" s="64"/>
      <c r="DD70" s="49"/>
      <c r="DI70" s="69"/>
      <c r="DK70" s="64"/>
      <c r="DL70" s="64"/>
      <c r="DM70" s="64"/>
      <c r="DN70" s="64"/>
      <c r="DO70" s="64"/>
      <c r="DP70" s="52"/>
      <c r="DQ70" s="64"/>
      <c r="DR70" s="64"/>
      <c r="DS70" s="98"/>
      <c r="DT70" s="64"/>
      <c r="DV70" s="69"/>
      <c r="DY70" s="49"/>
      <c r="ED70" s="64"/>
      <c r="EE70" s="64"/>
      <c r="EF70" s="64"/>
      <c r="EG70" s="64"/>
      <c r="EH70" s="64"/>
      <c r="ES70" s="49"/>
      <c r="EX70" s="69"/>
      <c r="EZ70" s="64"/>
      <c r="FA70" s="64"/>
      <c r="FB70" s="64"/>
      <c r="FC70" s="64"/>
      <c r="FD70" s="64"/>
      <c r="FE70" s="52"/>
      <c r="FF70" s="64"/>
      <c r="FG70" s="64"/>
      <c r="FH70" s="98"/>
      <c r="FJ70" s="69"/>
      <c r="FM70" s="49"/>
      <c r="FR70" s="64"/>
      <c r="FS70" s="64"/>
      <c r="FT70" s="64"/>
      <c r="FU70" s="64"/>
      <c r="FV70" s="64"/>
      <c r="GG70" s="49"/>
      <c r="GL70" s="69"/>
      <c r="GN70" s="64"/>
      <c r="GO70" s="64"/>
      <c r="GP70" s="64"/>
      <c r="GQ70" s="64"/>
      <c r="GR70" s="64"/>
      <c r="GS70" s="52"/>
      <c r="GT70" s="64"/>
      <c r="GU70" s="64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</row>
    <row r="71" spans="2:250" s="15" customFormat="1" ht="16.899999999999999" customHeight="1" x14ac:dyDescent="0.3">
      <c r="B71" s="73"/>
      <c r="D71" s="74"/>
      <c r="F71" s="76"/>
      <c r="G71" s="76"/>
      <c r="H71" s="76"/>
      <c r="I71" s="70"/>
      <c r="J71" s="70"/>
      <c r="K71" s="70"/>
      <c r="U71" s="69"/>
      <c r="V71" s="72"/>
      <c r="W71" s="74"/>
      <c r="X71" s="76"/>
      <c r="Y71" s="70"/>
      <c r="Z71" s="70"/>
      <c r="AA71" s="70"/>
      <c r="AB71" s="70"/>
      <c r="AD71" s="70"/>
      <c r="AE71" s="70"/>
      <c r="AF71" s="70"/>
      <c r="AG71" s="70"/>
      <c r="AN71" s="64"/>
      <c r="AP71" s="73"/>
      <c r="AR71" s="74"/>
      <c r="AT71" s="76"/>
      <c r="AU71" s="76"/>
      <c r="AV71" s="76"/>
      <c r="AW71" s="70"/>
      <c r="AX71" s="70"/>
      <c r="AY71" s="70"/>
      <c r="BI71" s="69"/>
      <c r="BJ71" s="72"/>
      <c r="BK71" s="74"/>
      <c r="BL71" s="76"/>
      <c r="BM71" s="70"/>
      <c r="BN71" s="70"/>
      <c r="BO71" s="70"/>
      <c r="BP71" s="70"/>
      <c r="BR71" s="70"/>
      <c r="BS71" s="70"/>
      <c r="BT71" s="70"/>
      <c r="BU71" s="70"/>
      <c r="CC71" s="64"/>
      <c r="CD71" s="98"/>
      <c r="CE71" s="64"/>
      <c r="CG71" s="69"/>
      <c r="CJ71" s="49"/>
      <c r="CO71" s="64"/>
      <c r="CP71" s="64"/>
      <c r="CQ71" s="64"/>
      <c r="CR71" s="64"/>
      <c r="CS71" s="64"/>
      <c r="DD71" s="49"/>
      <c r="DI71" s="69"/>
      <c r="DK71" s="64"/>
      <c r="DL71" s="64"/>
      <c r="DM71" s="64"/>
      <c r="DN71" s="64"/>
      <c r="DO71" s="64"/>
      <c r="DP71" s="52"/>
      <c r="DQ71" s="64"/>
      <c r="DR71" s="64"/>
      <c r="DS71" s="98"/>
      <c r="DT71" s="64"/>
      <c r="DV71" s="69"/>
      <c r="DY71" s="49"/>
      <c r="ED71" s="64"/>
      <c r="EE71" s="64"/>
      <c r="EF71" s="64"/>
      <c r="EG71" s="64"/>
      <c r="EH71" s="64"/>
      <c r="ES71" s="49"/>
      <c r="EX71" s="69"/>
      <c r="EZ71" s="64"/>
      <c r="FA71" s="64"/>
      <c r="FB71" s="64"/>
      <c r="FC71" s="64"/>
      <c r="FD71" s="64"/>
      <c r="FE71" s="52"/>
      <c r="FF71" s="64"/>
      <c r="FG71" s="64"/>
      <c r="FH71" s="98"/>
      <c r="FJ71" s="69"/>
      <c r="FM71" s="49"/>
      <c r="FR71" s="64"/>
      <c r="FS71" s="64"/>
      <c r="FT71" s="64"/>
      <c r="FU71" s="64"/>
      <c r="FV71" s="64"/>
      <c r="GG71" s="49"/>
      <c r="GL71" s="69"/>
      <c r="GN71" s="64"/>
      <c r="GO71" s="64"/>
      <c r="GP71" s="64"/>
      <c r="GQ71" s="64"/>
      <c r="GR71" s="64"/>
      <c r="GS71" s="52"/>
      <c r="GT71" s="64"/>
      <c r="GU71" s="64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</row>
    <row r="72" spans="2:250" s="15" customFormat="1" ht="16.899999999999999" customHeight="1" x14ac:dyDescent="0.3">
      <c r="B72" s="69"/>
      <c r="D72" s="76"/>
      <c r="F72" s="74"/>
      <c r="G72" s="74"/>
      <c r="H72" s="74"/>
      <c r="I72" s="52"/>
      <c r="J72" s="52"/>
      <c r="K72" s="52"/>
      <c r="U72" s="73"/>
      <c r="V72" s="75"/>
      <c r="W72" s="76"/>
      <c r="X72" s="74"/>
      <c r="Y72" s="52"/>
      <c r="Z72" s="52"/>
      <c r="AA72" s="52"/>
      <c r="AB72" s="52"/>
      <c r="AD72" s="52"/>
      <c r="AE72" s="52"/>
      <c r="AF72" s="52"/>
      <c r="AG72" s="52"/>
      <c r="AN72" s="64"/>
      <c r="AP72" s="69"/>
      <c r="AR72" s="76"/>
      <c r="AT72" s="74"/>
      <c r="AU72" s="74"/>
      <c r="AV72" s="74"/>
      <c r="AW72" s="52"/>
      <c r="AX72" s="52"/>
      <c r="AY72" s="52"/>
      <c r="BI72" s="73"/>
      <c r="BJ72" s="75"/>
      <c r="BK72" s="76"/>
      <c r="BL72" s="74"/>
      <c r="BM72" s="52"/>
      <c r="BN72" s="52"/>
      <c r="BO72" s="52"/>
      <c r="BP72" s="52"/>
      <c r="BR72" s="52"/>
      <c r="BS72" s="52"/>
      <c r="BT72" s="52"/>
      <c r="BU72" s="52"/>
      <c r="CC72" s="64"/>
      <c r="CD72" s="98"/>
      <c r="CG72" s="69"/>
      <c r="CI72" s="50"/>
      <c r="CK72" s="64"/>
      <c r="CL72" s="49"/>
      <c r="CM72" s="64"/>
      <c r="CN72" s="64"/>
      <c r="CO72" s="64"/>
      <c r="CP72" s="64"/>
      <c r="CQ72" s="64"/>
      <c r="CR72" s="64"/>
      <c r="CS72" s="64"/>
      <c r="CV72" s="64"/>
      <c r="CW72" s="64"/>
      <c r="CX72" s="64"/>
      <c r="CY72" s="64"/>
      <c r="CZ72" s="64"/>
      <c r="DA72" s="64"/>
      <c r="DB72" s="64"/>
      <c r="DC72" s="50"/>
      <c r="DE72" s="49"/>
      <c r="DG72" s="64"/>
      <c r="DH72" s="64"/>
      <c r="DI72" s="64"/>
      <c r="DJ72" s="64"/>
      <c r="DK72" s="64"/>
      <c r="DL72" s="64"/>
      <c r="DM72" s="64"/>
      <c r="DQ72" s="64"/>
      <c r="DR72" s="64"/>
      <c r="DS72" s="98"/>
      <c r="DV72" s="69"/>
      <c r="DX72" s="50"/>
      <c r="DZ72" s="64"/>
      <c r="EA72" s="49"/>
      <c r="EB72" s="64"/>
      <c r="EC72" s="64"/>
      <c r="ED72" s="64"/>
      <c r="EE72" s="64"/>
      <c r="EF72" s="64"/>
      <c r="EG72" s="64"/>
      <c r="EH72" s="64"/>
      <c r="EK72" s="64"/>
      <c r="EL72" s="64"/>
      <c r="EM72" s="64"/>
      <c r="EN72" s="64"/>
      <c r="EO72" s="64"/>
      <c r="EP72" s="64"/>
      <c r="EQ72" s="64"/>
      <c r="ER72" s="50"/>
      <c r="ET72" s="49"/>
      <c r="EV72" s="64"/>
      <c r="EW72" s="64"/>
      <c r="EX72" s="64"/>
      <c r="EY72" s="64"/>
      <c r="EZ72" s="64"/>
      <c r="FA72" s="64"/>
      <c r="FB72" s="64"/>
      <c r="FF72" s="64"/>
      <c r="FG72" s="64"/>
      <c r="FH72" s="98"/>
      <c r="FJ72" s="69"/>
      <c r="FL72" s="50"/>
      <c r="FN72" s="64"/>
      <c r="FO72" s="49"/>
      <c r="FP72" s="64"/>
      <c r="FQ72" s="64"/>
      <c r="FR72" s="64"/>
      <c r="FS72" s="64"/>
      <c r="FT72" s="64"/>
      <c r="FU72" s="64"/>
      <c r="FV72" s="64"/>
      <c r="FY72" s="64"/>
      <c r="FZ72" s="64"/>
      <c r="GA72" s="64"/>
      <c r="GB72" s="64"/>
      <c r="GC72" s="64"/>
      <c r="GD72" s="64"/>
      <c r="GE72" s="64"/>
      <c r="GF72" s="50"/>
      <c r="GH72" s="49"/>
      <c r="GJ72" s="64"/>
      <c r="GK72" s="64"/>
      <c r="GL72" s="64"/>
      <c r="GM72" s="64"/>
      <c r="GN72" s="64"/>
      <c r="GO72" s="64"/>
      <c r="GP72" s="64"/>
      <c r="GT72" s="64"/>
      <c r="GU72" s="64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</row>
    <row r="73" spans="2:250" s="15" customFormat="1" ht="16.899999999999999" customHeight="1" x14ac:dyDescent="0.3">
      <c r="B73" s="73"/>
      <c r="D73" s="74"/>
      <c r="F73" s="74"/>
      <c r="G73" s="74"/>
      <c r="H73" s="74"/>
      <c r="I73" s="52"/>
      <c r="J73" s="52"/>
      <c r="K73" s="52"/>
      <c r="U73" s="73"/>
      <c r="V73" s="72"/>
      <c r="W73" s="74"/>
      <c r="X73" s="74"/>
      <c r="Y73" s="52"/>
      <c r="Z73" s="52"/>
      <c r="AA73" s="52"/>
      <c r="AB73" s="52"/>
      <c r="AD73" s="52"/>
      <c r="AE73" s="52"/>
      <c r="AF73" s="52"/>
      <c r="AG73" s="52"/>
      <c r="AN73" s="64"/>
      <c r="AP73" s="73"/>
      <c r="AR73" s="74"/>
      <c r="AT73" s="74"/>
      <c r="AU73" s="74"/>
      <c r="AV73" s="74"/>
      <c r="AW73" s="52"/>
      <c r="AX73" s="52"/>
      <c r="AY73" s="52"/>
      <c r="BI73" s="73"/>
      <c r="BJ73" s="72"/>
      <c r="BK73" s="74"/>
      <c r="BL73" s="74"/>
      <c r="BM73" s="52"/>
      <c r="BN73" s="52"/>
      <c r="BO73" s="52"/>
      <c r="BP73" s="52"/>
      <c r="BR73" s="52"/>
      <c r="BS73" s="52"/>
      <c r="BT73" s="52"/>
      <c r="BU73" s="52"/>
      <c r="CC73" s="64"/>
      <c r="CD73" s="98"/>
      <c r="CE73" s="64"/>
      <c r="CG73" s="69"/>
      <c r="CJ73" s="49"/>
      <c r="CO73" s="64"/>
      <c r="CP73" s="64"/>
      <c r="CQ73" s="64"/>
      <c r="CR73" s="64"/>
      <c r="CS73" s="64"/>
      <c r="DD73" s="49"/>
      <c r="DI73" s="69"/>
      <c r="DK73" s="64"/>
      <c r="DL73" s="64"/>
      <c r="DM73" s="64"/>
      <c r="DN73" s="64"/>
      <c r="DO73" s="64"/>
      <c r="DP73" s="52"/>
      <c r="DQ73" s="64"/>
      <c r="DR73" s="64"/>
      <c r="DS73" s="98"/>
      <c r="DT73" s="64"/>
      <c r="DV73" s="69"/>
      <c r="DY73" s="49"/>
      <c r="ED73" s="64"/>
      <c r="EE73" s="64"/>
      <c r="EF73" s="64"/>
      <c r="EG73" s="64"/>
      <c r="EH73" s="64"/>
      <c r="ES73" s="49"/>
      <c r="EX73" s="69"/>
      <c r="EZ73" s="64"/>
      <c r="FA73" s="64"/>
      <c r="FB73" s="64"/>
      <c r="FC73" s="64"/>
      <c r="FD73" s="64"/>
      <c r="FE73" s="52"/>
      <c r="FF73" s="64"/>
      <c r="FG73" s="64"/>
      <c r="FH73" s="98"/>
      <c r="FJ73" s="69"/>
      <c r="FM73" s="49"/>
      <c r="FR73" s="64"/>
      <c r="FS73" s="64"/>
      <c r="FT73" s="64"/>
      <c r="FU73" s="64"/>
      <c r="FV73" s="64"/>
      <c r="GG73" s="49"/>
      <c r="GL73" s="69"/>
      <c r="GN73" s="64"/>
      <c r="GO73" s="64"/>
      <c r="GP73" s="64"/>
      <c r="GQ73" s="64"/>
      <c r="GR73" s="64"/>
      <c r="GS73" s="52"/>
      <c r="GT73" s="64"/>
      <c r="GU73" s="64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</row>
    <row r="74" spans="2:250" s="15" customFormat="1" ht="16.899999999999999" customHeight="1" x14ac:dyDescent="0.3">
      <c r="B74" s="73"/>
      <c r="D74" s="74"/>
      <c r="F74" s="76"/>
      <c r="G74" s="76"/>
      <c r="H74" s="76"/>
      <c r="I74" s="70"/>
      <c r="J74" s="70"/>
      <c r="K74" s="70"/>
      <c r="U74" s="69"/>
      <c r="V74" s="72"/>
      <c r="W74" s="74"/>
      <c r="X74" s="76"/>
      <c r="Y74" s="70"/>
      <c r="Z74" s="70"/>
      <c r="AA74" s="70"/>
      <c r="AB74" s="70"/>
      <c r="AD74" s="70"/>
      <c r="AE74" s="70"/>
      <c r="AF74" s="70"/>
      <c r="AG74" s="70"/>
      <c r="AP74" s="73"/>
      <c r="AR74" s="74"/>
      <c r="AT74" s="76"/>
      <c r="AU74" s="76"/>
      <c r="AV74" s="76"/>
      <c r="AW74" s="70"/>
      <c r="AX74" s="70"/>
      <c r="AY74" s="70"/>
      <c r="BI74" s="69"/>
      <c r="BJ74" s="72"/>
      <c r="BK74" s="74"/>
      <c r="BL74" s="76"/>
      <c r="BM74" s="70"/>
      <c r="BN74" s="70"/>
      <c r="BO74" s="70"/>
      <c r="BP74" s="70"/>
      <c r="BR74" s="70"/>
      <c r="BS74" s="70"/>
      <c r="BT74" s="70"/>
      <c r="BU74" s="70"/>
      <c r="CD74" s="98"/>
      <c r="CG74" s="69"/>
      <c r="CH74" s="155"/>
      <c r="CL74" s="71"/>
      <c r="CO74" s="12"/>
      <c r="CR74" s="12"/>
      <c r="CS74" s="48"/>
      <c r="CW74" s="12"/>
      <c r="CX74" s="315"/>
      <c r="CY74" s="70"/>
      <c r="DA74" s="70"/>
      <c r="DC74" s="22"/>
      <c r="DF74" s="12"/>
      <c r="DG74" s="71"/>
      <c r="DI74" s="12"/>
      <c r="DJ74" s="12"/>
      <c r="DK74" s="12"/>
      <c r="DL74" s="71"/>
      <c r="DP74" s="12"/>
      <c r="DQ74" s="315"/>
      <c r="DS74" s="98"/>
      <c r="DV74" s="69"/>
      <c r="DW74" s="155"/>
      <c r="EA74" s="71"/>
      <c r="ED74" s="12"/>
      <c r="EG74" s="12"/>
      <c r="EH74" s="48"/>
      <c r="EL74" s="12"/>
      <c r="EM74" s="266"/>
      <c r="EN74" s="70"/>
      <c r="EP74" s="70"/>
      <c r="ER74" s="22"/>
      <c r="EU74" s="12"/>
      <c r="EV74" s="71"/>
      <c r="EX74" s="12"/>
      <c r="EY74" s="12"/>
      <c r="EZ74" s="12"/>
      <c r="FA74" s="71"/>
      <c r="FE74" s="12"/>
      <c r="FF74" s="266"/>
      <c r="FH74" s="98"/>
      <c r="FK74" s="22"/>
      <c r="FM74" s="70"/>
      <c r="FO74" s="71"/>
      <c r="FR74" s="12"/>
      <c r="FU74" s="12"/>
      <c r="FV74" s="266"/>
      <c r="FZ74" s="12"/>
      <c r="GA74" s="266"/>
      <c r="GB74" s="76"/>
      <c r="GD74" s="70"/>
      <c r="GF74" s="22"/>
      <c r="GI74" s="12"/>
      <c r="GJ74" s="71"/>
      <c r="GL74" s="12"/>
      <c r="GM74" s="12"/>
      <c r="GO74" s="12"/>
      <c r="GP74" s="266"/>
      <c r="GS74" s="12"/>
      <c r="GT74" s="266"/>
      <c r="GU74" s="70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</row>
    <row r="75" spans="2:250" s="15" customFormat="1" ht="16.899999999999999" customHeight="1" x14ac:dyDescent="0.3">
      <c r="B75" s="69"/>
      <c r="G75" s="73"/>
      <c r="H75" s="74"/>
      <c r="I75" s="74"/>
      <c r="J75" s="74"/>
      <c r="K75" s="74"/>
      <c r="L75" s="52"/>
      <c r="M75" s="52"/>
      <c r="N75" s="52"/>
      <c r="AD75" s="73"/>
      <c r="AF75" s="74"/>
      <c r="AG75" s="74"/>
      <c r="AH75" s="74"/>
      <c r="AI75" s="52"/>
      <c r="AJ75" s="52"/>
      <c r="AK75" s="52"/>
      <c r="AL75" s="52"/>
      <c r="AM75" s="52"/>
      <c r="AP75" s="69"/>
      <c r="AU75" s="73"/>
      <c r="AV75" s="74"/>
      <c r="AW75" s="74"/>
      <c r="AX75" s="74"/>
      <c r="AY75" s="74"/>
      <c r="AZ75" s="52"/>
      <c r="BA75" s="52"/>
      <c r="BB75" s="52"/>
      <c r="BR75" s="73"/>
      <c r="BT75" s="74"/>
      <c r="BU75" s="74"/>
      <c r="BV75" s="74"/>
      <c r="BW75" s="52"/>
      <c r="BX75" s="52"/>
      <c r="BY75" s="52"/>
      <c r="BZ75" s="52"/>
      <c r="CA75" s="52"/>
      <c r="CB75" s="52"/>
      <c r="CD75" s="98"/>
      <c r="CG75" s="70"/>
      <c r="CH75" s="22"/>
      <c r="CI75" s="70"/>
      <c r="CJ75" s="65"/>
      <c r="CK75" s="65"/>
      <c r="CL75" s="315"/>
      <c r="CM75" s="14"/>
      <c r="CN75" s="14"/>
      <c r="CO75" s="14"/>
      <c r="CP75" s="65"/>
      <c r="CQ75" s="65"/>
      <c r="DA75" s="70"/>
      <c r="DB75" s="69"/>
      <c r="DC75" s="22"/>
      <c r="DD75" s="70"/>
      <c r="DE75" s="70"/>
      <c r="DF75" s="70"/>
      <c r="DG75" s="315"/>
      <c r="DH75" s="70"/>
      <c r="DI75" s="65"/>
      <c r="DJ75" s="65"/>
      <c r="DK75" s="65"/>
      <c r="DL75" s="64"/>
      <c r="DM75" s="64"/>
      <c r="DN75" s="64"/>
      <c r="DS75" s="98"/>
      <c r="DV75" s="70"/>
      <c r="DW75" s="22"/>
      <c r="DX75" s="70"/>
      <c r="DY75" s="65"/>
      <c r="DZ75" s="65"/>
      <c r="EA75" s="315"/>
      <c r="EB75" s="14"/>
      <c r="EC75" s="14"/>
      <c r="ED75" s="14"/>
      <c r="EE75" s="65"/>
      <c r="EF75" s="65"/>
      <c r="EP75" s="70"/>
      <c r="EQ75" s="69"/>
      <c r="ER75" s="22"/>
      <c r="ES75" s="70"/>
      <c r="ET75" s="70"/>
      <c r="EU75" s="70"/>
      <c r="EV75" s="266"/>
      <c r="EW75" s="70"/>
      <c r="EX75" s="65"/>
      <c r="EY75" s="65"/>
      <c r="EZ75" s="65"/>
      <c r="FA75" s="64"/>
      <c r="FB75" s="64"/>
      <c r="FC75" s="64"/>
      <c r="FH75" s="98"/>
      <c r="FJ75" s="69"/>
      <c r="FK75" s="22"/>
      <c r="FL75" s="70"/>
      <c r="FM75" s="70"/>
      <c r="FN75" s="135"/>
      <c r="FO75" s="135"/>
      <c r="FP75" s="134"/>
      <c r="FQ75" s="128"/>
      <c r="FR75" s="128"/>
      <c r="FS75" s="128"/>
      <c r="FT75" s="128"/>
      <c r="FU75" s="128"/>
      <c r="FV75" s="128"/>
      <c r="FW75" s="134"/>
      <c r="FX75" s="134"/>
      <c r="FY75" s="134"/>
      <c r="FZ75" s="134"/>
      <c r="GA75" s="134"/>
      <c r="GB75" s="134"/>
      <c r="GC75" s="134"/>
      <c r="GD75" s="134"/>
      <c r="GE75" s="134"/>
      <c r="GF75" s="22"/>
      <c r="GG75" s="134"/>
      <c r="GH75" s="134"/>
      <c r="GI75" s="135"/>
      <c r="GJ75" s="135"/>
      <c r="GK75" s="134"/>
      <c r="GM75" s="70"/>
      <c r="GN75" s="70"/>
      <c r="GO75" s="70"/>
      <c r="GP75" s="70"/>
      <c r="GQ75" s="65"/>
      <c r="GR75" s="65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</row>
    <row r="76" spans="2:250" s="15" customFormat="1" ht="16.899999999999999" customHeight="1" x14ac:dyDescent="0.3">
      <c r="B76" s="69"/>
      <c r="E76" s="49"/>
      <c r="J76" s="74"/>
      <c r="K76" s="74"/>
      <c r="L76" s="74"/>
      <c r="M76" s="52"/>
      <c r="N76" s="52"/>
      <c r="X76" s="49"/>
      <c r="AD76" s="73"/>
      <c r="AF76" s="74"/>
      <c r="AG76" s="74"/>
      <c r="AH76" s="74"/>
      <c r="AI76" s="52"/>
      <c r="AJ76" s="52"/>
      <c r="AK76" s="52"/>
      <c r="AL76" s="52"/>
      <c r="AM76" s="52"/>
      <c r="AP76" s="69"/>
      <c r="AS76" s="49"/>
      <c r="AX76" s="74"/>
      <c r="AY76" s="74"/>
      <c r="AZ76" s="74"/>
      <c r="BA76" s="52"/>
      <c r="BB76" s="52"/>
      <c r="BL76" s="49"/>
      <c r="BR76" s="73"/>
      <c r="BT76" s="74"/>
      <c r="BU76" s="74"/>
      <c r="BV76" s="74"/>
      <c r="BW76" s="52"/>
      <c r="BX76" s="52"/>
      <c r="BY76" s="52"/>
      <c r="BZ76" s="52"/>
      <c r="CA76" s="52"/>
      <c r="CB76" s="52"/>
      <c r="CD76" s="98"/>
      <c r="CG76" s="70"/>
      <c r="CH76" s="70"/>
      <c r="CO76" s="12"/>
      <c r="CQ76" s="65"/>
      <c r="CZ76" s="70"/>
      <c r="DA76" s="70"/>
      <c r="DB76" s="69"/>
      <c r="DJ76" s="12"/>
      <c r="DS76" s="98"/>
      <c r="DV76" s="70"/>
      <c r="DW76" s="70"/>
      <c r="ED76" s="12"/>
      <c r="EF76" s="65"/>
      <c r="EO76" s="70"/>
      <c r="EP76" s="70"/>
      <c r="EQ76" s="69"/>
      <c r="EY76" s="12"/>
      <c r="FH76" s="98"/>
      <c r="FJ76" s="69"/>
      <c r="FL76" s="70"/>
      <c r="FM76" s="70"/>
      <c r="FN76" s="70"/>
      <c r="FO76" s="70"/>
      <c r="FR76" s="12"/>
      <c r="FS76" s="12"/>
      <c r="FT76" s="64"/>
      <c r="FU76" s="64"/>
      <c r="FV76" s="64"/>
      <c r="GC76" s="70"/>
      <c r="GD76" s="70"/>
      <c r="GE76" s="70"/>
      <c r="GN76" s="70"/>
      <c r="GO76" s="70"/>
      <c r="GR76" s="12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</row>
    <row r="77" spans="2:250" s="15" customFormat="1" ht="16.899999999999999" customHeight="1" x14ac:dyDescent="0.3">
      <c r="B77" s="69"/>
      <c r="AK77" s="52"/>
      <c r="AP77" s="69"/>
      <c r="BY77" s="52"/>
      <c r="CD77" s="98"/>
      <c r="CG77" s="73"/>
      <c r="CI77" s="56"/>
      <c r="CJ77" s="92"/>
      <c r="CK77" s="92"/>
      <c r="CL77" s="92"/>
      <c r="CM77" s="92"/>
      <c r="CN77" s="53"/>
      <c r="CP77" s="73"/>
      <c r="CR77" s="56"/>
      <c r="CS77" s="53"/>
      <c r="CT77" s="53"/>
      <c r="CU77" s="53"/>
      <c r="CV77" s="53"/>
      <c r="CW77" s="53"/>
      <c r="DB77" s="72"/>
      <c r="DC77" s="56"/>
      <c r="DD77" s="92"/>
      <c r="DE77" s="92"/>
      <c r="DF77" s="53"/>
      <c r="DG77" s="53"/>
      <c r="DH77" s="53"/>
      <c r="DI77" s="73"/>
      <c r="DK77" s="56"/>
      <c r="DL77" s="56"/>
      <c r="DM77" s="56"/>
      <c r="DN77" s="56"/>
      <c r="DO77" s="56"/>
      <c r="DP77" s="53"/>
      <c r="DS77" s="98"/>
      <c r="DV77" s="73"/>
      <c r="DX77" s="56"/>
      <c r="DY77" s="92"/>
      <c r="DZ77" s="92"/>
      <c r="EA77" s="92"/>
      <c r="EB77" s="92"/>
      <c r="EC77" s="53"/>
      <c r="EE77" s="73"/>
      <c r="EG77" s="56"/>
      <c r="EH77" s="53"/>
      <c r="EI77" s="53"/>
      <c r="EJ77" s="53"/>
      <c r="EK77" s="53"/>
      <c r="EL77" s="53"/>
      <c r="EQ77" s="72"/>
      <c r="ER77" s="56"/>
      <c r="ES77" s="92"/>
      <c r="ET77" s="92"/>
      <c r="EU77" s="53"/>
      <c r="EV77" s="53"/>
      <c r="EW77" s="53"/>
      <c r="EX77" s="73"/>
      <c r="EZ77" s="56"/>
      <c r="FA77" s="56"/>
      <c r="FB77" s="56"/>
      <c r="FC77" s="56"/>
      <c r="FD77" s="56"/>
      <c r="FE77" s="53"/>
      <c r="FH77" s="98"/>
      <c r="FJ77" s="73"/>
      <c r="FL77" s="56"/>
      <c r="FM77" s="92"/>
      <c r="FN77" s="92"/>
      <c r="FO77" s="53"/>
      <c r="FP77" s="53"/>
      <c r="FQ77" s="53"/>
      <c r="FS77" s="73"/>
      <c r="FU77" s="56"/>
      <c r="FV77" s="56"/>
      <c r="FW77" s="56"/>
      <c r="FX77" s="56"/>
      <c r="FY77" s="56"/>
      <c r="FZ77" s="53"/>
      <c r="GE77" s="72"/>
      <c r="GF77" s="56"/>
      <c r="GG77" s="53"/>
      <c r="GH77" s="53"/>
      <c r="GI77" s="53"/>
      <c r="GJ77" s="53"/>
      <c r="GK77" s="53"/>
      <c r="GL77" s="73"/>
      <c r="GN77" s="56"/>
      <c r="GO77" s="53"/>
      <c r="GP77" s="53"/>
      <c r="GQ77" s="53"/>
      <c r="GR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</row>
    <row r="78" spans="2:250" s="15" customFormat="1" ht="16.899999999999999" customHeight="1" x14ac:dyDescent="0.3">
      <c r="B78" s="69"/>
      <c r="E78" s="49"/>
      <c r="R78" s="52"/>
      <c r="X78" s="49"/>
      <c r="AK78" s="52"/>
      <c r="AP78" s="69"/>
      <c r="AS78" s="49"/>
      <c r="BF78" s="52"/>
      <c r="BL78" s="49"/>
      <c r="BY78" s="52"/>
      <c r="CD78" s="98"/>
      <c r="CG78" s="69"/>
      <c r="CP78" s="12"/>
      <c r="DS78" s="98"/>
      <c r="DV78" s="69"/>
      <c r="EE78" s="12"/>
      <c r="FH78" s="98"/>
      <c r="FJ78" s="69"/>
      <c r="FS78" s="12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</row>
    <row r="79" spans="2:250" s="15" customFormat="1" ht="16.899999999999999" customHeight="1" x14ac:dyDescent="0.3">
      <c r="B79" s="69"/>
      <c r="J79" s="64"/>
      <c r="K79" s="64"/>
      <c r="L79" s="64"/>
      <c r="M79" s="64"/>
      <c r="N79" s="64"/>
      <c r="AF79" s="64"/>
      <c r="AG79" s="64"/>
      <c r="AH79" s="64"/>
      <c r="AI79" s="64"/>
      <c r="AJ79" s="64"/>
      <c r="AK79" s="52"/>
      <c r="AL79" s="64"/>
      <c r="AM79" s="64"/>
      <c r="AP79" s="69"/>
      <c r="AX79" s="64"/>
      <c r="AY79" s="64"/>
      <c r="AZ79" s="64"/>
      <c r="BA79" s="64"/>
      <c r="BB79" s="64"/>
      <c r="BT79" s="64"/>
      <c r="BU79" s="64"/>
      <c r="BV79" s="64"/>
      <c r="BW79" s="64"/>
      <c r="BX79" s="64"/>
      <c r="BY79" s="52"/>
      <c r="BZ79" s="64"/>
      <c r="CA79" s="64"/>
      <c r="CB79" s="64"/>
      <c r="CD79" s="98"/>
      <c r="CG79" s="73"/>
      <c r="CI79" s="74"/>
      <c r="CZ79" s="73"/>
      <c r="DB79" s="72"/>
      <c r="DC79" s="74"/>
      <c r="DG79" s="13"/>
      <c r="DH79" s="12"/>
      <c r="DI79" s="12"/>
      <c r="DJ79" s="50"/>
      <c r="DS79" s="98"/>
      <c r="DV79" s="73"/>
      <c r="DX79" s="74"/>
      <c r="EO79" s="73"/>
      <c r="EQ79" s="72"/>
      <c r="ER79" s="74"/>
      <c r="EV79" s="13"/>
      <c r="EW79" s="12"/>
      <c r="EX79" s="12"/>
      <c r="EY79" s="50"/>
      <c r="FH79" s="98"/>
      <c r="FJ79" s="73"/>
      <c r="FL79" s="74"/>
      <c r="GC79" s="73"/>
      <c r="GE79" s="72"/>
      <c r="GF79" s="74"/>
      <c r="GJ79" s="13"/>
      <c r="GK79" s="12"/>
      <c r="GL79" s="12"/>
      <c r="GM79" s="50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</row>
    <row r="80" spans="2:250" s="15" customFormat="1" ht="16.899999999999999" customHeight="1" x14ac:dyDescent="0.3">
      <c r="B80" s="69"/>
      <c r="E80" s="49"/>
      <c r="J80" s="64"/>
      <c r="K80" s="64"/>
      <c r="L80" s="64"/>
      <c r="M80" s="64"/>
      <c r="N80" s="64"/>
      <c r="X80" s="49"/>
      <c r="AD80" s="69"/>
      <c r="AF80" s="64"/>
      <c r="AG80" s="64"/>
      <c r="AH80" s="64"/>
      <c r="AI80" s="64"/>
      <c r="AJ80" s="64"/>
      <c r="AK80" s="52"/>
      <c r="AL80" s="64"/>
      <c r="AM80" s="64"/>
      <c r="AP80" s="69"/>
      <c r="AS80" s="49"/>
      <c r="AX80" s="64"/>
      <c r="AY80" s="64"/>
      <c r="AZ80" s="64"/>
      <c r="BA80" s="64"/>
      <c r="BB80" s="64"/>
      <c r="BL80" s="49"/>
      <c r="BR80" s="69"/>
      <c r="BT80" s="64"/>
      <c r="BU80" s="64"/>
      <c r="BV80" s="64"/>
      <c r="BW80" s="64"/>
      <c r="BX80" s="64"/>
      <c r="BY80" s="52"/>
      <c r="BZ80" s="64"/>
      <c r="CA80" s="64"/>
      <c r="CB80" s="64"/>
      <c r="CD80" s="98"/>
      <c r="CG80" s="73"/>
      <c r="CI80" s="74"/>
      <c r="DB80" s="72"/>
      <c r="DC80" s="74"/>
      <c r="DS80" s="98"/>
      <c r="DV80" s="73"/>
      <c r="DX80" s="74"/>
      <c r="EQ80" s="72"/>
      <c r="ER80" s="74"/>
      <c r="FH80" s="98"/>
      <c r="FJ80" s="73"/>
      <c r="FL80" s="74"/>
      <c r="GE80" s="72"/>
      <c r="GF80" s="74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53"/>
      <c r="HU80" s="53"/>
      <c r="HV80" s="53"/>
      <c r="HW80" s="53"/>
      <c r="HX80" s="53"/>
      <c r="HY80" s="53"/>
      <c r="HZ80" s="53"/>
      <c r="IA80" s="53"/>
      <c r="IB80" s="53"/>
      <c r="IC80" s="53"/>
      <c r="ID80" s="53"/>
      <c r="IE80" s="53"/>
      <c r="IF80" s="53"/>
      <c r="IG80" s="53"/>
      <c r="IH80" s="53"/>
      <c r="II80" s="53"/>
      <c r="IJ80" s="53"/>
      <c r="IK80" s="53"/>
      <c r="IL80" s="53"/>
      <c r="IM80" s="53"/>
      <c r="IN80" s="53"/>
      <c r="IO80" s="53"/>
      <c r="IP80" s="53"/>
    </row>
    <row r="81" spans="2:250" s="15" customFormat="1" ht="27" customHeight="1" x14ac:dyDescent="0.3">
      <c r="B81" s="69"/>
      <c r="F81" s="64"/>
      <c r="G81" s="64"/>
      <c r="H81" s="64"/>
      <c r="I81" s="64"/>
      <c r="J81" s="64"/>
      <c r="K81" s="64"/>
      <c r="L81" s="64"/>
      <c r="M81" s="64"/>
      <c r="N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52"/>
      <c r="AF81" s="52"/>
      <c r="AG81" s="64"/>
      <c r="AP81" s="69"/>
      <c r="AT81" s="64"/>
      <c r="AU81" s="64"/>
      <c r="AV81" s="64"/>
      <c r="AW81" s="64"/>
      <c r="AX81" s="64"/>
      <c r="AY81" s="64"/>
      <c r="AZ81" s="64"/>
      <c r="BA81" s="64"/>
      <c r="BB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52"/>
      <c r="BT81" s="52"/>
      <c r="BU81" s="64"/>
      <c r="CD81" s="98"/>
      <c r="CG81" s="69"/>
      <c r="CI81" s="76"/>
      <c r="CK81" s="74"/>
      <c r="CL81" s="74"/>
      <c r="CM81" s="74"/>
      <c r="CN81" s="48"/>
      <c r="CO81" s="48"/>
      <c r="CP81" s="48"/>
      <c r="CZ81" s="73"/>
      <c r="DB81" s="75"/>
      <c r="DC81" s="76"/>
      <c r="DE81" s="48"/>
      <c r="DF81" s="48"/>
      <c r="DG81" s="48"/>
      <c r="DH81" s="48"/>
      <c r="DI81" s="48"/>
      <c r="DJ81" s="48"/>
      <c r="DK81" s="48"/>
      <c r="DL81" s="52"/>
      <c r="DS81" s="98"/>
      <c r="DV81" s="69"/>
      <c r="DX81" s="76"/>
      <c r="DZ81" s="74"/>
      <c r="EA81" s="74"/>
      <c r="EB81" s="74"/>
      <c r="EC81" s="48"/>
      <c r="ED81" s="48"/>
      <c r="EE81" s="48"/>
      <c r="EO81" s="73"/>
      <c r="EQ81" s="75"/>
      <c r="ER81" s="76"/>
      <c r="ET81" s="48"/>
      <c r="EU81" s="48"/>
      <c r="EV81" s="48"/>
      <c r="EW81" s="48"/>
      <c r="EX81" s="48"/>
      <c r="EY81" s="48"/>
      <c r="EZ81" s="48"/>
      <c r="FA81" s="52"/>
      <c r="FH81" s="98"/>
      <c r="FJ81" s="69"/>
      <c r="FL81" s="76"/>
      <c r="FN81" s="74"/>
      <c r="FO81" s="74"/>
      <c r="FP81" s="74"/>
      <c r="FQ81" s="48"/>
      <c r="FR81" s="48"/>
      <c r="FS81" s="48"/>
      <c r="GC81" s="73"/>
      <c r="GE81" s="75"/>
      <c r="GF81" s="76"/>
      <c r="GH81" s="48"/>
      <c r="GI81" s="48"/>
      <c r="GJ81" s="48"/>
      <c r="GK81" s="48"/>
      <c r="GL81" s="48"/>
      <c r="GM81" s="48"/>
      <c r="GN81" s="48"/>
      <c r="GO81" s="52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53"/>
      <c r="HU81" s="53"/>
      <c r="HV81" s="53"/>
      <c r="HW81" s="53"/>
      <c r="HX81" s="53"/>
      <c r="HY81" s="53"/>
      <c r="HZ81" s="53"/>
      <c r="IA81" s="53"/>
      <c r="IB81" s="53"/>
      <c r="IC81" s="53"/>
      <c r="ID81" s="53"/>
      <c r="IE81" s="53"/>
      <c r="IF81" s="53"/>
      <c r="IG81" s="53"/>
      <c r="IH81" s="53"/>
      <c r="II81" s="53"/>
      <c r="IJ81" s="53"/>
      <c r="IK81" s="53"/>
      <c r="IL81" s="53"/>
      <c r="IM81" s="53"/>
      <c r="IN81" s="53"/>
      <c r="IO81" s="53"/>
      <c r="IP81" s="53"/>
    </row>
    <row r="82" spans="2:250" s="15" customFormat="1" ht="16.899999999999999" customHeight="1" x14ac:dyDescent="0.3">
      <c r="B82" s="69"/>
      <c r="D82" s="50"/>
      <c r="F82" s="64"/>
      <c r="G82" s="49"/>
      <c r="H82" s="64"/>
      <c r="I82" s="64"/>
      <c r="J82" s="64"/>
      <c r="K82" s="64"/>
      <c r="L82" s="64"/>
      <c r="M82" s="64"/>
      <c r="N82" s="64"/>
      <c r="Q82" s="64"/>
      <c r="R82" s="64"/>
      <c r="S82" s="64"/>
      <c r="T82" s="64"/>
      <c r="U82" s="64"/>
      <c r="V82" s="64"/>
      <c r="W82" s="64"/>
      <c r="X82" s="50"/>
      <c r="Z82" s="49"/>
      <c r="AB82" s="64"/>
      <c r="AC82" s="64"/>
      <c r="AD82" s="64"/>
      <c r="AE82" s="64"/>
      <c r="AF82" s="64"/>
      <c r="AG82" s="64"/>
      <c r="AH82" s="64"/>
      <c r="AP82" s="69"/>
      <c r="AR82" s="50"/>
      <c r="AT82" s="64"/>
      <c r="AU82" s="49"/>
      <c r="AV82" s="64"/>
      <c r="AW82" s="64"/>
      <c r="AX82" s="64"/>
      <c r="AY82" s="64"/>
      <c r="AZ82" s="64"/>
      <c r="BA82" s="64"/>
      <c r="BB82" s="64"/>
      <c r="BE82" s="64"/>
      <c r="BF82" s="64"/>
      <c r="BG82" s="64"/>
      <c r="BH82" s="64"/>
      <c r="BI82" s="64"/>
      <c r="BJ82" s="64"/>
      <c r="BK82" s="64"/>
      <c r="BL82" s="50"/>
      <c r="BN82" s="49"/>
      <c r="BP82" s="64"/>
      <c r="BQ82" s="64"/>
      <c r="BR82" s="64"/>
      <c r="BS82" s="64"/>
      <c r="BT82" s="64"/>
      <c r="BU82" s="64"/>
      <c r="BV82" s="64"/>
      <c r="CD82" s="98"/>
      <c r="CG82" s="73"/>
      <c r="CI82" s="74"/>
      <c r="CK82" s="74"/>
      <c r="CL82" s="74"/>
      <c r="CM82" s="74"/>
      <c r="CN82" s="52"/>
      <c r="CO82" s="52"/>
      <c r="CP82" s="52"/>
      <c r="CZ82" s="73"/>
      <c r="DB82" s="72"/>
      <c r="DC82" s="74"/>
      <c r="DE82" s="52"/>
      <c r="DF82" s="52"/>
      <c r="DG82" s="52"/>
      <c r="DH82" s="52"/>
      <c r="DI82" s="52"/>
      <c r="DJ82" s="52"/>
      <c r="DK82" s="52"/>
      <c r="DL82" s="52"/>
      <c r="DS82" s="98"/>
      <c r="DV82" s="73"/>
      <c r="DX82" s="74"/>
      <c r="DZ82" s="74"/>
      <c r="EA82" s="74"/>
      <c r="EB82" s="74"/>
      <c r="EC82" s="52"/>
      <c r="ED82" s="52"/>
      <c r="EE82" s="52"/>
      <c r="EO82" s="73"/>
      <c r="EQ82" s="72"/>
      <c r="ER82" s="74"/>
      <c r="ET82" s="52"/>
      <c r="EU82" s="52"/>
      <c r="EV82" s="52"/>
      <c r="EW82" s="52"/>
      <c r="EX82" s="52"/>
      <c r="EY82" s="52"/>
      <c r="EZ82" s="52"/>
      <c r="FA82" s="52"/>
      <c r="FH82" s="98"/>
      <c r="FJ82" s="73"/>
      <c r="FL82" s="74"/>
      <c r="FN82" s="74"/>
      <c r="FO82" s="74"/>
      <c r="FP82" s="74"/>
      <c r="FQ82" s="52"/>
      <c r="FR82" s="52"/>
      <c r="FS82" s="52"/>
      <c r="GC82" s="73"/>
      <c r="GE82" s="72"/>
      <c r="GF82" s="74"/>
      <c r="GH82" s="52"/>
      <c r="GI82" s="52"/>
      <c r="GJ82" s="52"/>
      <c r="GK82" s="52"/>
      <c r="GL82" s="52"/>
      <c r="GM82" s="52"/>
      <c r="GN82" s="52"/>
      <c r="GO82" s="52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</row>
    <row r="83" spans="2:250" s="15" customFormat="1" ht="16.899999999999999" customHeight="1" x14ac:dyDescent="0.3">
      <c r="E83" s="12"/>
      <c r="G83" s="255"/>
      <c r="J83" s="12"/>
      <c r="L83" s="12"/>
      <c r="M83" s="48"/>
      <c r="R83" s="12"/>
      <c r="S83" s="315"/>
      <c r="T83" s="70"/>
      <c r="Y83" s="12"/>
      <c r="Z83" s="255"/>
      <c r="AA83" s="12"/>
      <c r="AD83" s="12"/>
      <c r="AE83" s="12"/>
      <c r="AF83" s="48"/>
      <c r="AK83" s="12"/>
      <c r="AL83" s="315"/>
      <c r="AS83" s="12"/>
      <c r="AU83" s="255"/>
      <c r="AX83" s="12"/>
      <c r="AZ83" s="12"/>
      <c r="BA83" s="48"/>
      <c r="BF83" s="12"/>
      <c r="BG83" s="315"/>
      <c r="BH83" s="70"/>
      <c r="BM83" s="12"/>
      <c r="BN83" s="255"/>
      <c r="BO83" s="12"/>
      <c r="BR83" s="12"/>
      <c r="BS83" s="12"/>
      <c r="BT83" s="48"/>
      <c r="BY83" s="12"/>
      <c r="BZ83" s="315"/>
      <c r="CD83" s="98"/>
      <c r="CG83" s="73"/>
      <c r="CI83" s="74"/>
      <c r="CK83" s="76"/>
      <c r="CL83" s="76"/>
      <c r="CM83" s="76"/>
      <c r="CN83" s="70"/>
      <c r="CO83" s="70"/>
      <c r="CP83" s="70"/>
      <c r="CZ83" s="69"/>
      <c r="DB83" s="72"/>
      <c r="DC83" s="74"/>
      <c r="DE83" s="70"/>
      <c r="DF83" s="70"/>
      <c r="DG83" s="70"/>
      <c r="DH83" s="70"/>
      <c r="DI83" s="70"/>
      <c r="DJ83" s="70"/>
      <c r="DK83" s="70"/>
      <c r="DL83" s="70"/>
      <c r="DS83" s="98"/>
      <c r="DV83" s="73"/>
      <c r="DX83" s="74"/>
      <c r="DZ83" s="76"/>
      <c r="EA83" s="76"/>
      <c r="EB83" s="76"/>
      <c r="EC83" s="70"/>
      <c r="ED83" s="70"/>
      <c r="EE83" s="70"/>
      <c r="EO83" s="69"/>
      <c r="EQ83" s="72"/>
      <c r="ER83" s="74"/>
      <c r="ET83" s="70"/>
      <c r="EU83" s="70"/>
      <c r="EV83" s="70"/>
      <c r="EW83" s="70"/>
      <c r="EX83" s="70"/>
      <c r="EY83" s="70"/>
      <c r="EZ83" s="70"/>
      <c r="FA83" s="70"/>
      <c r="FH83" s="98"/>
      <c r="FJ83" s="73"/>
      <c r="FL83" s="74"/>
      <c r="FN83" s="76"/>
      <c r="FO83" s="76"/>
      <c r="FP83" s="76"/>
      <c r="FQ83" s="70"/>
      <c r="FR83" s="70"/>
      <c r="FS83" s="70"/>
      <c r="GC83" s="69"/>
      <c r="GE83" s="72"/>
      <c r="GF83" s="74"/>
      <c r="GH83" s="70"/>
      <c r="GI83" s="70"/>
      <c r="GJ83" s="70"/>
      <c r="GK83" s="70"/>
      <c r="GL83" s="70"/>
      <c r="GM83" s="70"/>
      <c r="GN83" s="70"/>
      <c r="GO83" s="70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</row>
    <row r="84" spans="2:250" s="15" customFormat="1" ht="16.899999999999999" customHeight="1" x14ac:dyDescent="0.3">
      <c r="D84" s="70"/>
      <c r="E84" s="12"/>
      <c r="F84" s="70"/>
      <c r="G84" s="255"/>
      <c r="H84" s="70"/>
      <c r="I84" s="65"/>
      <c r="J84" s="65"/>
      <c r="K84" s="65"/>
      <c r="L84" s="64"/>
      <c r="M84" s="64"/>
      <c r="O84" s="65"/>
      <c r="P84" s="12"/>
      <c r="Q84" s="188"/>
      <c r="R84" s="188"/>
      <c r="V84" s="70"/>
      <c r="W84" s="70"/>
      <c r="Y84" s="12"/>
      <c r="Z84" s="255"/>
      <c r="AA84" s="65"/>
      <c r="AC84" s="14"/>
      <c r="AD84" s="14"/>
      <c r="AE84" s="14"/>
      <c r="AF84" s="65"/>
      <c r="AH84" s="65"/>
      <c r="AI84" s="12"/>
      <c r="AJ84" s="188"/>
      <c r="AK84" s="188"/>
      <c r="AR84" s="70"/>
      <c r="AS84" s="12"/>
      <c r="AT84" s="70"/>
      <c r="AU84" s="255"/>
      <c r="AV84" s="70"/>
      <c r="AW84" s="65"/>
      <c r="AX84" s="65"/>
      <c r="AY84" s="65"/>
      <c r="AZ84" s="64"/>
      <c r="BA84" s="64"/>
      <c r="BC84" s="65"/>
      <c r="BD84" s="12"/>
      <c r="BE84" s="188"/>
      <c r="BF84" s="188"/>
      <c r="BJ84" s="70"/>
      <c r="BK84" s="70"/>
      <c r="BM84" s="12"/>
      <c r="BN84" s="255"/>
      <c r="BO84" s="65"/>
      <c r="BQ84" s="14"/>
      <c r="BR84" s="14"/>
      <c r="BS84" s="14"/>
      <c r="BT84" s="65"/>
      <c r="BV84" s="65"/>
      <c r="BW84" s="12"/>
      <c r="BX84" s="188"/>
      <c r="BY84" s="188"/>
      <c r="CD84" s="98"/>
      <c r="CG84" s="69"/>
      <c r="CI84" s="76"/>
      <c r="CK84" s="74"/>
      <c r="CL84" s="74"/>
      <c r="CM84" s="74"/>
      <c r="CN84" s="52"/>
      <c r="CO84" s="52"/>
      <c r="CP84" s="52"/>
      <c r="CZ84" s="73"/>
      <c r="DB84" s="75"/>
      <c r="DC84" s="76"/>
      <c r="DE84" s="52"/>
      <c r="DF84" s="52"/>
      <c r="DG84" s="52"/>
      <c r="DH84" s="52"/>
      <c r="DI84" s="52"/>
      <c r="DJ84" s="52"/>
      <c r="DK84" s="52"/>
      <c r="DL84" s="52"/>
      <c r="DS84" s="98"/>
      <c r="DV84" s="69"/>
      <c r="DX84" s="76"/>
      <c r="DZ84" s="74"/>
      <c r="EA84" s="74"/>
      <c r="EB84" s="74"/>
      <c r="EC84" s="52"/>
      <c r="ED84" s="52"/>
      <c r="EE84" s="52"/>
      <c r="EO84" s="73"/>
      <c r="EQ84" s="75"/>
      <c r="ER84" s="76"/>
      <c r="ET84" s="52"/>
      <c r="EU84" s="52"/>
      <c r="EV84" s="52"/>
      <c r="EW84" s="52"/>
      <c r="EX84" s="52"/>
      <c r="EY84" s="52"/>
      <c r="EZ84" s="52"/>
      <c r="FA84" s="52"/>
      <c r="FH84" s="98"/>
      <c r="FJ84" s="69"/>
      <c r="FL84" s="76"/>
      <c r="FN84" s="74"/>
      <c r="FO84" s="74"/>
      <c r="FP84" s="74"/>
      <c r="FQ84" s="52"/>
      <c r="FR84" s="52"/>
      <c r="FS84" s="52"/>
      <c r="GC84" s="73"/>
      <c r="GE84" s="75"/>
      <c r="GF84" s="76"/>
      <c r="GH84" s="52"/>
      <c r="GI84" s="52"/>
      <c r="GJ84" s="52"/>
      <c r="GK84" s="52"/>
      <c r="GL84" s="52"/>
      <c r="GM84" s="52"/>
      <c r="GN84" s="52"/>
      <c r="GO84" s="52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</row>
    <row r="85" spans="2:250" s="15" customFormat="1" ht="16.899999999999999" customHeight="1" x14ac:dyDescent="0.3">
      <c r="D85" s="70"/>
      <c r="E85" s="70"/>
      <c r="F85" s="70"/>
      <c r="G85" s="70"/>
      <c r="J85" s="12"/>
      <c r="K85" s="12"/>
      <c r="L85" s="64"/>
      <c r="M85" s="64"/>
      <c r="N85" s="64"/>
      <c r="U85" s="70"/>
      <c r="V85" s="70"/>
      <c r="W85" s="70"/>
      <c r="X85" s="70"/>
      <c r="AA85" s="12"/>
      <c r="AB85" s="13"/>
      <c r="AC85" s="12"/>
      <c r="AD85" s="12"/>
      <c r="AE85" s="12"/>
      <c r="AG85" s="65"/>
      <c r="AR85" s="70"/>
      <c r="AS85" s="70"/>
      <c r="AT85" s="70"/>
      <c r="AU85" s="70"/>
      <c r="AX85" s="12"/>
      <c r="AY85" s="12"/>
      <c r="AZ85" s="64"/>
      <c r="BA85" s="64"/>
      <c r="BB85" s="64"/>
      <c r="BI85" s="70"/>
      <c r="BJ85" s="70"/>
      <c r="BK85" s="70"/>
      <c r="BL85" s="70"/>
      <c r="BO85" s="12"/>
      <c r="BP85" s="13"/>
      <c r="BQ85" s="12"/>
      <c r="BR85" s="12"/>
      <c r="BS85" s="12"/>
      <c r="BU85" s="65"/>
      <c r="CD85" s="98"/>
      <c r="CG85" s="73"/>
      <c r="CI85" s="74"/>
      <c r="CK85" s="74"/>
      <c r="CL85" s="74"/>
      <c r="CM85" s="74"/>
      <c r="CN85" s="52"/>
      <c r="CO85" s="52"/>
      <c r="CP85" s="52"/>
      <c r="CZ85" s="73"/>
      <c r="DB85" s="72"/>
      <c r="DC85" s="74"/>
      <c r="DE85" s="52"/>
      <c r="DF85" s="52"/>
      <c r="DG85" s="52"/>
      <c r="DH85" s="52"/>
      <c r="DI85" s="52"/>
      <c r="DJ85" s="52"/>
      <c r="DK85" s="52"/>
      <c r="DL85" s="52"/>
      <c r="DS85" s="98"/>
      <c r="DV85" s="73"/>
      <c r="DX85" s="74"/>
      <c r="DZ85" s="74"/>
      <c r="EA85" s="74"/>
      <c r="EB85" s="74"/>
      <c r="EC85" s="52"/>
      <c r="ED85" s="52"/>
      <c r="EE85" s="52"/>
      <c r="EO85" s="73"/>
      <c r="EQ85" s="72"/>
      <c r="ER85" s="74"/>
      <c r="ET85" s="52"/>
      <c r="EU85" s="52"/>
      <c r="EV85" s="52"/>
      <c r="EW85" s="52"/>
      <c r="EX85" s="52"/>
      <c r="EY85" s="52"/>
      <c r="EZ85" s="52"/>
      <c r="FA85" s="52"/>
      <c r="FH85" s="98"/>
      <c r="FJ85" s="73"/>
      <c r="FL85" s="74"/>
      <c r="FN85" s="74"/>
      <c r="FO85" s="74"/>
      <c r="FP85" s="74"/>
      <c r="FQ85" s="52"/>
      <c r="FR85" s="52"/>
      <c r="FS85" s="52"/>
      <c r="GC85" s="73"/>
      <c r="GE85" s="72"/>
      <c r="GF85" s="74"/>
      <c r="GH85" s="52"/>
      <c r="GI85" s="52"/>
      <c r="GJ85" s="52"/>
      <c r="GK85" s="52"/>
      <c r="GL85" s="52"/>
      <c r="GM85" s="52"/>
      <c r="GN85" s="52"/>
      <c r="GO85" s="52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</row>
    <row r="86" spans="2:250" s="15" customFormat="1" ht="16.899999999999999" customHeight="1" x14ac:dyDescent="0.3">
      <c r="B86" s="73"/>
      <c r="D86" s="56"/>
      <c r="E86" s="92"/>
      <c r="F86" s="92"/>
      <c r="G86" s="53"/>
      <c r="H86" s="53"/>
      <c r="I86" s="53"/>
      <c r="K86" s="73"/>
      <c r="M86" s="56"/>
      <c r="N86" s="56"/>
      <c r="O86" s="56"/>
      <c r="P86" s="56"/>
      <c r="Q86" s="56"/>
      <c r="R86" s="53"/>
      <c r="V86" s="72"/>
      <c r="W86" s="56"/>
      <c r="X86" s="92"/>
      <c r="Y86" s="92"/>
      <c r="Z86" s="92"/>
      <c r="AA86" s="92"/>
      <c r="AB86" s="53"/>
      <c r="AE86" s="135"/>
      <c r="AF86" s="56"/>
      <c r="AG86" s="56"/>
      <c r="AH86" s="56"/>
      <c r="AI86" s="56"/>
      <c r="AJ86" s="56"/>
      <c r="AK86" s="56"/>
      <c r="AP86" s="73"/>
      <c r="AR86" s="56"/>
      <c r="AS86" s="92"/>
      <c r="AT86" s="92"/>
      <c r="AU86" s="53"/>
      <c r="AV86" s="53"/>
      <c r="AW86" s="53"/>
      <c r="AY86" s="73"/>
      <c r="BA86" s="56"/>
      <c r="BB86" s="56"/>
      <c r="BC86" s="56"/>
      <c r="BD86" s="56"/>
      <c r="BE86" s="56"/>
      <c r="BF86" s="53"/>
      <c r="BJ86" s="72"/>
      <c r="BK86" s="56"/>
      <c r="BL86" s="92"/>
      <c r="BM86" s="92"/>
      <c r="BN86" s="92"/>
      <c r="BO86" s="92"/>
      <c r="BP86" s="53"/>
      <c r="BS86" s="135"/>
      <c r="BT86" s="56"/>
      <c r="BU86" s="56"/>
      <c r="BV86" s="56"/>
      <c r="BW86" s="56"/>
      <c r="BX86" s="56"/>
      <c r="BY86" s="56"/>
      <c r="CD86" s="98"/>
      <c r="CG86" s="73"/>
      <c r="CI86" s="74"/>
      <c r="CK86" s="76"/>
      <c r="CL86" s="76"/>
      <c r="CM86" s="76"/>
      <c r="CN86" s="70"/>
      <c r="CO86" s="70"/>
      <c r="CP86" s="70"/>
      <c r="CZ86" s="69"/>
      <c r="DB86" s="72"/>
      <c r="DC86" s="74"/>
      <c r="DE86" s="70"/>
      <c r="DF86" s="70"/>
      <c r="DG86" s="70"/>
      <c r="DH86" s="70"/>
      <c r="DI86" s="70"/>
      <c r="DJ86" s="70"/>
      <c r="DK86" s="70"/>
      <c r="DL86" s="70"/>
      <c r="DS86" s="98"/>
      <c r="DV86" s="73"/>
      <c r="DX86" s="74"/>
      <c r="DZ86" s="76"/>
      <c r="EA86" s="76"/>
      <c r="EB86" s="76"/>
      <c r="EC86" s="70"/>
      <c r="ED86" s="70"/>
      <c r="EE86" s="70"/>
      <c r="EO86" s="69"/>
      <c r="EQ86" s="72"/>
      <c r="ER86" s="74"/>
      <c r="ET86" s="70"/>
      <c r="EU86" s="70"/>
      <c r="EV86" s="70"/>
      <c r="EW86" s="70"/>
      <c r="EX86" s="70"/>
      <c r="EY86" s="70"/>
      <c r="EZ86" s="70"/>
      <c r="FA86" s="70"/>
      <c r="FH86" s="98"/>
      <c r="FJ86" s="73"/>
      <c r="FL86" s="74"/>
      <c r="FN86" s="76"/>
      <c r="FO86" s="76"/>
      <c r="FP86" s="76"/>
      <c r="FQ86" s="70"/>
      <c r="FR86" s="70"/>
      <c r="FS86" s="70"/>
      <c r="GC86" s="69"/>
      <c r="GE86" s="72"/>
      <c r="GF86" s="74"/>
      <c r="GH86" s="70"/>
      <c r="GI86" s="70"/>
      <c r="GJ86" s="70"/>
      <c r="GK86" s="70"/>
      <c r="GL86" s="70"/>
      <c r="GM86" s="70"/>
      <c r="GN86" s="70"/>
      <c r="GO86" s="70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</row>
    <row r="87" spans="2:250" s="15" customFormat="1" ht="16.899999999999999" customHeight="1" x14ac:dyDescent="0.3">
      <c r="B87" s="69"/>
      <c r="K87" s="12"/>
      <c r="AN87" s="52"/>
      <c r="AP87" s="69"/>
      <c r="AY87" s="12"/>
      <c r="CC87" s="52"/>
      <c r="CD87" s="98"/>
      <c r="CE87" s="52"/>
      <c r="CG87" s="69"/>
      <c r="CL87" s="73"/>
      <c r="CM87" s="74"/>
      <c r="CN87" s="74"/>
      <c r="CO87" s="74"/>
      <c r="CP87" s="74"/>
      <c r="CQ87" s="52"/>
      <c r="CR87" s="52"/>
      <c r="CS87" s="52"/>
      <c r="DI87" s="73"/>
      <c r="DK87" s="74"/>
      <c r="DL87" s="74"/>
      <c r="DM87" s="74"/>
      <c r="DN87" s="52"/>
      <c r="DO87" s="52"/>
      <c r="DP87" s="52"/>
      <c r="DQ87" s="52"/>
      <c r="DR87" s="52"/>
      <c r="DS87" s="98"/>
      <c r="DT87" s="52"/>
      <c r="DV87" s="69"/>
      <c r="EA87" s="73"/>
      <c r="EB87" s="74"/>
      <c r="EC87" s="74"/>
      <c r="ED87" s="74"/>
      <c r="EE87" s="74"/>
      <c r="EF87" s="52"/>
      <c r="EG87" s="52"/>
      <c r="EH87" s="52"/>
      <c r="EX87" s="73"/>
      <c r="EZ87" s="74"/>
      <c r="FA87" s="74"/>
      <c r="FB87" s="74"/>
      <c r="FC87" s="52"/>
      <c r="FD87" s="52"/>
      <c r="FE87" s="52"/>
      <c r="FF87" s="52"/>
      <c r="FG87" s="52"/>
      <c r="FH87" s="98"/>
      <c r="FJ87" s="69"/>
      <c r="FO87" s="73"/>
      <c r="FP87" s="74"/>
      <c r="FQ87" s="74"/>
      <c r="FR87" s="74"/>
      <c r="FS87" s="74"/>
      <c r="FT87" s="52"/>
      <c r="FU87" s="52"/>
      <c r="FV87" s="52"/>
      <c r="GL87" s="73"/>
      <c r="GN87" s="74"/>
      <c r="GO87" s="74"/>
      <c r="GP87" s="74"/>
      <c r="GQ87" s="52"/>
      <c r="GR87" s="52"/>
      <c r="GS87" s="52"/>
      <c r="GT87" s="52"/>
      <c r="GU87" s="52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</row>
    <row r="88" spans="2:250" s="15" customFormat="1" ht="16.899999999999999" customHeight="1" x14ac:dyDescent="0.3">
      <c r="B88" s="73"/>
      <c r="D88" s="74"/>
      <c r="U88" s="73"/>
      <c r="V88" s="72"/>
      <c r="W88" s="74"/>
      <c r="AA88" s="13"/>
      <c r="AB88" s="12"/>
      <c r="AD88" s="12"/>
      <c r="AE88" s="50"/>
      <c r="AN88" s="52"/>
      <c r="AP88" s="73"/>
      <c r="AR88" s="74"/>
      <c r="BI88" s="73"/>
      <c r="BJ88" s="72"/>
      <c r="BK88" s="74"/>
      <c r="BO88" s="13"/>
      <c r="BP88" s="12"/>
      <c r="BR88" s="12"/>
      <c r="BS88" s="50"/>
      <c r="CC88" s="52"/>
      <c r="CD88" s="98"/>
      <c r="CE88" s="52"/>
      <c r="CG88" s="69"/>
      <c r="CJ88" s="49"/>
      <c r="CO88" s="74"/>
      <c r="CP88" s="74"/>
      <c r="CQ88" s="74"/>
      <c r="CR88" s="52"/>
      <c r="CS88" s="52"/>
      <c r="DD88" s="49"/>
      <c r="DI88" s="73"/>
      <c r="DK88" s="74"/>
      <c r="DL88" s="74"/>
      <c r="DM88" s="74"/>
      <c r="DN88" s="52"/>
      <c r="DO88" s="52"/>
      <c r="DP88" s="52"/>
      <c r="DQ88" s="52"/>
      <c r="DR88" s="52"/>
      <c r="DS88" s="98"/>
      <c r="DT88" s="52"/>
      <c r="DV88" s="69"/>
      <c r="DY88" s="49"/>
      <c r="ED88" s="74"/>
      <c r="EE88" s="74"/>
      <c r="EF88" s="74"/>
      <c r="EG88" s="52"/>
      <c r="EH88" s="52"/>
      <c r="ES88" s="49"/>
      <c r="EX88" s="73"/>
      <c r="EZ88" s="74"/>
      <c r="FA88" s="74"/>
      <c r="FB88" s="74"/>
      <c r="FC88" s="52"/>
      <c r="FD88" s="52"/>
      <c r="FE88" s="52"/>
      <c r="FF88" s="52"/>
      <c r="FG88" s="52"/>
      <c r="FH88" s="98"/>
      <c r="FJ88" s="69"/>
      <c r="FM88" s="49"/>
      <c r="FR88" s="74"/>
      <c r="FS88" s="74"/>
      <c r="FT88" s="74"/>
      <c r="FU88" s="52"/>
      <c r="FV88" s="52"/>
      <c r="GG88" s="49"/>
      <c r="GL88" s="73"/>
      <c r="GN88" s="74"/>
      <c r="GO88" s="74"/>
      <c r="GP88" s="74"/>
      <c r="GQ88" s="52"/>
      <c r="GR88" s="52"/>
      <c r="GS88" s="52"/>
      <c r="GT88" s="52"/>
      <c r="GU88" s="52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</row>
    <row r="89" spans="2:250" s="15" customFormat="1" ht="16.899999999999999" customHeight="1" x14ac:dyDescent="0.3">
      <c r="B89" s="73"/>
      <c r="D89" s="74"/>
      <c r="V89" s="72"/>
      <c r="W89" s="74"/>
      <c r="AP89" s="73"/>
      <c r="AR89" s="74"/>
      <c r="BJ89" s="72"/>
      <c r="BK89" s="74"/>
      <c r="CD89" s="98"/>
      <c r="CG89" s="69"/>
      <c r="DP89" s="52"/>
      <c r="DS89" s="98"/>
      <c r="DV89" s="69"/>
      <c r="FE89" s="52"/>
      <c r="FH89" s="98"/>
      <c r="FJ89" s="69"/>
      <c r="GS89" s="52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</row>
    <row r="90" spans="2:250" s="15" customFormat="1" ht="16.899999999999999" customHeight="1" x14ac:dyDescent="0.3">
      <c r="B90" s="69"/>
      <c r="D90" s="76"/>
      <c r="F90" s="74"/>
      <c r="G90" s="74"/>
      <c r="H90" s="74"/>
      <c r="I90" s="48"/>
      <c r="J90" s="48"/>
      <c r="K90" s="48"/>
      <c r="U90" s="73"/>
      <c r="V90" s="75"/>
      <c r="W90" s="76"/>
      <c r="X90" s="74"/>
      <c r="Y90" s="48"/>
      <c r="Z90" s="48"/>
      <c r="AA90" s="48"/>
      <c r="AB90" s="48"/>
      <c r="AD90" s="48"/>
      <c r="AE90" s="48"/>
      <c r="AF90" s="48"/>
      <c r="AG90" s="52"/>
      <c r="AP90" s="69"/>
      <c r="AR90" s="76"/>
      <c r="AT90" s="74"/>
      <c r="AU90" s="74"/>
      <c r="AV90" s="74"/>
      <c r="AW90" s="48"/>
      <c r="AX90" s="48"/>
      <c r="AY90" s="48"/>
      <c r="BI90" s="73"/>
      <c r="BJ90" s="75"/>
      <c r="BK90" s="76"/>
      <c r="BL90" s="74"/>
      <c r="BM90" s="48"/>
      <c r="BN90" s="48"/>
      <c r="BO90" s="48"/>
      <c r="BP90" s="48"/>
      <c r="BR90" s="48"/>
      <c r="BS90" s="48"/>
      <c r="BT90" s="48"/>
      <c r="BU90" s="52"/>
      <c r="CD90" s="98"/>
      <c r="CG90" s="69"/>
      <c r="CJ90" s="49"/>
      <c r="CQ90" s="49"/>
      <c r="DD90" s="49"/>
      <c r="DK90" s="51"/>
      <c r="DP90" s="52"/>
      <c r="DS90" s="98"/>
      <c r="DV90" s="69"/>
      <c r="DY90" s="49"/>
      <c r="EF90" s="49"/>
      <c r="ES90" s="49"/>
      <c r="EZ90" s="51"/>
      <c r="FE90" s="52"/>
      <c r="FH90" s="98"/>
      <c r="FJ90" s="69"/>
      <c r="FM90" s="49"/>
      <c r="FT90" s="49"/>
      <c r="GG90" s="49"/>
      <c r="GN90" s="51"/>
      <c r="GS90" s="52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</row>
    <row r="91" spans="2:250" s="15" customFormat="1" ht="16.899999999999999" customHeight="1" x14ac:dyDescent="0.3">
      <c r="B91" s="73"/>
      <c r="D91" s="74"/>
      <c r="F91" s="74"/>
      <c r="G91" s="74"/>
      <c r="H91" s="74"/>
      <c r="I91" s="52"/>
      <c r="J91" s="52"/>
      <c r="K91" s="52"/>
      <c r="U91" s="73"/>
      <c r="V91" s="72"/>
      <c r="W91" s="74"/>
      <c r="X91" s="74"/>
      <c r="Y91" s="52"/>
      <c r="Z91" s="52"/>
      <c r="AA91" s="52"/>
      <c r="AB91" s="52"/>
      <c r="AD91" s="52"/>
      <c r="AE91" s="52"/>
      <c r="AF91" s="52"/>
      <c r="AG91" s="52"/>
      <c r="AN91" s="64"/>
      <c r="AP91" s="73"/>
      <c r="AR91" s="74"/>
      <c r="AT91" s="74"/>
      <c r="AU91" s="74"/>
      <c r="AV91" s="74"/>
      <c r="AW91" s="52"/>
      <c r="AX91" s="52"/>
      <c r="AY91" s="52"/>
      <c r="BI91" s="73"/>
      <c r="BJ91" s="72"/>
      <c r="BK91" s="74"/>
      <c r="BL91" s="74"/>
      <c r="BM91" s="52"/>
      <c r="BN91" s="52"/>
      <c r="BO91" s="52"/>
      <c r="BP91" s="52"/>
      <c r="BR91" s="52"/>
      <c r="BS91" s="52"/>
      <c r="BT91" s="52"/>
      <c r="BU91" s="52"/>
      <c r="CC91" s="64"/>
      <c r="CD91" s="98"/>
      <c r="CE91" s="64"/>
      <c r="CG91" s="69"/>
      <c r="CO91" s="64"/>
      <c r="CP91" s="64"/>
      <c r="CQ91" s="64"/>
      <c r="CR91" s="64"/>
      <c r="CS91" s="64"/>
      <c r="DK91" s="64"/>
      <c r="DL91" s="64"/>
      <c r="DM91" s="64"/>
      <c r="DN91" s="64"/>
      <c r="DO91" s="64"/>
      <c r="DP91" s="52"/>
      <c r="DQ91" s="64"/>
      <c r="DR91" s="64"/>
      <c r="DS91" s="98"/>
      <c r="DT91" s="64"/>
      <c r="DV91" s="69"/>
      <c r="ED91" s="64"/>
      <c r="EE91" s="64"/>
      <c r="EF91" s="64"/>
      <c r="EG91" s="64"/>
      <c r="EH91" s="64"/>
      <c r="EZ91" s="64"/>
      <c r="FA91" s="64"/>
      <c r="FB91" s="64"/>
      <c r="FC91" s="64"/>
      <c r="FD91" s="64"/>
      <c r="FE91" s="52"/>
      <c r="FF91" s="64"/>
      <c r="FG91" s="64"/>
      <c r="FH91" s="98"/>
      <c r="FJ91" s="69"/>
      <c r="FR91" s="64"/>
      <c r="FS91" s="64"/>
      <c r="FT91" s="64"/>
      <c r="FU91" s="64"/>
      <c r="FV91" s="64"/>
      <c r="GN91" s="64"/>
      <c r="GO91" s="64"/>
      <c r="GP91" s="64"/>
      <c r="GQ91" s="64"/>
      <c r="GR91" s="64"/>
      <c r="GS91" s="52"/>
      <c r="GT91" s="64"/>
      <c r="GU91" s="64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</row>
    <row r="92" spans="2:250" s="15" customFormat="1" ht="16.899999999999999" customHeight="1" x14ac:dyDescent="0.3">
      <c r="B92" s="73"/>
      <c r="D92" s="74"/>
      <c r="F92" s="76"/>
      <c r="G92" s="76"/>
      <c r="H92" s="76"/>
      <c r="I92" s="70"/>
      <c r="J92" s="70"/>
      <c r="K92" s="70"/>
      <c r="U92" s="69"/>
      <c r="V92" s="72"/>
      <c r="W92" s="74"/>
      <c r="X92" s="76"/>
      <c r="Y92" s="70"/>
      <c r="Z92" s="70"/>
      <c r="AA92" s="70"/>
      <c r="AB92" s="70"/>
      <c r="AD92" s="70"/>
      <c r="AE92" s="70"/>
      <c r="AF92" s="70"/>
      <c r="AG92" s="70"/>
      <c r="AN92" s="64"/>
      <c r="AP92" s="73"/>
      <c r="AR92" s="74"/>
      <c r="AT92" s="76"/>
      <c r="AU92" s="76"/>
      <c r="AV92" s="76"/>
      <c r="AW92" s="70"/>
      <c r="AX92" s="70"/>
      <c r="AY92" s="70"/>
      <c r="BI92" s="69"/>
      <c r="BJ92" s="72"/>
      <c r="BK92" s="74"/>
      <c r="BL92" s="76"/>
      <c r="BM92" s="70"/>
      <c r="BN92" s="70"/>
      <c r="BO92" s="70"/>
      <c r="BP92" s="70"/>
      <c r="BR92" s="70"/>
      <c r="BS92" s="70"/>
      <c r="BT92" s="70"/>
      <c r="BU92" s="70"/>
      <c r="CC92" s="64"/>
      <c r="CD92" s="98"/>
      <c r="CE92" s="64"/>
      <c r="CG92" s="69"/>
      <c r="CJ92" s="49"/>
      <c r="CO92" s="64"/>
      <c r="CP92" s="64"/>
      <c r="CQ92" s="64"/>
      <c r="CR92" s="64"/>
      <c r="CS92" s="64"/>
      <c r="DD92" s="49"/>
      <c r="DI92" s="69"/>
      <c r="DK92" s="64"/>
      <c r="DL92" s="64"/>
      <c r="DM92" s="64"/>
      <c r="DN92" s="64"/>
      <c r="DO92" s="64"/>
      <c r="DP92" s="52"/>
      <c r="DQ92" s="64"/>
      <c r="DR92" s="64"/>
      <c r="DS92" s="98"/>
      <c r="DT92" s="64"/>
      <c r="DV92" s="69"/>
      <c r="DY92" s="49"/>
      <c r="ED92" s="64"/>
      <c r="EE92" s="64"/>
      <c r="EF92" s="64"/>
      <c r="EG92" s="64"/>
      <c r="EH92" s="64"/>
      <c r="ES92" s="49"/>
      <c r="EX92" s="69"/>
      <c r="EZ92" s="64"/>
      <c r="FA92" s="64"/>
      <c r="FB92" s="64"/>
      <c r="FC92" s="64"/>
      <c r="FD92" s="64"/>
      <c r="FE92" s="52"/>
      <c r="FF92" s="64"/>
      <c r="FG92" s="64"/>
      <c r="FH92" s="98"/>
      <c r="FJ92" s="69"/>
      <c r="FM92" s="49"/>
      <c r="FR92" s="64"/>
      <c r="FS92" s="64"/>
      <c r="FT92" s="64"/>
      <c r="FU92" s="64"/>
      <c r="FV92" s="64"/>
      <c r="GG92" s="49"/>
      <c r="GL92" s="69"/>
      <c r="GN92" s="64"/>
      <c r="GO92" s="64"/>
      <c r="GP92" s="64"/>
      <c r="GQ92" s="64"/>
      <c r="GR92" s="64"/>
      <c r="GS92" s="52"/>
      <c r="GT92" s="64"/>
      <c r="GU92" s="64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</row>
    <row r="93" spans="2:250" s="15" customFormat="1" ht="16.899999999999999" customHeight="1" x14ac:dyDescent="0.3">
      <c r="B93" s="69"/>
      <c r="D93" s="76"/>
      <c r="F93" s="74"/>
      <c r="G93" s="74"/>
      <c r="H93" s="74"/>
      <c r="I93" s="52"/>
      <c r="J93" s="52"/>
      <c r="K93" s="52"/>
      <c r="U93" s="73"/>
      <c r="V93" s="75"/>
      <c r="W93" s="76"/>
      <c r="X93" s="74"/>
      <c r="Y93" s="52"/>
      <c r="Z93" s="52"/>
      <c r="AA93" s="52"/>
      <c r="AB93" s="52"/>
      <c r="AD93" s="52"/>
      <c r="AE93" s="52"/>
      <c r="AF93" s="52"/>
      <c r="AG93" s="52"/>
      <c r="AP93" s="69"/>
      <c r="AR93" s="76"/>
      <c r="AT93" s="74"/>
      <c r="AU93" s="74"/>
      <c r="AV93" s="74"/>
      <c r="AW93" s="52"/>
      <c r="AX93" s="52"/>
      <c r="AY93" s="52"/>
      <c r="BI93" s="73"/>
      <c r="BJ93" s="75"/>
      <c r="BK93" s="76"/>
      <c r="BL93" s="74"/>
      <c r="BM93" s="52"/>
      <c r="BN93" s="52"/>
      <c r="BO93" s="52"/>
      <c r="BP93" s="52"/>
      <c r="BR93" s="52"/>
      <c r="BS93" s="52"/>
      <c r="BT93" s="52"/>
      <c r="BU93" s="52"/>
      <c r="CD93" s="98"/>
      <c r="CG93" s="69"/>
      <c r="CK93" s="64"/>
      <c r="CL93" s="64"/>
      <c r="CM93" s="64"/>
      <c r="CN93" s="64"/>
      <c r="CO93" s="64"/>
      <c r="CP93" s="64"/>
      <c r="CQ93" s="64"/>
      <c r="CR93" s="64"/>
      <c r="CS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52"/>
      <c r="DK93" s="52"/>
      <c r="DL93" s="64"/>
      <c r="DS93" s="98"/>
      <c r="DV93" s="69"/>
      <c r="DZ93" s="64"/>
      <c r="EA93" s="64"/>
      <c r="EB93" s="64"/>
      <c r="EC93" s="64"/>
      <c r="ED93" s="64"/>
      <c r="EE93" s="64"/>
      <c r="EF93" s="64"/>
      <c r="EG93" s="64"/>
      <c r="EH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52"/>
      <c r="EZ93" s="52"/>
      <c r="FA93" s="64"/>
      <c r="FH93" s="98"/>
      <c r="FJ93" s="69"/>
      <c r="FN93" s="64"/>
      <c r="FO93" s="64"/>
      <c r="FP93" s="64"/>
      <c r="FQ93" s="64"/>
      <c r="FR93" s="64"/>
      <c r="FS93" s="64"/>
      <c r="FT93" s="64"/>
      <c r="FU93" s="64"/>
      <c r="FV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52"/>
      <c r="GN93" s="52"/>
      <c r="GO93" s="64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</row>
    <row r="94" spans="2:250" s="15" customFormat="1" ht="16.899999999999999" customHeight="1" x14ac:dyDescent="0.3">
      <c r="B94" s="73"/>
      <c r="D94" s="74"/>
      <c r="F94" s="74"/>
      <c r="G94" s="74"/>
      <c r="H94" s="74"/>
      <c r="I94" s="52"/>
      <c r="J94" s="52"/>
      <c r="K94" s="52"/>
      <c r="U94" s="73"/>
      <c r="V94" s="72"/>
      <c r="W94" s="74"/>
      <c r="X94" s="74"/>
      <c r="Y94" s="52"/>
      <c r="Z94" s="52"/>
      <c r="AA94" s="52"/>
      <c r="AB94" s="52"/>
      <c r="AD94" s="52"/>
      <c r="AE94" s="52"/>
      <c r="AF94" s="52"/>
      <c r="AG94" s="52"/>
      <c r="AP94" s="73"/>
      <c r="AR94" s="74"/>
      <c r="AT94" s="74"/>
      <c r="AU94" s="74"/>
      <c r="AV94" s="74"/>
      <c r="AW94" s="52"/>
      <c r="AX94" s="52"/>
      <c r="AY94" s="52"/>
      <c r="BI94" s="73"/>
      <c r="BJ94" s="72"/>
      <c r="BK94" s="74"/>
      <c r="BL94" s="74"/>
      <c r="BM94" s="52"/>
      <c r="BN94" s="52"/>
      <c r="BO94" s="52"/>
      <c r="BP94" s="52"/>
      <c r="BR94" s="52"/>
      <c r="BS94" s="52"/>
      <c r="BT94" s="52"/>
      <c r="BU94" s="52"/>
      <c r="CD94" s="98"/>
      <c r="CG94" s="69"/>
      <c r="CI94" s="50"/>
      <c r="CK94" s="64"/>
      <c r="CL94" s="49"/>
      <c r="CM94" s="64"/>
      <c r="CN94" s="64"/>
      <c r="CO94" s="64"/>
      <c r="CP94" s="64"/>
      <c r="CQ94" s="64"/>
      <c r="CR94" s="64"/>
      <c r="CS94" s="64"/>
      <c r="CV94" s="64"/>
      <c r="CW94" s="64"/>
      <c r="CX94" s="64"/>
      <c r="CY94" s="64"/>
      <c r="CZ94" s="64"/>
      <c r="DA94" s="64"/>
      <c r="DB94" s="64"/>
      <c r="DC94" s="50"/>
      <c r="DE94" s="49"/>
      <c r="DG94" s="64"/>
      <c r="DH94" s="64"/>
      <c r="DI94" s="64"/>
      <c r="DJ94" s="64"/>
      <c r="DK94" s="64"/>
      <c r="DL94" s="64"/>
      <c r="DM94" s="64"/>
      <c r="DS94" s="98"/>
      <c r="DV94" s="69"/>
      <c r="DX94" s="50"/>
      <c r="DZ94" s="64"/>
      <c r="EA94" s="49"/>
      <c r="EB94" s="64"/>
      <c r="EC94" s="64"/>
      <c r="ED94" s="64"/>
      <c r="EE94" s="64"/>
      <c r="EF94" s="64"/>
      <c r="EG94" s="64"/>
      <c r="EH94" s="64"/>
      <c r="EK94" s="64"/>
      <c r="EL94" s="64"/>
      <c r="EM94" s="64"/>
      <c r="EN94" s="64"/>
      <c r="EO94" s="64"/>
      <c r="EP94" s="64"/>
      <c r="EQ94" s="64"/>
      <c r="ER94" s="50"/>
      <c r="ET94" s="49"/>
      <c r="EV94" s="64"/>
      <c r="EW94" s="64"/>
      <c r="EX94" s="64"/>
      <c r="EY94" s="64"/>
      <c r="EZ94" s="64"/>
      <c r="FA94" s="64"/>
      <c r="FB94" s="64"/>
      <c r="FH94" s="98"/>
      <c r="FJ94" s="69"/>
      <c r="FL94" s="50"/>
      <c r="FN94" s="64"/>
      <c r="FO94" s="49"/>
      <c r="FP94" s="64"/>
      <c r="FQ94" s="64"/>
      <c r="FR94" s="64"/>
      <c r="FS94" s="64"/>
      <c r="FT94" s="64"/>
      <c r="FU94" s="64"/>
      <c r="FV94" s="64"/>
      <c r="FY94" s="64"/>
      <c r="FZ94" s="64"/>
      <c r="GA94" s="64"/>
      <c r="GB94" s="64"/>
      <c r="GC94" s="64"/>
      <c r="GD94" s="64"/>
      <c r="GE94" s="64"/>
      <c r="GF94" s="50"/>
      <c r="GH94" s="49"/>
      <c r="GJ94" s="64"/>
      <c r="GK94" s="64"/>
      <c r="GL94" s="64"/>
      <c r="GM94" s="64"/>
      <c r="GN94" s="64"/>
      <c r="GO94" s="64"/>
      <c r="GP94" s="64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</row>
    <row r="95" spans="2:250" s="15" customFormat="1" ht="16.899999999999999" customHeight="1" x14ac:dyDescent="0.3">
      <c r="B95" s="73"/>
      <c r="D95" s="74"/>
      <c r="F95" s="76"/>
      <c r="G95" s="76"/>
      <c r="H95" s="76"/>
      <c r="I95" s="70"/>
      <c r="J95" s="70"/>
      <c r="K95" s="70"/>
      <c r="U95" s="69"/>
      <c r="V95" s="72"/>
      <c r="W95" s="74"/>
      <c r="X95" s="76"/>
      <c r="Y95" s="70"/>
      <c r="Z95" s="70"/>
      <c r="AA95" s="70"/>
      <c r="AB95" s="70"/>
      <c r="AD95" s="70"/>
      <c r="AE95" s="70"/>
      <c r="AF95" s="70"/>
      <c r="AG95" s="70"/>
      <c r="AP95" s="73"/>
      <c r="AR95" s="74"/>
      <c r="AT95" s="76"/>
      <c r="AU95" s="76"/>
      <c r="AV95" s="76"/>
      <c r="AW95" s="70"/>
      <c r="AX95" s="70"/>
      <c r="AY95" s="70"/>
      <c r="BI95" s="69"/>
      <c r="BJ95" s="72"/>
      <c r="BK95" s="74"/>
      <c r="BL95" s="76"/>
      <c r="BM95" s="70"/>
      <c r="BN95" s="70"/>
      <c r="BO95" s="70"/>
      <c r="BP95" s="70"/>
      <c r="BR95" s="70"/>
      <c r="BS95" s="70"/>
      <c r="BT95" s="70"/>
      <c r="BU95" s="70"/>
      <c r="CD95" s="98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S95" s="98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H95" s="98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</row>
    <row r="96" spans="2:250" s="15" customFormat="1" ht="16.899999999999999" customHeight="1" x14ac:dyDescent="0.3">
      <c r="B96" s="69"/>
      <c r="G96" s="73"/>
      <c r="H96" s="74"/>
      <c r="I96" s="74"/>
      <c r="J96" s="74"/>
      <c r="K96" s="74"/>
      <c r="L96" s="52"/>
      <c r="M96" s="52"/>
      <c r="N96" s="52"/>
      <c r="AD96" s="73"/>
      <c r="AF96" s="74"/>
      <c r="AG96" s="74"/>
      <c r="AH96" s="74"/>
      <c r="AI96" s="52"/>
      <c r="AJ96" s="52"/>
      <c r="AK96" s="52"/>
      <c r="AL96" s="52"/>
      <c r="AM96" s="52"/>
      <c r="AP96" s="69"/>
      <c r="AU96" s="73"/>
      <c r="AV96" s="74"/>
      <c r="AW96" s="74"/>
      <c r="AX96" s="74"/>
      <c r="AY96" s="74"/>
      <c r="AZ96" s="52"/>
      <c r="BA96" s="52"/>
      <c r="BB96" s="52"/>
      <c r="BR96" s="73"/>
      <c r="BT96" s="74"/>
      <c r="BU96" s="74"/>
      <c r="BV96" s="74"/>
      <c r="BW96" s="52"/>
      <c r="BX96" s="52"/>
      <c r="BY96" s="52"/>
      <c r="BZ96" s="52"/>
      <c r="CA96" s="52"/>
      <c r="CB96" s="52"/>
      <c r="CD96" s="98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S96" s="98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H96" s="98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</row>
    <row r="97" spans="2:250" s="15" customFormat="1" ht="16.899999999999999" customHeight="1" x14ac:dyDescent="0.3">
      <c r="B97" s="69"/>
      <c r="E97" s="49"/>
      <c r="J97" s="74"/>
      <c r="K97" s="74"/>
      <c r="L97" s="74"/>
      <c r="M97" s="52"/>
      <c r="N97" s="52"/>
      <c r="X97" s="49"/>
      <c r="AD97" s="73"/>
      <c r="AF97" s="74"/>
      <c r="AG97" s="74"/>
      <c r="AH97" s="74"/>
      <c r="AI97" s="52"/>
      <c r="AJ97" s="52"/>
      <c r="AK97" s="52"/>
      <c r="AL97" s="52"/>
      <c r="AM97" s="52"/>
      <c r="AP97" s="69"/>
      <c r="AS97" s="49"/>
      <c r="AX97" s="74"/>
      <c r="AY97" s="74"/>
      <c r="AZ97" s="74"/>
      <c r="BA97" s="52"/>
      <c r="BB97" s="52"/>
      <c r="BL97" s="49"/>
      <c r="BR97" s="73"/>
      <c r="BT97" s="74"/>
      <c r="BU97" s="74"/>
      <c r="BV97" s="74"/>
      <c r="BW97" s="52"/>
      <c r="BX97" s="52"/>
      <c r="BY97" s="52"/>
      <c r="BZ97" s="52"/>
      <c r="CA97" s="52"/>
      <c r="CB97" s="52"/>
      <c r="CD97" s="98"/>
      <c r="CH97" s="155"/>
      <c r="CL97" s="71"/>
      <c r="CR97" s="12"/>
      <c r="CS97" s="48"/>
      <c r="CW97" s="12"/>
      <c r="CX97" s="315"/>
      <c r="CY97" s="70"/>
      <c r="DA97" s="70"/>
      <c r="DC97" s="22"/>
      <c r="DF97" s="12"/>
      <c r="DG97" s="71"/>
      <c r="DI97" s="12"/>
      <c r="DJ97" s="12"/>
      <c r="DK97" s="12"/>
      <c r="DL97" s="71"/>
      <c r="DP97" s="12"/>
      <c r="DQ97" s="315"/>
      <c r="DS97" s="98"/>
      <c r="DW97" s="155"/>
      <c r="EA97" s="71"/>
      <c r="EG97" s="12"/>
      <c r="EH97" s="48"/>
      <c r="EL97" s="12"/>
      <c r="EM97" s="266"/>
      <c r="EN97" s="70"/>
      <c r="EP97" s="70"/>
      <c r="ER97" s="22"/>
      <c r="EU97" s="12"/>
      <c r="EV97" s="71"/>
      <c r="EX97" s="12"/>
      <c r="EY97" s="12"/>
      <c r="EZ97" s="12"/>
      <c r="FA97" s="71"/>
      <c r="FE97" s="12"/>
      <c r="FF97" s="266"/>
      <c r="FH97" s="98"/>
      <c r="FK97" s="22"/>
      <c r="FM97" s="70"/>
      <c r="FO97" s="71"/>
      <c r="FR97" s="12"/>
      <c r="FU97" s="12"/>
      <c r="FV97" s="266"/>
      <c r="FZ97" s="12"/>
      <c r="GA97" s="266"/>
      <c r="GB97" s="70"/>
      <c r="GD97" s="70"/>
      <c r="GF97" s="22"/>
      <c r="GI97" s="12"/>
      <c r="GJ97" s="71"/>
      <c r="GL97" s="12"/>
      <c r="GM97" s="12"/>
      <c r="GO97" s="12"/>
      <c r="GP97" s="266"/>
      <c r="GS97" s="12"/>
      <c r="GT97" s="266"/>
      <c r="GU97" s="70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</row>
    <row r="98" spans="2:250" s="15" customFormat="1" ht="16.899999999999999" customHeight="1" x14ac:dyDescent="0.3">
      <c r="B98" s="69"/>
      <c r="AK98" s="52"/>
      <c r="AP98" s="69"/>
      <c r="BY98" s="52"/>
      <c r="CD98" s="98"/>
      <c r="CH98" s="22"/>
      <c r="CI98" s="70"/>
      <c r="CJ98" s="70"/>
      <c r="CK98" s="70"/>
      <c r="CL98" s="315"/>
      <c r="CM98" s="70"/>
      <c r="CN98" s="65"/>
      <c r="CO98" s="65"/>
      <c r="CP98" s="65"/>
      <c r="CQ98" s="64"/>
      <c r="CR98" s="64"/>
      <c r="CS98" s="64"/>
      <c r="DA98" s="70"/>
      <c r="DB98" s="70"/>
      <c r="DC98" s="22"/>
      <c r="DD98" s="70"/>
      <c r="DE98" s="65"/>
      <c r="DF98" s="65"/>
      <c r="DG98" s="315"/>
      <c r="DH98" s="14"/>
      <c r="DI98" s="14"/>
      <c r="DJ98" s="14"/>
      <c r="DK98" s="65"/>
      <c r="DL98" s="65"/>
      <c r="DS98" s="98"/>
      <c r="DW98" s="22"/>
      <c r="DX98" s="70"/>
      <c r="DY98" s="70"/>
      <c r="DZ98" s="70"/>
      <c r="EA98" s="315"/>
      <c r="EB98" s="70"/>
      <c r="EC98" s="65"/>
      <c r="ED98" s="65"/>
      <c r="EE98" s="65"/>
      <c r="EF98" s="64"/>
      <c r="EG98" s="64"/>
      <c r="EH98" s="64"/>
      <c r="EP98" s="70"/>
      <c r="EQ98" s="70"/>
      <c r="ER98" s="22"/>
      <c r="ES98" s="70"/>
      <c r="ET98" s="65"/>
      <c r="EU98" s="65"/>
      <c r="EV98" s="266"/>
      <c r="EW98" s="14"/>
      <c r="EX98" s="14"/>
      <c r="EY98" s="14"/>
      <c r="EZ98" s="65"/>
      <c r="FA98" s="65"/>
      <c r="FH98" s="98"/>
      <c r="FK98" s="22"/>
      <c r="FN98" s="135"/>
      <c r="FO98" s="135"/>
      <c r="FP98" s="134"/>
      <c r="FQ98" s="134"/>
      <c r="FR98" s="134"/>
      <c r="FS98" s="134"/>
      <c r="FT98" s="128"/>
      <c r="FU98" s="128"/>
      <c r="FV98" s="128"/>
      <c r="FW98" s="128"/>
      <c r="FX98" s="128"/>
      <c r="FY98" s="128"/>
      <c r="FZ98" s="134"/>
      <c r="GA98" s="134"/>
      <c r="GB98" s="134"/>
      <c r="GC98" s="134"/>
      <c r="GD98" s="134"/>
      <c r="GE98" s="134"/>
      <c r="GF98" s="22"/>
      <c r="GG98" s="134"/>
      <c r="GH98" s="134"/>
      <c r="GI98" s="135"/>
      <c r="GJ98" s="135"/>
      <c r="GK98" s="134"/>
      <c r="GM98" s="70"/>
      <c r="GN98" s="70"/>
      <c r="GO98" s="70"/>
      <c r="GP98" s="70"/>
      <c r="GQ98" s="65"/>
      <c r="GR98" s="65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</row>
    <row r="99" spans="2:250" s="15" customFormat="1" ht="16.899999999999999" customHeight="1" x14ac:dyDescent="0.3">
      <c r="B99" s="69"/>
      <c r="E99" s="49"/>
      <c r="R99" s="52"/>
      <c r="X99" s="49"/>
      <c r="AK99" s="52"/>
      <c r="AP99" s="69"/>
      <c r="AS99" s="49"/>
      <c r="BF99" s="52"/>
      <c r="BL99" s="49"/>
      <c r="BY99" s="52"/>
      <c r="CD99" s="98"/>
      <c r="CI99" s="70"/>
      <c r="CJ99" s="70"/>
      <c r="CK99" s="70"/>
      <c r="CL99" s="70"/>
      <c r="CO99" s="12"/>
      <c r="CP99" s="12"/>
      <c r="CQ99" s="64"/>
      <c r="CR99" s="64"/>
      <c r="CS99" s="64"/>
      <c r="CZ99" s="70"/>
      <c r="DA99" s="70"/>
      <c r="DB99" s="70"/>
      <c r="DC99" s="70"/>
      <c r="DF99" s="12"/>
      <c r="DG99" s="13"/>
      <c r="DH99" s="12"/>
      <c r="DS99" s="98"/>
      <c r="DX99" s="70"/>
      <c r="DY99" s="70"/>
      <c r="DZ99" s="70"/>
      <c r="EA99" s="70"/>
      <c r="ED99" s="12"/>
      <c r="EE99" s="12"/>
      <c r="EF99" s="64"/>
      <c r="EG99" s="64"/>
      <c r="EH99" s="64"/>
      <c r="EO99" s="70"/>
      <c r="EP99" s="70"/>
      <c r="EQ99" s="70"/>
      <c r="ER99" s="70"/>
      <c r="EU99" s="12"/>
      <c r="EV99" s="13"/>
      <c r="EW99" s="12"/>
      <c r="FH99" s="98"/>
      <c r="FO99" s="70"/>
      <c r="FP99" s="70"/>
      <c r="FQ99" s="70"/>
      <c r="FR99" s="70"/>
      <c r="GC99" s="70"/>
      <c r="GD99" s="70"/>
      <c r="GE99" s="70"/>
      <c r="GN99" s="70"/>
      <c r="GO99" s="70"/>
      <c r="GR99" s="12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</row>
    <row r="100" spans="2:250" s="15" customFormat="1" ht="16.899999999999999" customHeight="1" x14ac:dyDescent="0.3">
      <c r="B100" s="69"/>
      <c r="J100" s="64"/>
      <c r="K100" s="64"/>
      <c r="L100" s="64"/>
      <c r="M100" s="64"/>
      <c r="N100" s="64"/>
      <c r="AF100" s="64"/>
      <c r="AG100" s="64"/>
      <c r="AH100" s="64"/>
      <c r="AI100" s="64"/>
      <c r="AJ100" s="64"/>
      <c r="AK100" s="52"/>
      <c r="AL100" s="64"/>
      <c r="AM100" s="64"/>
      <c r="AP100" s="69"/>
      <c r="AX100" s="64"/>
      <c r="AY100" s="64"/>
      <c r="AZ100" s="64"/>
      <c r="BA100" s="64"/>
      <c r="BB100" s="64"/>
      <c r="BT100" s="64"/>
      <c r="BU100" s="64"/>
      <c r="BV100" s="64"/>
      <c r="BW100" s="64"/>
      <c r="BX100" s="64"/>
      <c r="BY100" s="52"/>
      <c r="BZ100" s="64"/>
      <c r="CA100" s="64"/>
      <c r="CB100" s="64"/>
      <c r="CD100" s="98"/>
      <c r="CG100" s="73"/>
      <c r="CI100" s="56"/>
      <c r="CJ100" s="92"/>
      <c r="CK100" s="92"/>
      <c r="CL100" s="53"/>
      <c r="CM100" s="53"/>
      <c r="CN100" s="53"/>
      <c r="CP100" s="73"/>
      <c r="CR100" s="56"/>
      <c r="CS100" s="56"/>
      <c r="CT100" s="56"/>
      <c r="CU100" s="56"/>
      <c r="CV100" s="56"/>
      <c r="CW100" s="53"/>
      <c r="DB100" s="72"/>
      <c r="DC100" s="56"/>
      <c r="DD100" s="92"/>
      <c r="DE100" s="92"/>
      <c r="DF100" s="92"/>
      <c r="DG100" s="92"/>
      <c r="DH100" s="53"/>
      <c r="DI100" s="73"/>
      <c r="DK100" s="56"/>
      <c r="DL100" s="53"/>
      <c r="DM100" s="53"/>
      <c r="DN100" s="53"/>
      <c r="DO100" s="53"/>
      <c r="DS100" s="98"/>
      <c r="DV100" s="73"/>
      <c r="DX100" s="56"/>
      <c r="DY100" s="92"/>
      <c r="DZ100" s="92"/>
      <c r="EA100" s="53"/>
      <c r="EB100" s="53"/>
      <c r="EC100" s="53"/>
      <c r="EE100" s="73"/>
      <c r="EG100" s="56"/>
      <c r="EH100" s="56"/>
      <c r="EI100" s="56"/>
      <c r="EJ100" s="56"/>
      <c r="EK100" s="56"/>
      <c r="EL100" s="53"/>
      <c r="EQ100" s="72"/>
      <c r="ER100" s="56"/>
      <c r="ES100" s="92"/>
      <c r="ET100" s="92"/>
      <c r="EU100" s="92"/>
      <c r="EV100" s="92"/>
      <c r="EW100" s="53"/>
      <c r="EX100" s="73"/>
      <c r="EZ100" s="56"/>
      <c r="FA100" s="53"/>
      <c r="FB100" s="53"/>
      <c r="FC100" s="53"/>
      <c r="FD100" s="53"/>
      <c r="FH100" s="98"/>
      <c r="FJ100" s="73"/>
      <c r="FK100" s="72"/>
      <c r="FL100" s="56"/>
      <c r="FM100" s="92"/>
      <c r="FN100" s="92"/>
      <c r="FO100" s="53"/>
      <c r="FP100" s="53"/>
      <c r="FQ100" s="53"/>
      <c r="FS100" s="73"/>
      <c r="FU100" s="56"/>
      <c r="FV100" s="56"/>
      <c r="FW100" s="56"/>
      <c r="FX100" s="56"/>
      <c r="FY100" s="56"/>
      <c r="FZ100" s="53"/>
      <c r="GE100" s="72"/>
      <c r="GF100" s="56"/>
      <c r="GG100" s="53"/>
      <c r="GH100" s="53"/>
      <c r="GI100" s="53"/>
      <c r="GJ100" s="53"/>
      <c r="GK100" s="53"/>
      <c r="GL100" s="73"/>
      <c r="GN100" s="56"/>
      <c r="GO100" s="53"/>
      <c r="GP100" s="53"/>
      <c r="GQ100" s="53"/>
      <c r="GR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</row>
    <row r="101" spans="2:250" s="15" customFormat="1" ht="16.899999999999999" customHeight="1" x14ac:dyDescent="0.3">
      <c r="B101" s="69"/>
      <c r="E101" s="49"/>
      <c r="J101" s="64"/>
      <c r="K101" s="64"/>
      <c r="L101" s="64"/>
      <c r="M101" s="64"/>
      <c r="N101" s="64"/>
      <c r="X101" s="49"/>
      <c r="AD101" s="69"/>
      <c r="AF101" s="64"/>
      <c r="AG101" s="64"/>
      <c r="AH101" s="64"/>
      <c r="AI101" s="64"/>
      <c r="AJ101" s="64"/>
      <c r="AK101" s="52"/>
      <c r="AL101" s="64"/>
      <c r="AM101" s="64"/>
      <c r="AP101" s="69"/>
      <c r="AS101" s="49"/>
      <c r="AX101" s="64"/>
      <c r="AY101" s="64"/>
      <c r="AZ101" s="64"/>
      <c r="BA101" s="64"/>
      <c r="BB101" s="64"/>
      <c r="BL101" s="49"/>
      <c r="BR101" s="69"/>
      <c r="BT101" s="64"/>
      <c r="BU101" s="64"/>
      <c r="BV101" s="64"/>
      <c r="BW101" s="64"/>
      <c r="BX101" s="64"/>
      <c r="BY101" s="52"/>
      <c r="BZ101" s="64"/>
      <c r="CA101" s="64"/>
      <c r="CB101" s="64"/>
      <c r="CD101" s="98"/>
      <c r="CG101" s="69"/>
      <c r="CP101" s="12"/>
      <c r="DS101" s="98"/>
      <c r="DV101" s="69"/>
      <c r="EE101" s="12"/>
      <c r="FH101" s="98"/>
      <c r="FJ101" s="69"/>
      <c r="FS101" s="12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</row>
    <row r="102" spans="2:250" s="15" customFormat="1" ht="16.899999999999999" customHeight="1" x14ac:dyDescent="0.3">
      <c r="B102" s="69"/>
      <c r="F102" s="64"/>
      <c r="G102" s="64"/>
      <c r="H102" s="64"/>
      <c r="I102" s="64"/>
      <c r="J102" s="64"/>
      <c r="K102" s="64"/>
      <c r="L102" s="64"/>
      <c r="M102" s="64"/>
      <c r="N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52"/>
      <c r="AF102" s="52"/>
      <c r="AG102" s="64"/>
      <c r="AP102" s="69"/>
      <c r="AT102" s="64"/>
      <c r="AU102" s="64"/>
      <c r="AV102" s="64"/>
      <c r="AW102" s="64"/>
      <c r="AX102" s="64"/>
      <c r="AY102" s="64"/>
      <c r="AZ102" s="64"/>
      <c r="BA102" s="64"/>
      <c r="BB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52"/>
      <c r="BT102" s="52"/>
      <c r="BU102" s="64"/>
      <c r="CD102" s="98"/>
      <c r="CG102" s="73"/>
      <c r="CI102" s="74"/>
      <c r="CZ102" s="73"/>
      <c r="DB102" s="72"/>
      <c r="DC102" s="74"/>
      <c r="DG102" s="13"/>
      <c r="DH102" s="12"/>
      <c r="DI102" s="12"/>
      <c r="DJ102" s="50"/>
      <c r="DS102" s="98"/>
      <c r="DV102" s="73"/>
      <c r="DX102" s="74"/>
      <c r="EO102" s="73"/>
      <c r="EQ102" s="72"/>
      <c r="ER102" s="74"/>
      <c r="EV102" s="13"/>
      <c r="EW102" s="12"/>
      <c r="EX102" s="12"/>
      <c r="EY102" s="50"/>
      <c r="FH102" s="98"/>
      <c r="FJ102" s="73"/>
      <c r="FL102" s="74"/>
      <c r="GC102" s="73"/>
      <c r="GE102" s="72"/>
      <c r="GF102" s="74"/>
      <c r="GJ102" s="13"/>
      <c r="GK102" s="12"/>
      <c r="GL102" s="12"/>
      <c r="GM102" s="50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</row>
    <row r="103" spans="2:250" s="15" customFormat="1" ht="16.899999999999999" customHeight="1" x14ac:dyDescent="0.3">
      <c r="B103" s="69"/>
      <c r="D103" s="50"/>
      <c r="F103" s="64"/>
      <c r="G103" s="49"/>
      <c r="H103" s="64"/>
      <c r="I103" s="64"/>
      <c r="J103" s="64"/>
      <c r="K103" s="64"/>
      <c r="L103" s="64"/>
      <c r="M103" s="64"/>
      <c r="N103" s="64"/>
      <c r="Q103" s="64"/>
      <c r="R103" s="64"/>
      <c r="S103" s="64"/>
      <c r="T103" s="64"/>
      <c r="U103" s="64"/>
      <c r="V103" s="64"/>
      <c r="W103" s="64"/>
      <c r="X103" s="50"/>
      <c r="Z103" s="49"/>
      <c r="AB103" s="64"/>
      <c r="AC103" s="64"/>
      <c r="AD103" s="64"/>
      <c r="AE103" s="64"/>
      <c r="AF103" s="64"/>
      <c r="AG103" s="64"/>
      <c r="AH103" s="64"/>
      <c r="AP103" s="69"/>
      <c r="AR103" s="50"/>
      <c r="AT103" s="64"/>
      <c r="AU103" s="49"/>
      <c r="AV103" s="64"/>
      <c r="AW103" s="64"/>
      <c r="AX103" s="64"/>
      <c r="AY103" s="64"/>
      <c r="AZ103" s="64"/>
      <c r="BA103" s="64"/>
      <c r="BB103" s="64"/>
      <c r="BE103" s="64"/>
      <c r="BF103" s="64"/>
      <c r="BG103" s="64"/>
      <c r="BH103" s="64"/>
      <c r="BI103" s="64"/>
      <c r="BJ103" s="64"/>
      <c r="BK103" s="64"/>
      <c r="BL103" s="50"/>
      <c r="BN103" s="49"/>
      <c r="BP103" s="64"/>
      <c r="BQ103" s="64"/>
      <c r="BR103" s="64"/>
      <c r="BS103" s="64"/>
      <c r="BT103" s="64"/>
      <c r="BU103" s="64"/>
      <c r="BV103" s="64"/>
      <c r="CD103" s="98"/>
      <c r="CG103" s="73"/>
      <c r="CI103" s="74"/>
      <c r="DB103" s="72"/>
      <c r="DC103" s="74"/>
      <c r="DS103" s="98"/>
      <c r="DV103" s="73"/>
      <c r="DX103" s="74"/>
      <c r="EQ103" s="72"/>
      <c r="ER103" s="74"/>
      <c r="FH103" s="98"/>
      <c r="FJ103" s="73"/>
      <c r="FL103" s="74"/>
      <c r="GE103" s="72"/>
      <c r="GF103" s="74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</row>
    <row r="104" spans="2:250" s="15" customFormat="1" ht="16.899999999999999" customHeight="1" x14ac:dyDescent="0.3">
      <c r="E104" s="12"/>
      <c r="G104" s="255"/>
      <c r="J104" s="12"/>
      <c r="L104" s="12"/>
      <c r="M104" s="48"/>
      <c r="R104" s="12"/>
      <c r="S104" s="315"/>
      <c r="T104" s="70"/>
      <c r="Y104" s="12"/>
      <c r="Z104" s="255"/>
      <c r="AA104" s="12"/>
      <c r="AD104" s="12"/>
      <c r="AE104" s="12"/>
      <c r="AF104" s="48"/>
      <c r="AK104" s="12"/>
      <c r="AL104" s="315"/>
      <c r="AS104" s="12"/>
      <c r="AU104" s="255"/>
      <c r="AX104" s="12"/>
      <c r="AZ104" s="12"/>
      <c r="BA104" s="48"/>
      <c r="BF104" s="12"/>
      <c r="BG104" s="315"/>
      <c r="BH104" s="70"/>
      <c r="BM104" s="12"/>
      <c r="BN104" s="255"/>
      <c r="BO104" s="12"/>
      <c r="BR104" s="12"/>
      <c r="BS104" s="12"/>
      <c r="BT104" s="48"/>
      <c r="BY104" s="12"/>
      <c r="BZ104" s="315"/>
      <c r="CD104" s="98"/>
      <c r="CG104" s="69"/>
      <c r="CI104" s="76"/>
      <c r="CK104" s="74"/>
      <c r="CL104" s="74"/>
      <c r="CM104" s="74"/>
      <c r="CN104" s="48"/>
      <c r="CO104" s="48"/>
      <c r="CP104" s="48"/>
      <c r="CZ104" s="73"/>
      <c r="DB104" s="75"/>
      <c r="DC104" s="76"/>
      <c r="DE104" s="48"/>
      <c r="DF104" s="48"/>
      <c r="DG104" s="48"/>
      <c r="DH104" s="48"/>
      <c r="DI104" s="48"/>
      <c r="DJ104" s="48"/>
      <c r="DK104" s="48"/>
      <c r="DL104" s="52"/>
      <c r="DS104" s="98"/>
      <c r="DV104" s="69"/>
      <c r="DX104" s="76"/>
      <c r="DZ104" s="74"/>
      <c r="EA104" s="74"/>
      <c r="EB104" s="74"/>
      <c r="EC104" s="48"/>
      <c r="ED104" s="48"/>
      <c r="EE104" s="48"/>
      <c r="EO104" s="73"/>
      <c r="EQ104" s="75"/>
      <c r="ER104" s="76"/>
      <c r="ET104" s="48"/>
      <c r="EU104" s="48"/>
      <c r="EV104" s="48"/>
      <c r="EW104" s="48"/>
      <c r="EX104" s="48"/>
      <c r="EY104" s="48"/>
      <c r="EZ104" s="48"/>
      <c r="FA104" s="52"/>
      <c r="FH104" s="98"/>
      <c r="FJ104" s="69"/>
      <c r="FL104" s="76"/>
      <c r="FN104" s="74"/>
      <c r="FO104" s="74"/>
      <c r="FP104" s="74"/>
      <c r="FQ104" s="48"/>
      <c r="FR104" s="48"/>
      <c r="FS104" s="48"/>
      <c r="GC104" s="73"/>
      <c r="GE104" s="75"/>
      <c r="GF104" s="76"/>
      <c r="GH104" s="48"/>
      <c r="GI104" s="48"/>
      <c r="GJ104" s="48"/>
      <c r="GK104" s="48"/>
      <c r="GL104" s="48"/>
      <c r="GM104" s="48"/>
      <c r="GN104" s="48"/>
      <c r="GO104" s="52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</row>
    <row r="105" spans="2:250" s="15" customFormat="1" ht="16.899999999999999" customHeight="1" x14ac:dyDescent="0.3">
      <c r="D105" s="70"/>
      <c r="E105" s="12"/>
      <c r="F105" s="70"/>
      <c r="G105" s="255"/>
      <c r="H105" s="70"/>
      <c r="I105" s="65"/>
      <c r="J105" s="65"/>
      <c r="K105" s="65"/>
      <c r="L105" s="64"/>
      <c r="M105" s="64"/>
      <c r="O105" s="65"/>
      <c r="P105" s="12"/>
      <c r="Q105" s="188"/>
      <c r="R105" s="188"/>
      <c r="V105" s="70"/>
      <c r="W105" s="70"/>
      <c r="Y105" s="12"/>
      <c r="Z105" s="255"/>
      <c r="AA105" s="65"/>
      <c r="AC105" s="14"/>
      <c r="AD105" s="14"/>
      <c r="AE105" s="14"/>
      <c r="AF105" s="65"/>
      <c r="AH105" s="65"/>
      <c r="AI105" s="12"/>
      <c r="AJ105" s="188"/>
      <c r="AK105" s="188"/>
      <c r="AR105" s="70"/>
      <c r="AS105" s="12"/>
      <c r="AT105" s="70"/>
      <c r="AU105" s="255"/>
      <c r="AV105" s="70"/>
      <c r="AW105" s="65"/>
      <c r="AX105" s="65"/>
      <c r="AY105" s="65"/>
      <c r="AZ105" s="64"/>
      <c r="BA105" s="64"/>
      <c r="BC105" s="65"/>
      <c r="BD105" s="12"/>
      <c r="BE105" s="188"/>
      <c r="BF105" s="188"/>
      <c r="BJ105" s="70"/>
      <c r="BK105" s="70"/>
      <c r="BM105" s="12"/>
      <c r="BN105" s="255"/>
      <c r="BO105" s="65"/>
      <c r="BQ105" s="14"/>
      <c r="BR105" s="14"/>
      <c r="BS105" s="14"/>
      <c r="BT105" s="65"/>
      <c r="BV105" s="65"/>
      <c r="BW105" s="12"/>
      <c r="BX105" s="188"/>
      <c r="BY105" s="188"/>
      <c r="CD105" s="98"/>
      <c r="CG105" s="73"/>
      <c r="CI105" s="74"/>
      <c r="CK105" s="74"/>
      <c r="CL105" s="74"/>
      <c r="CM105" s="74"/>
      <c r="CN105" s="52"/>
      <c r="CO105" s="52"/>
      <c r="CP105" s="52"/>
      <c r="CZ105" s="73"/>
      <c r="DB105" s="72"/>
      <c r="DC105" s="74"/>
      <c r="DE105" s="52"/>
      <c r="DF105" s="52"/>
      <c r="DG105" s="52"/>
      <c r="DH105" s="52"/>
      <c r="DI105" s="52"/>
      <c r="DJ105" s="52"/>
      <c r="DK105" s="52"/>
      <c r="DL105" s="52"/>
      <c r="DS105" s="98"/>
      <c r="DV105" s="73"/>
      <c r="DX105" s="74"/>
      <c r="DZ105" s="74"/>
      <c r="EA105" s="74"/>
      <c r="EB105" s="74"/>
      <c r="EC105" s="52"/>
      <c r="ED105" s="52"/>
      <c r="EE105" s="52"/>
      <c r="EO105" s="73"/>
      <c r="EQ105" s="72"/>
      <c r="ER105" s="74"/>
      <c r="ET105" s="52"/>
      <c r="EU105" s="52"/>
      <c r="EV105" s="52"/>
      <c r="EW105" s="52"/>
      <c r="EX105" s="52"/>
      <c r="EY105" s="52"/>
      <c r="EZ105" s="52"/>
      <c r="FA105" s="52"/>
      <c r="FH105" s="98"/>
      <c r="FJ105" s="73"/>
      <c r="FL105" s="74"/>
      <c r="FN105" s="74"/>
      <c r="FO105" s="74"/>
      <c r="FP105" s="74"/>
      <c r="FQ105" s="52"/>
      <c r="FR105" s="52"/>
      <c r="FS105" s="52"/>
      <c r="GC105" s="73"/>
      <c r="GE105" s="72"/>
      <c r="GF105" s="74"/>
      <c r="GH105" s="52"/>
      <c r="GI105" s="52"/>
      <c r="GJ105" s="52"/>
      <c r="GK105" s="52"/>
      <c r="GL105" s="52"/>
      <c r="GM105" s="52"/>
      <c r="GN105" s="52"/>
      <c r="GO105" s="52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</row>
    <row r="106" spans="2:250" s="15" customFormat="1" ht="16.899999999999999" customHeight="1" x14ac:dyDescent="0.3">
      <c r="D106" s="70"/>
      <c r="E106" s="70"/>
      <c r="F106" s="70"/>
      <c r="G106" s="70"/>
      <c r="J106" s="12"/>
      <c r="K106" s="12"/>
      <c r="L106" s="64"/>
      <c r="M106" s="64"/>
      <c r="N106" s="64"/>
      <c r="U106" s="70"/>
      <c r="V106" s="70"/>
      <c r="W106" s="70"/>
      <c r="X106" s="70"/>
      <c r="AA106" s="12"/>
      <c r="AB106" s="13"/>
      <c r="AC106" s="12"/>
      <c r="AD106" s="12"/>
      <c r="AE106" s="12"/>
      <c r="AG106" s="65"/>
      <c r="AR106" s="70"/>
      <c r="AS106" s="70"/>
      <c r="AT106" s="70"/>
      <c r="AU106" s="70"/>
      <c r="AX106" s="12"/>
      <c r="AY106" s="12"/>
      <c r="AZ106" s="64"/>
      <c r="BA106" s="64"/>
      <c r="BB106" s="64"/>
      <c r="BI106" s="70"/>
      <c r="BJ106" s="70"/>
      <c r="BK106" s="70"/>
      <c r="BL106" s="70"/>
      <c r="BO106" s="12"/>
      <c r="BP106" s="13"/>
      <c r="BQ106" s="12"/>
      <c r="BR106" s="12"/>
      <c r="BS106" s="12"/>
      <c r="BU106" s="65"/>
      <c r="CD106" s="98"/>
      <c r="CG106" s="73"/>
      <c r="CI106" s="74"/>
      <c r="CK106" s="76"/>
      <c r="CL106" s="76"/>
      <c r="CM106" s="76"/>
      <c r="CN106" s="70"/>
      <c r="CO106" s="70"/>
      <c r="CP106" s="70"/>
      <c r="CZ106" s="69"/>
      <c r="DB106" s="72"/>
      <c r="DC106" s="74"/>
      <c r="DE106" s="70"/>
      <c r="DF106" s="70"/>
      <c r="DG106" s="70"/>
      <c r="DH106" s="70"/>
      <c r="DI106" s="70"/>
      <c r="DJ106" s="70"/>
      <c r="DK106" s="70"/>
      <c r="DL106" s="70"/>
      <c r="DS106" s="98"/>
      <c r="DV106" s="73"/>
      <c r="DX106" s="74"/>
      <c r="DZ106" s="76"/>
      <c r="EA106" s="76"/>
      <c r="EB106" s="76"/>
      <c r="EC106" s="70"/>
      <c r="ED106" s="70"/>
      <c r="EE106" s="70"/>
      <c r="EO106" s="69"/>
      <c r="EQ106" s="72"/>
      <c r="ER106" s="74"/>
      <c r="ET106" s="70"/>
      <c r="EU106" s="70"/>
      <c r="EV106" s="70"/>
      <c r="EW106" s="70"/>
      <c r="EX106" s="70"/>
      <c r="EY106" s="70"/>
      <c r="EZ106" s="70"/>
      <c r="FA106" s="70"/>
      <c r="FH106" s="98"/>
      <c r="FJ106" s="73"/>
      <c r="FL106" s="74"/>
      <c r="FN106" s="76"/>
      <c r="FO106" s="76"/>
      <c r="FP106" s="76"/>
      <c r="FQ106" s="70"/>
      <c r="FR106" s="70"/>
      <c r="FS106" s="70"/>
      <c r="GC106" s="69"/>
      <c r="GE106" s="72"/>
      <c r="GF106" s="74"/>
      <c r="GH106" s="70"/>
      <c r="GI106" s="70"/>
      <c r="GJ106" s="70"/>
      <c r="GK106" s="70"/>
      <c r="GL106" s="70"/>
      <c r="GM106" s="70"/>
      <c r="GN106" s="70"/>
      <c r="GO106" s="70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</row>
    <row r="107" spans="2:250" s="15" customFormat="1" ht="16.899999999999999" customHeight="1" x14ac:dyDescent="0.3">
      <c r="B107" s="73"/>
      <c r="D107" s="56"/>
      <c r="E107" s="92"/>
      <c r="F107" s="92"/>
      <c r="G107" s="53"/>
      <c r="H107" s="53"/>
      <c r="I107" s="53"/>
      <c r="K107" s="73"/>
      <c r="M107" s="56"/>
      <c r="N107" s="56"/>
      <c r="O107" s="56"/>
      <c r="P107" s="56"/>
      <c r="Q107" s="56"/>
      <c r="R107" s="53"/>
      <c r="V107" s="72"/>
      <c r="W107" s="56"/>
      <c r="X107" s="92"/>
      <c r="Y107" s="92"/>
      <c r="Z107" s="92"/>
      <c r="AA107" s="92"/>
      <c r="AB107" s="53"/>
      <c r="AE107" s="135"/>
      <c r="AF107" s="56"/>
      <c r="AG107" s="56"/>
      <c r="AH107" s="56"/>
      <c r="AI107" s="56"/>
      <c r="AJ107" s="56"/>
      <c r="AK107" s="56"/>
      <c r="AP107" s="73"/>
      <c r="AR107" s="56"/>
      <c r="AS107" s="92"/>
      <c r="AT107" s="92"/>
      <c r="AU107" s="53"/>
      <c r="AV107" s="53"/>
      <c r="AW107" s="53"/>
      <c r="AY107" s="73"/>
      <c r="BA107" s="56"/>
      <c r="BB107" s="56"/>
      <c r="BC107" s="56"/>
      <c r="BD107" s="56"/>
      <c r="BE107" s="56"/>
      <c r="BF107" s="53"/>
      <c r="BJ107" s="72"/>
      <c r="BK107" s="56"/>
      <c r="BL107" s="92"/>
      <c r="BM107" s="92"/>
      <c r="BN107" s="92"/>
      <c r="BO107" s="92"/>
      <c r="BP107" s="53"/>
      <c r="BS107" s="135"/>
      <c r="BT107" s="56"/>
      <c r="BU107" s="56"/>
      <c r="BV107" s="56"/>
      <c r="BW107" s="56"/>
      <c r="BX107" s="56"/>
      <c r="BY107" s="56"/>
      <c r="CD107" s="98"/>
      <c r="CG107" s="69"/>
      <c r="CI107" s="76"/>
      <c r="CK107" s="74"/>
      <c r="CL107" s="74"/>
      <c r="CM107" s="74"/>
      <c r="CN107" s="52"/>
      <c r="CO107" s="52"/>
      <c r="CP107" s="52"/>
      <c r="CZ107" s="73"/>
      <c r="DB107" s="75"/>
      <c r="DC107" s="76"/>
      <c r="DE107" s="52"/>
      <c r="DF107" s="52"/>
      <c r="DG107" s="52"/>
      <c r="DH107" s="52"/>
      <c r="DI107" s="52"/>
      <c r="DJ107" s="52"/>
      <c r="DK107" s="52"/>
      <c r="DL107" s="52"/>
      <c r="DS107" s="98"/>
      <c r="DV107" s="69"/>
      <c r="DX107" s="76"/>
      <c r="DZ107" s="74"/>
      <c r="EA107" s="74"/>
      <c r="EB107" s="74"/>
      <c r="EC107" s="52"/>
      <c r="ED107" s="52"/>
      <c r="EE107" s="52"/>
      <c r="EO107" s="73"/>
      <c r="EQ107" s="75"/>
      <c r="ER107" s="76"/>
      <c r="ET107" s="52"/>
      <c r="EU107" s="52"/>
      <c r="EV107" s="52"/>
      <c r="EW107" s="52"/>
      <c r="EX107" s="52"/>
      <c r="EY107" s="52"/>
      <c r="EZ107" s="52"/>
      <c r="FA107" s="52"/>
      <c r="FH107" s="98"/>
      <c r="FJ107" s="69"/>
      <c r="FL107" s="76"/>
      <c r="FN107" s="74"/>
      <c r="FO107" s="74"/>
      <c r="FP107" s="74"/>
      <c r="FQ107" s="52"/>
      <c r="FR107" s="52"/>
      <c r="FS107" s="52"/>
      <c r="GC107" s="73"/>
      <c r="GE107" s="75"/>
      <c r="GF107" s="76"/>
      <c r="GH107" s="52"/>
      <c r="GI107" s="52"/>
      <c r="GJ107" s="52"/>
      <c r="GK107" s="52"/>
      <c r="GL107" s="52"/>
      <c r="GM107" s="52"/>
      <c r="GN107" s="52"/>
      <c r="GO107" s="52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</row>
    <row r="108" spans="2:250" s="15" customFormat="1" ht="16.899999999999999" customHeight="1" x14ac:dyDescent="0.3">
      <c r="B108" s="69"/>
      <c r="K108" s="12"/>
      <c r="AP108" s="69"/>
      <c r="AY108" s="12"/>
      <c r="CD108" s="98"/>
      <c r="CG108" s="73"/>
      <c r="CI108" s="74"/>
      <c r="CK108" s="74"/>
      <c r="CL108" s="74"/>
      <c r="CM108" s="74"/>
      <c r="CN108" s="52"/>
      <c r="CO108" s="52"/>
      <c r="CP108" s="52"/>
      <c r="CZ108" s="73"/>
      <c r="DB108" s="72"/>
      <c r="DC108" s="74"/>
      <c r="DE108" s="52"/>
      <c r="DF108" s="52"/>
      <c r="DG108" s="52"/>
      <c r="DH108" s="52"/>
      <c r="DI108" s="52"/>
      <c r="DJ108" s="52"/>
      <c r="DK108" s="52"/>
      <c r="DL108" s="52"/>
      <c r="DS108" s="98"/>
      <c r="DV108" s="73"/>
      <c r="DX108" s="74"/>
      <c r="DZ108" s="74"/>
      <c r="EA108" s="74"/>
      <c r="EB108" s="74"/>
      <c r="EC108" s="52"/>
      <c r="ED108" s="52"/>
      <c r="EE108" s="52"/>
      <c r="EO108" s="73"/>
      <c r="EQ108" s="72"/>
      <c r="ER108" s="74"/>
      <c r="ET108" s="52"/>
      <c r="EU108" s="52"/>
      <c r="EV108" s="52"/>
      <c r="EW108" s="52"/>
      <c r="EX108" s="52"/>
      <c r="EY108" s="52"/>
      <c r="EZ108" s="52"/>
      <c r="FA108" s="52"/>
      <c r="FH108" s="98"/>
      <c r="FJ108" s="73"/>
      <c r="FL108" s="74"/>
      <c r="FN108" s="74"/>
      <c r="FO108" s="74"/>
      <c r="FP108" s="74"/>
      <c r="FQ108" s="52"/>
      <c r="FR108" s="52"/>
      <c r="FS108" s="52"/>
      <c r="GC108" s="73"/>
      <c r="GE108" s="72"/>
      <c r="GF108" s="74"/>
      <c r="GH108" s="52"/>
      <c r="GI108" s="52"/>
      <c r="GJ108" s="52"/>
      <c r="GK108" s="52"/>
      <c r="GL108" s="52"/>
      <c r="GM108" s="52"/>
      <c r="GN108" s="52"/>
      <c r="GO108" s="52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</row>
    <row r="109" spans="2:250" s="15" customFormat="1" ht="16.899999999999999" customHeight="1" x14ac:dyDescent="0.3">
      <c r="B109" s="73"/>
      <c r="D109" s="74"/>
      <c r="U109" s="73"/>
      <c r="V109" s="72"/>
      <c r="W109" s="74"/>
      <c r="AA109" s="13"/>
      <c r="AB109" s="12"/>
      <c r="AD109" s="12"/>
      <c r="AE109" s="50"/>
      <c r="AP109" s="73"/>
      <c r="AR109" s="74"/>
      <c r="BI109" s="73"/>
      <c r="BJ109" s="72"/>
      <c r="BK109" s="74"/>
      <c r="BO109" s="13"/>
      <c r="BP109" s="12"/>
      <c r="BR109" s="12"/>
      <c r="BS109" s="50"/>
      <c r="CD109" s="98"/>
      <c r="CG109" s="73"/>
      <c r="CI109" s="74"/>
      <c r="CK109" s="76"/>
      <c r="CL109" s="76"/>
      <c r="CM109" s="76"/>
      <c r="CN109" s="70"/>
      <c r="CO109" s="70"/>
      <c r="CP109" s="70"/>
      <c r="CZ109" s="69"/>
      <c r="DB109" s="72"/>
      <c r="DC109" s="74"/>
      <c r="DE109" s="70"/>
      <c r="DF109" s="70"/>
      <c r="DG109" s="70"/>
      <c r="DH109" s="70"/>
      <c r="DI109" s="70"/>
      <c r="DJ109" s="70"/>
      <c r="DK109" s="70"/>
      <c r="DL109" s="70"/>
      <c r="DS109" s="98"/>
      <c r="DV109" s="73"/>
      <c r="DX109" s="74"/>
      <c r="DZ109" s="76"/>
      <c r="EA109" s="76"/>
      <c r="EB109" s="76"/>
      <c r="EC109" s="70"/>
      <c r="ED109" s="70"/>
      <c r="EE109" s="70"/>
      <c r="EO109" s="69"/>
      <c r="EQ109" s="72"/>
      <c r="ER109" s="74"/>
      <c r="ET109" s="70"/>
      <c r="EU109" s="70"/>
      <c r="EV109" s="70"/>
      <c r="EW109" s="70"/>
      <c r="EX109" s="70"/>
      <c r="EY109" s="70"/>
      <c r="EZ109" s="70"/>
      <c r="FA109" s="70"/>
      <c r="FH109" s="98"/>
      <c r="FJ109" s="73"/>
      <c r="FL109" s="74"/>
      <c r="FN109" s="76"/>
      <c r="FO109" s="76"/>
      <c r="FP109" s="76"/>
      <c r="FQ109" s="70"/>
      <c r="FR109" s="70"/>
      <c r="FS109" s="70"/>
      <c r="GC109" s="69"/>
      <c r="GE109" s="72"/>
      <c r="GF109" s="74"/>
      <c r="GH109" s="70"/>
      <c r="GI109" s="70"/>
      <c r="GJ109" s="70"/>
      <c r="GK109" s="70"/>
      <c r="GL109" s="70"/>
      <c r="GM109" s="70"/>
      <c r="GN109" s="70"/>
      <c r="GO109" s="70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</row>
    <row r="110" spans="2:250" s="15" customFormat="1" ht="16.899999999999999" customHeight="1" x14ac:dyDescent="0.3">
      <c r="B110" s="73"/>
      <c r="D110" s="74"/>
      <c r="V110" s="72"/>
      <c r="W110" s="74"/>
      <c r="AN110" s="52"/>
      <c r="AP110" s="73"/>
      <c r="AR110" s="74"/>
      <c r="BJ110" s="72"/>
      <c r="BK110" s="74"/>
      <c r="CC110" s="52"/>
      <c r="CD110" s="98"/>
      <c r="CE110" s="52"/>
      <c r="CL110" s="73"/>
      <c r="CM110" s="74"/>
      <c r="CN110" s="74"/>
      <c r="CO110" s="74"/>
      <c r="CP110" s="74"/>
      <c r="CQ110" s="52"/>
      <c r="CR110" s="52"/>
      <c r="CS110" s="52"/>
      <c r="DI110" s="73"/>
      <c r="DK110" s="74"/>
      <c r="DL110" s="74"/>
      <c r="DM110" s="74"/>
      <c r="DN110" s="52"/>
      <c r="DO110" s="52"/>
      <c r="DP110" s="52"/>
      <c r="DQ110" s="52"/>
      <c r="DR110" s="52"/>
      <c r="DS110" s="98"/>
      <c r="DT110" s="52"/>
      <c r="EA110" s="73"/>
      <c r="EB110" s="74"/>
      <c r="EC110" s="74"/>
      <c r="ED110" s="74"/>
      <c r="EE110" s="74"/>
      <c r="EF110" s="52"/>
      <c r="EG110" s="52"/>
      <c r="EH110" s="52"/>
      <c r="EX110" s="73"/>
      <c r="EZ110" s="74"/>
      <c r="FA110" s="74"/>
      <c r="FB110" s="74"/>
      <c r="FC110" s="52"/>
      <c r="FD110" s="52"/>
      <c r="FE110" s="52"/>
      <c r="FF110" s="52"/>
      <c r="FG110" s="52"/>
      <c r="FH110" s="98"/>
      <c r="FO110" s="73"/>
      <c r="FP110" s="74"/>
      <c r="FQ110" s="74"/>
      <c r="FR110" s="74"/>
      <c r="FS110" s="74"/>
      <c r="FT110" s="52"/>
      <c r="FU110" s="52"/>
      <c r="FV110" s="52"/>
      <c r="GL110" s="73"/>
      <c r="GN110" s="74"/>
      <c r="GO110" s="74"/>
      <c r="GP110" s="74"/>
      <c r="GQ110" s="52"/>
      <c r="GR110" s="52"/>
      <c r="GS110" s="52"/>
      <c r="GT110" s="52"/>
      <c r="GU110" s="52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</row>
    <row r="111" spans="2:250" s="15" customFormat="1" ht="16.899999999999999" customHeight="1" x14ac:dyDescent="0.3">
      <c r="B111" s="69"/>
      <c r="D111" s="76"/>
      <c r="F111" s="74"/>
      <c r="G111" s="74"/>
      <c r="H111" s="74"/>
      <c r="I111" s="48"/>
      <c r="J111" s="48"/>
      <c r="K111" s="48"/>
      <c r="U111" s="73"/>
      <c r="V111" s="75"/>
      <c r="W111" s="76"/>
      <c r="X111" s="74"/>
      <c r="Y111" s="48"/>
      <c r="Z111" s="48"/>
      <c r="AA111" s="48"/>
      <c r="AB111" s="48"/>
      <c r="AD111" s="48"/>
      <c r="AE111" s="48"/>
      <c r="AF111" s="48"/>
      <c r="AG111" s="52"/>
      <c r="AN111" s="52"/>
      <c r="AP111" s="69"/>
      <c r="AR111" s="76"/>
      <c r="AT111" s="74"/>
      <c r="AU111" s="74"/>
      <c r="AV111" s="74"/>
      <c r="AW111" s="48"/>
      <c r="AX111" s="48"/>
      <c r="AY111" s="48"/>
      <c r="BI111" s="73"/>
      <c r="BJ111" s="75"/>
      <c r="BK111" s="76"/>
      <c r="BL111" s="74"/>
      <c r="BM111" s="48"/>
      <c r="BN111" s="48"/>
      <c r="BO111" s="48"/>
      <c r="BP111" s="48"/>
      <c r="BR111" s="48"/>
      <c r="BS111" s="48"/>
      <c r="BT111" s="48"/>
      <c r="BU111" s="52"/>
      <c r="CC111" s="52"/>
      <c r="CD111" s="98"/>
      <c r="CE111" s="52"/>
      <c r="CJ111" s="49"/>
      <c r="CO111" s="74"/>
      <c r="CP111" s="74"/>
      <c r="CQ111" s="74"/>
      <c r="CR111" s="52"/>
      <c r="CS111" s="52"/>
      <c r="DD111" s="49"/>
      <c r="DI111" s="73"/>
      <c r="DK111" s="74"/>
      <c r="DL111" s="74"/>
      <c r="DM111" s="74"/>
      <c r="DN111" s="52"/>
      <c r="DO111" s="52"/>
      <c r="DP111" s="52"/>
      <c r="DQ111" s="52"/>
      <c r="DR111" s="52"/>
      <c r="DS111" s="98"/>
      <c r="DT111" s="52"/>
      <c r="DY111" s="49"/>
      <c r="ED111" s="74"/>
      <c r="EE111" s="74"/>
      <c r="EF111" s="74"/>
      <c r="EG111" s="52"/>
      <c r="EH111" s="52"/>
      <c r="ES111" s="49"/>
      <c r="EX111" s="73"/>
      <c r="EZ111" s="74"/>
      <c r="FA111" s="74"/>
      <c r="FB111" s="74"/>
      <c r="FC111" s="52"/>
      <c r="FD111" s="52"/>
      <c r="FE111" s="52"/>
      <c r="FF111" s="52"/>
      <c r="FG111" s="52"/>
      <c r="FH111" s="98"/>
      <c r="FM111" s="49"/>
      <c r="FR111" s="74"/>
      <c r="FS111" s="74"/>
      <c r="FT111" s="74"/>
      <c r="FU111" s="52"/>
      <c r="FV111" s="52"/>
      <c r="GG111" s="49"/>
      <c r="GL111" s="73"/>
      <c r="GN111" s="74"/>
      <c r="GO111" s="74"/>
      <c r="GP111" s="74"/>
      <c r="GQ111" s="52"/>
      <c r="GR111" s="52"/>
      <c r="GS111" s="52"/>
      <c r="GT111" s="52"/>
      <c r="GU111" s="52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</row>
    <row r="112" spans="2:250" s="15" customFormat="1" ht="16.899999999999999" customHeight="1" x14ac:dyDescent="0.3">
      <c r="B112" s="73"/>
      <c r="D112" s="74"/>
      <c r="F112" s="74"/>
      <c r="G112" s="74"/>
      <c r="H112" s="74"/>
      <c r="I112" s="52"/>
      <c r="J112" s="52"/>
      <c r="K112" s="52"/>
      <c r="U112" s="73"/>
      <c r="V112" s="72"/>
      <c r="W112" s="74"/>
      <c r="X112" s="74"/>
      <c r="Y112" s="52"/>
      <c r="Z112" s="52"/>
      <c r="AA112" s="52"/>
      <c r="AB112" s="52"/>
      <c r="AD112" s="52"/>
      <c r="AE112" s="52"/>
      <c r="AF112" s="52"/>
      <c r="AG112" s="52"/>
      <c r="AP112" s="73"/>
      <c r="AR112" s="74"/>
      <c r="AT112" s="74"/>
      <c r="AU112" s="74"/>
      <c r="AV112" s="74"/>
      <c r="AW112" s="52"/>
      <c r="AX112" s="52"/>
      <c r="AY112" s="52"/>
      <c r="BI112" s="73"/>
      <c r="BJ112" s="72"/>
      <c r="BK112" s="74"/>
      <c r="BL112" s="74"/>
      <c r="BM112" s="52"/>
      <c r="BN112" s="52"/>
      <c r="BO112" s="52"/>
      <c r="BP112" s="52"/>
      <c r="BR112" s="52"/>
      <c r="BS112" s="52"/>
      <c r="BT112" s="52"/>
      <c r="BU112" s="52"/>
      <c r="CD112" s="98"/>
      <c r="DP112" s="52"/>
      <c r="DS112" s="98"/>
      <c r="FE112" s="52"/>
      <c r="FH112" s="98"/>
      <c r="GS112" s="52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</row>
    <row r="113" spans="2:250" s="15" customFormat="1" ht="16.899999999999999" customHeight="1" x14ac:dyDescent="0.3">
      <c r="B113" s="73"/>
      <c r="D113" s="74"/>
      <c r="F113" s="76"/>
      <c r="G113" s="76"/>
      <c r="H113" s="76"/>
      <c r="I113" s="70"/>
      <c r="J113" s="70"/>
      <c r="K113" s="70"/>
      <c r="U113" s="69"/>
      <c r="V113" s="72"/>
      <c r="W113" s="74"/>
      <c r="X113" s="76"/>
      <c r="Y113" s="70"/>
      <c r="Z113" s="70"/>
      <c r="AA113" s="70"/>
      <c r="AB113" s="70"/>
      <c r="AD113" s="70"/>
      <c r="AE113" s="70"/>
      <c r="AF113" s="70"/>
      <c r="AG113" s="70"/>
      <c r="AP113" s="73"/>
      <c r="AR113" s="74"/>
      <c r="AT113" s="76"/>
      <c r="AU113" s="76"/>
      <c r="AV113" s="76"/>
      <c r="AW113" s="70"/>
      <c r="AX113" s="70"/>
      <c r="AY113" s="70"/>
      <c r="BI113" s="69"/>
      <c r="BJ113" s="72"/>
      <c r="BK113" s="74"/>
      <c r="BL113" s="76"/>
      <c r="BM113" s="70"/>
      <c r="BN113" s="70"/>
      <c r="BO113" s="70"/>
      <c r="BP113" s="70"/>
      <c r="BR113" s="70"/>
      <c r="BS113" s="70"/>
      <c r="BT113" s="70"/>
      <c r="BU113" s="70"/>
      <c r="CD113" s="98"/>
      <c r="CJ113" s="49"/>
      <c r="CQ113" s="49"/>
      <c r="DD113" s="49"/>
      <c r="DK113" s="51"/>
      <c r="DP113" s="52"/>
      <c r="DS113" s="98"/>
      <c r="DY113" s="49"/>
      <c r="EF113" s="49"/>
      <c r="ES113" s="49"/>
      <c r="EZ113" s="51"/>
      <c r="FE113" s="52"/>
      <c r="FH113" s="98"/>
      <c r="FM113" s="49"/>
      <c r="FT113" s="49"/>
      <c r="GG113" s="49"/>
      <c r="GN113" s="51"/>
      <c r="GS113" s="52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</row>
    <row r="114" spans="2:250" s="15" customFormat="1" ht="16.899999999999999" customHeight="1" x14ac:dyDescent="0.3">
      <c r="B114" s="69"/>
      <c r="D114" s="76"/>
      <c r="F114" s="74"/>
      <c r="G114" s="74"/>
      <c r="H114" s="74"/>
      <c r="I114" s="52"/>
      <c r="J114" s="52"/>
      <c r="K114" s="52"/>
      <c r="U114" s="73"/>
      <c r="V114" s="75"/>
      <c r="W114" s="76"/>
      <c r="X114" s="74"/>
      <c r="Y114" s="52"/>
      <c r="Z114" s="52"/>
      <c r="AA114" s="52"/>
      <c r="AB114" s="52"/>
      <c r="AD114" s="52"/>
      <c r="AE114" s="52"/>
      <c r="AF114" s="52"/>
      <c r="AG114" s="52"/>
      <c r="AN114" s="64"/>
      <c r="AP114" s="69"/>
      <c r="AR114" s="76"/>
      <c r="AT114" s="74"/>
      <c r="AU114" s="74"/>
      <c r="AV114" s="74"/>
      <c r="AW114" s="52"/>
      <c r="AX114" s="52"/>
      <c r="AY114" s="52"/>
      <c r="BI114" s="73"/>
      <c r="BJ114" s="75"/>
      <c r="BK114" s="76"/>
      <c r="BL114" s="74"/>
      <c r="BM114" s="52"/>
      <c r="BN114" s="52"/>
      <c r="BO114" s="52"/>
      <c r="BP114" s="52"/>
      <c r="BR114" s="52"/>
      <c r="BS114" s="52"/>
      <c r="BT114" s="52"/>
      <c r="BU114" s="52"/>
      <c r="CC114" s="64"/>
      <c r="CD114" s="98"/>
      <c r="CE114" s="64"/>
      <c r="CO114" s="64"/>
      <c r="CP114" s="64"/>
      <c r="CQ114" s="64"/>
      <c r="CR114" s="64"/>
      <c r="CS114" s="64"/>
      <c r="DK114" s="64"/>
      <c r="DL114" s="64"/>
      <c r="DM114" s="64"/>
      <c r="DN114" s="64"/>
      <c r="DO114" s="64"/>
      <c r="DP114" s="52"/>
      <c r="DQ114" s="64"/>
      <c r="DR114" s="64"/>
      <c r="DS114" s="98"/>
      <c r="DT114" s="64"/>
      <c r="ED114" s="64"/>
      <c r="EE114" s="64"/>
      <c r="EF114" s="64"/>
      <c r="EG114" s="64"/>
      <c r="EH114" s="64"/>
      <c r="EZ114" s="64"/>
      <c r="FA114" s="64"/>
      <c r="FB114" s="64"/>
      <c r="FC114" s="64"/>
      <c r="FD114" s="64"/>
      <c r="FE114" s="52"/>
      <c r="FF114" s="64"/>
      <c r="FG114" s="64"/>
      <c r="FH114" s="98"/>
      <c r="FR114" s="64"/>
      <c r="FS114" s="64"/>
      <c r="FT114" s="64"/>
      <c r="FU114" s="64"/>
      <c r="FV114" s="64"/>
      <c r="GN114" s="64"/>
      <c r="GO114" s="64"/>
      <c r="GP114" s="64"/>
      <c r="GQ114" s="64"/>
      <c r="GR114" s="64"/>
      <c r="GS114" s="52"/>
      <c r="GT114" s="64"/>
      <c r="GU114" s="64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</row>
    <row r="115" spans="2:250" s="15" customFormat="1" ht="16.899999999999999" customHeight="1" x14ac:dyDescent="0.3">
      <c r="B115" s="73"/>
      <c r="D115" s="74"/>
      <c r="F115" s="74"/>
      <c r="G115" s="74"/>
      <c r="H115" s="74"/>
      <c r="I115" s="52"/>
      <c r="J115" s="52"/>
      <c r="K115" s="52"/>
      <c r="U115" s="73"/>
      <c r="V115" s="72"/>
      <c r="W115" s="74"/>
      <c r="X115" s="74"/>
      <c r="Y115" s="52"/>
      <c r="Z115" s="52"/>
      <c r="AA115" s="52"/>
      <c r="AB115" s="52"/>
      <c r="AD115" s="52"/>
      <c r="AE115" s="52"/>
      <c r="AF115" s="52"/>
      <c r="AG115" s="52"/>
      <c r="AN115" s="64"/>
      <c r="AP115" s="73"/>
      <c r="AR115" s="74"/>
      <c r="AT115" s="74"/>
      <c r="AU115" s="74"/>
      <c r="AV115" s="74"/>
      <c r="AW115" s="52"/>
      <c r="AX115" s="52"/>
      <c r="AY115" s="52"/>
      <c r="BI115" s="73"/>
      <c r="BJ115" s="72"/>
      <c r="BK115" s="74"/>
      <c r="BL115" s="74"/>
      <c r="BM115" s="52"/>
      <c r="BN115" s="52"/>
      <c r="BO115" s="52"/>
      <c r="BP115" s="52"/>
      <c r="BR115" s="52"/>
      <c r="BS115" s="52"/>
      <c r="BT115" s="52"/>
      <c r="BU115" s="52"/>
      <c r="CC115" s="64"/>
      <c r="CD115" s="98"/>
      <c r="CE115" s="64"/>
      <c r="CJ115" s="49"/>
      <c r="CO115" s="64"/>
      <c r="CP115" s="64"/>
      <c r="CQ115" s="64"/>
      <c r="CR115" s="64"/>
      <c r="CS115" s="64"/>
      <c r="DD115" s="49"/>
      <c r="DI115" s="69"/>
      <c r="DK115" s="64"/>
      <c r="DL115" s="64"/>
      <c r="DM115" s="64"/>
      <c r="DN115" s="64"/>
      <c r="DO115" s="64"/>
      <c r="DP115" s="52"/>
      <c r="DQ115" s="64"/>
      <c r="DR115" s="64"/>
      <c r="DS115" s="98"/>
      <c r="DT115" s="64"/>
      <c r="DY115" s="49"/>
      <c r="ED115" s="64"/>
      <c r="EE115" s="64"/>
      <c r="EF115" s="64"/>
      <c r="EG115" s="64"/>
      <c r="EH115" s="64"/>
      <c r="ES115" s="49"/>
      <c r="EX115" s="69"/>
      <c r="EZ115" s="64"/>
      <c r="FA115" s="64"/>
      <c r="FB115" s="64"/>
      <c r="FC115" s="64"/>
      <c r="FD115" s="64"/>
      <c r="FE115" s="52"/>
      <c r="FF115" s="64"/>
      <c r="FG115" s="64"/>
      <c r="FH115" s="98"/>
      <c r="FM115" s="49"/>
      <c r="FR115" s="64"/>
      <c r="FS115" s="64"/>
      <c r="FT115" s="64"/>
      <c r="FU115" s="64"/>
      <c r="FV115" s="64"/>
      <c r="GG115" s="49"/>
      <c r="GL115" s="69"/>
      <c r="GN115" s="64"/>
      <c r="GO115" s="64"/>
      <c r="GP115" s="64"/>
      <c r="GQ115" s="64"/>
      <c r="GR115" s="64"/>
      <c r="GS115" s="52"/>
      <c r="GT115" s="64"/>
      <c r="GU115" s="64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</row>
    <row r="116" spans="2:250" s="15" customFormat="1" ht="16.899999999999999" customHeight="1" x14ac:dyDescent="0.3">
      <c r="B116" s="73"/>
      <c r="D116" s="74"/>
      <c r="F116" s="76"/>
      <c r="G116" s="76"/>
      <c r="H116" s="76"/>
      <c r="I116" s="70"/>
      <c r="J116" s="70"/>
      <c r="K116" s="70"/>
      <c r="U116" s="69"/>
      <c r="V116" s="72"/>
      <c r="W116" s="74"/>
      <c r="X116" s="76"/>
      <c r="Y116" s="70"/>
      <c r="Z116" s="70"/>
      <c r="AA116" s="70"/>
      <c r="AB116" s="70"/>
      <c r="AD116" s="70"/>
      <c r="AE116" s="70"/>
      <c r="AF116" s="70"/>
      <c r="AG116" s="70"/>
      <c r="AN116" s="64"/>
      <c r="AP116" s="73"/>
      <c r="AR116" s="74"/>
      <c r="AT116" s="76"/>
      <c r="AU116" s="76"/>
      <c r="AV116" s="76"/>
      <c r="AW116" s="70"/>
      <c r="AX116" s="70"/>
      <c r="AY116" s="70"/>
      <c r="BI116" s="69"/>
      <c r="BJ116" s="72"/>
      <c r="BK116" s="74"/>
      <c r="BL116" s="76"/>
      <c r="BM116" s="70"/>
      <c r="BN116" s="70"/>
      <c r="BO116" s="70"/>
      <c r="BP116" s="70"/>
      <c r="BR116" s="70"/>
      <c r="BS116" s="70"/>
      <c r="BT116" s="70"/>
      <c r="BU116" s="70"/>
      <c r="CC116" s="64"/>
      <c r="CD116" s="98"/>
      <c r="CE116" s="64"/>
      <c r="CJ116" s="49"/>
      <c r="CO116" s="64"/>
      <c r="CP116" s="64"/>
      <c r="CQ116" s="64"/>
      <c r="CR116" s="64"/>
      <c r="CS116" s="64"/>
      <c r="DD116" s="49"/>
      <c r="DI116" s="69"/>
      <c r="DK116" s="64"/>
      <c r="DL116" s="64"/>
      <c r="DM116" s="64"/>
      <c r="DN116" s="64"/>
      <c r="DO116" s="64"/>
      <c r="DP116" s="52"/>
      <c r="DQ116" s="64"/>
      <c r="DR116" s="64"/>
      <c r="DS116" s="98"/>
      <c r="DT116" s="64"/>
      <c r="DY116" s="49"/>
      <c r="ED116" s="64"/>
      <c r="EE116" s="64"/>
      <c r="EF116" s="64"/>
      <c r="EG116" s="64"/>
      <c r="EH116" s="64"/>
      <c r="ES116" s="49"/>
      <c r="EX116" s="69"/>
      <c r="EZ116" s="64"/>
      <c r="FA116" s="64"/>
      <c r="FB116" s="64"/>
      <c r="FC116" s="64"/>
      <c r="FD116" s="64"/>
      <c r="FE116" s="52"/>
      <c r="FF116" s="64"/>
      <c r="FG116" s="64"/>
      <c r="FH116" s="98"/>
      <c r="FM116" s="49"/>
      <c r="FR116" s="64"/>
      <c r="FS116" s="64"/>
      <c r="FT116" s="64"/>
      <c r="FU116" s="64"/>
      <c r="FV116" s="64"/>
      <c r="GG116" s="49"/>
      <c r="GL116" s="69"/>
      <c r="GN116" s="64"/>
      <c r="GO116" s="64"/>
      <c r="GP116" s="64"/>
      <c r="GQ116" s="64"/>
      <c r="GR116" s="64"/>
      <c r="GS116" s="52"/>
      <c r="GT116" s="64"/>
      <c r="GU116" s="64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</row>
    <row r="117" spans="2:250" s="15" customFormat="1" ht="16.899999999999999" customHeight="1" x14ac:dyDescent="0.3">
      <c r="B117" s="69"/>
      <c r="G117" s="73"/>
      <c r="H117" s="74"/>
      <c r="I117" s="74"/>
      <c r="J117" s="74"/>
      <c r="K117" s="74"/>
      <c r="L117" s="52"/>
      <c r="M117" s="52"/>
      <c r="N117" s="52"/>
      <c r="AD117" s="73"/>
      <c r="AF117" s="74"/>
      <c r="AG117" s="74"/>
      <c r="AH117" s="74"/>
      <c r="AI117" s="52"/>
      <c r="AJ117" s="52"/>
      <c r="AK117" s="52"/>
      <c r="AL117" s="52"/>
      <c r="AM117" s="52"/>
      <c r="AN117" s="64"/>
      <c r="AP117" s="69"/>
      <c r="AU117" s="73"/>
      <c r="AV117" s="74"/>
      <c r="AW117" s="74"/>
      <c r="AX117" s="74"/>
      <c r="AY117" s="74"/>
      <c r="AZ117" s="52"/>
      <c r="BA117" s="52"/>
      <c r="BB117" s="52"/>
      <c r="BR117" s="73"/>
      <c r="BT117" s="74"/>
      <c r="BU117" s="74"/>
      <c r="BV117" s="74"/>
      <c r="BW117" s="52"/>
      <c r="BX117" s="52"/>
      <c r="BY117" s="52"/>
      <c r="BZ117" s="52"/>
      <c r="CA117" s="52"/>
      <c r="CB117" s="52"/>
      <c r="CC117" s="64"/>
      <c r="CD117" s="98"/>
      <c r="CG117" s="69"/>
      <c r="CI117" s="50"/>
      <c r="CK117" s="64"/>
      <c r="CL117" s="49"/>
      <c r="CM117" s="64"/>
      <c r="CN117" s="64"/>
      <c r="CO117" s="64"/>
      <c r="CP117" s="64"/>
      <c r="CQ117" s="64"/>
      <c r="CR117" s="64"/>
      <c r="CS117" s="64"/>
      <c r="CV117" s="64"/>
      <c r="CW117" s="64"/>
      <c r="CX117" s="64"/>
      <c r="CY117" s="64"/>
      <c r="CZ117" s="64"/>
      <c r="DA117" s="64"/>
      <c r="DB117" s="64"/>
      <c r="DC117" s="50"/>
      <c r="DE117" s="49"/>
      <c r="DG117" s="64"/>
      <c r="DH117" s="64"/>
      <c r="DI117" s="64"/>
      <c r="DJ117" s="64"/>
      <c r="DK117" s="64"/>
      <c r="DL117" s="64"/>
      <c r="DM117" s="64"/>
      <c r="DQ117" s="64"/>
      <c r="DR117" s="64"/>
      <c r="DS117" s="98"/>
      <c r="DV117" s="69"/>
      <c r="DX117" s="50"/>
      <c r="DZ117" s="64"/>
      <c r="EA117" s="49"/>
      <c r="EB117" s="64"/>
      <c r="EC117" s="64"/>
      <c r="ED117" s="64"/>
      <c r="EE117" s="64"/>
      <c r="EF117" s="64"/>
      <c r="EG117" s="64"/>
      <c r="EH117" s="64"/>
      <c r="EK117" s="64"/>
      <c r="EL117" s="64"/>
      <c r="EM117" s="64"/>
      <c r="EN117" s="64"/>
      <c r="EO117" s="64"/>
      <c r="EP117" s="64"/>
      <c r="EQ117" s="64"/>
      <c r="ER117" s="50"/>
      <c r="ET117" s="49"/>
      <c r="EV117" s="64"/>
      <c r="EW117" s="64"/>
      <c r="EX117" s="64"/>
      <c r="EY117" s="64"/>
      <c r="EZ117" s="64"/>
      <c r="FA117" s="64"/>
      <c r="FB117" s="64"/>
      <c r="FF117" s="64"/>
      <c r="FG117" s="64"/>
      <c r="FH117" s="98"/>
      <c r="FJ117" s="69"/>
      <c r="FL117" s="50"/>
      <c r="FN117" s="64"/>
      <c r="FO117" s="49"/>
      <c r="FP117" s="64"/>
      <c r="FQ117" s="64"/>
      <c r="FR117" s="64"/>
      <c r="FS117" s="64"/>
      <c r="FT117" s="64"/>
      <c r="FU117" s="64"/>
      <c r="FV117" s="64"/>
      <c r="FY117" s="64"/>
      <c r="FZ117" s="64"/>
      <c r="GA117" s="64"/>
      <c r="GB117" s="64"/>
      <c r="GC117" s="64"/>
      <c r="GD117" s="64"/>
      <c r="GE117" s="64"/>
      <c r="GF117" s="50"/>
      <c r="GH117" s="49"/>
      <c r="GJ117" s="64"/>
      <c r="GK117" s="64"/>
      <c r="GL117" s="64"/>
      <c r="GM117" s="64"/>
      <c r="GN117" s="64"/>
      <c r="GO117" s="64"/>
      <c r="GP117" s="64"/>
      <c r="GT117" s="64"/>
      <c r="GU117" s="64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</row>
    <row r="118" spans="2:250" s="15" customFormat="1" ht="16.899999999999999" customHeight="1" x14ac:dyDescent="0.3">
      <c r="B118" s="69"/>
      <c r="E118" s="49"/>
      <c r="J118" s="74"/>
      <c r="K118" s="74"/>
      <c r="L118" s="74"/>
      <c r="M118" s="52"/>
      <c r="N118" s="52"/>
      <c r="X118" s="49"/>
      <c r="AD118" s="73"/>
      <c r="AF118" s="74"/>
      <c r="AG118" s="74"/>
      <c r="AH118" s="74"/>
      <c r="AI118" s="52"/>
      <c r="AJ118" s="52"/>
      <c r="AK118" s="52"/>
      <c r="AL118" s="52"/>
      <c r="AM118" s="52"/>
      <c r="AN118" s="64"/>
      <c r="AP118" s="69"/>
      <c r="AS118" s="49"/>
      <c r="AX118" s="74"/>
      <c r="AY118" s="74"/>
      <c r="AZ118" s="74"/>
      <c r="BA118" s="52"/>
      <c r="BB118" s="52"/>
      <c r="BL118" s="49"/>
      <c r="BR118" s="73"/>
      <c r="BT118" s="74"/>
      <c r="BU118" s="74"/>
      <c r="BV118" s="74"/>
      <c r="BW118" s="52"/>
      <c r="BX118" s="52"/>
      <c r="BY118" s="52"/>
      <c r="BZ118" s="52"/>
      <c r="CA118" s="52"/>
      <c r="CB118" s="52"/>
      <c r="CC118" s="64"/>
      <c r="CD118" s="98"/>
      <c r="CE118" s="64"/>
      <c r="CJ118" s="49"/>
      <c r="CO118" s="64"/>
      <c r="CP118" s="64"/>
      <c r="CQ118" s="64"/>
      <c r="CR118" s="64"/>
      <c r="CS118" s="64"/>
      <c r="DD118" s="49"/>
      <c r="DI118" s="69"/>
      <c r="DK118" s="64"/>
      <c r="DL118" s="64"/>
      <c r="DM118" s="64"/>
      <c r="DN118" s="64"/>
      <c r="DO118" s="64"/>
      <c r="DP118" s="52"/>
      <c r="DQ118" s="64"/>
      <c r="DR118" s="64"/>
      <c r="DS118" s="98"/>
      <c r="DT118" s="64"/>
      <c r="DY118" s="49"/>
      <c r="ED118" s="64"/>
      <c r="EE118" s="64"/>
      <c r="EF118" s="64"/>
      <c r="EG118" s="64"/>
      <c r="EH118" s="64"/>
      <c r="ES118" s="49"/>
      <c r="EX118" s="69"/>
      <c r="EZ118" s="64"/>
      <c r="FA118" s="64"/>
      <c r="FB118" s="64"/>
      <c r="FC118" s="64"/>
      <c r="FD118" s="64"/>
      <c r="FE118" s="52"/>
      <c r="FF118" s="64"/>
      <c r="FG118" s="64"/>
      <c r="FH118" s="98"/>
      <c r="FM118" s="49"/>
      <c r="FR118" s="64"/>
      <c r="FS118" s="64"/>
      <c r="FT118" s="64"/>
      <c r="FU118" s="64"/>
      <c r="FV118" s="64"/>
      <c r="GG118" s="49"/>
      <c r="GL118" s="69"/>
      <c r="GN118" s="64"/>
      <c r="GO118" s="64"/>
      <c r="GP118" s="64"/>
      <c r="GQ118" s="64"/>
      <c r="GR118" s="64"/>
      <c r="GS118" s="52"/>
      <c r="GT118" s="64"/>
      <c r="GU118" s="64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</row>
    <row r="119" spans="2:250" s="15" customFormat="1" ht="16.899999999999999" customHeight="1" x14ac:dyDescent="0.3">
      <c r="B119" s="69"/>
      <c r="AK119" s="52"/>
      <c r="AN119" s="12"/>
      <c r="AP119" s="69"/>
      <c r="BY119" s="52"/>
      <c r="CC119" s="12"/>
      <c r="CD119" s="98"/>
      <c r="CE119" s="12"/>
      <c r="CF119" s="22"/>
      <c r="CH119" s="155"/>
      <c r="CL119" s="71"/>
      <c r="CP119" s="70"/>
      <c r="CR119" s="12"/>
      <c r="CS119" s="48"/>
      <c r="CT119" s="64"/>
      <c r="CU119" s="64"/>
      <c r="CV119" s="64"/>
      <c r="CW119" s="12"/>
      <c r="CX119" s="315"/>
      <c r="DC119" s="22"/>
      <c r="DD119" s="70"/>
      <c r="DG119" s="71"/>
      <c r="DJ119" s="70"/>
      <c r="DK119" s="12"/>
      <c r="DL119" s="71"/>
      <c r="DP119" s="12"/>
      <c r="DQ119" s="315"/>
      <c r="DR119" s="12"/>
      <c r="DS119" s="98"/>
      <c r="DT119" s="12"/>
      <c r="DU119" s="22"/>
      <c r="DW119" s="155"/>
      <c r="EA119" s="71"/>
      <c r="EE119" s="70"/>
      <c r="EG119" s="12"/>
      <c r="EH119" s="48"/>
      <c r="EI119" s="64"/>
      <c r="EJ119" s="64"/>
      <c r="EK119" s="64"/>
      <c r="EL119" s="12"/>
      <c r="EM119" s="266"/>
      <c r="ER119" s="22"/>
      <c r="ES119" s="70"/>
      <c r="EV119" s="71"/>
      <c r="EY119" s="70"/>
      <c r="EZ119" s="12"/>
      <c r="FA119" s="71"/>
      <c r="FE119" s="12"/>
      <c r="FF119" s="266"/>
      <c r="FG119" s="12"/>
      <c r="FH119" s="98"/>
      <c r="FK119" s="22"/>
      <c r="FM119" s="70"/>
      <c r="FO119" s="71"/>
      <c r="FR119" s="12"/>
      <c r="FU119" s="12"/>
      <c r="FV119" s="266"/>
      <c r="FZ119" s="12"/>
      <c r="GA119" s="266"/>
      <c r="GB119" s="70"/>
      <c r="GD119" s="70"/>
      <c r="GF119" s="22"/>
      <c r="GI119" s="12"/>
      <c r="GJ119" s="71"/>
      <c r="GL119" s="12"/>
      <c r="GM119" s="12"/>
      <c r="GO119" s="12"/>
      <c r="GP119" s="266"/>
      <c r="GS119" s="12"/>
      <c r="GT119" s="266"/>
      <c r="GU119" s="70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</row>
    <row r="120" spans="2:250" s="15" customFormat="1" ht="16.899999999999999" customHeight="1" x14ac:dyDescent="0.3">
      <c r="B120" s="69"/>
      <c r="E120" s="49"/>
      <c r="R120" s="52"/>
      <c r="X120" s="49"/>
      <c r="AK120" s="52"/>
      <c r="AN120" s="14"/>
      <c r="AP120" s="69"/>
      <c r="AS120" s="49"/>
      <c r="BF120" s="52"/>
      <c r="BL120" s="49"/>
      <c r="BY120" s="52"/>
      <c r="CC120" s="14"/>
      <c r="CD120" s="98"/>
      <c r="CE120" s="14"/>
      <c r="CF120" s="22"/>
      <c r="CH120" s="22"/>
      <c r="CL120" s="315"/>
      <c r="CM120" s="70"/>
      <c r="CN120" s="70"/>
      <c r="CO120" s="70"/>
      <c r="CP120" s="70"/>
      <c r="CQ120" s="65"/>
      <c r="CR120" s="65"/>
      <c r="CS120" s="65"/>
      <c r="CT120" s="64"/>
      <c r="CU120" s="64"/>
      <c r="CV120" s="64"/>
      <c r="DC120" s="22"/>
      <c r="DG120" s="315"/>
      <c r="DJ120" s="70"/>
      <c r="DK120" s="70"/>
      <c r="DL120" s="70"/>
      <c r="DM120" s="70"/>
      <c r="DN120" s="65"/>
      <c r="DO120" s="65"/>
      <c r="DP120" s="14"/>
      <c r="DR120" s="14"/>
      <c r="DS120" s="98"/>
      <c r="DT120" s="14"/>
      <c r="DU120" s="22"/>
      <c r="DW120" s="22"/>
      <c r="EA120" s="315"/>
      <c r="EB120" s="70"/>
      <c r="EC120" s="70"/>
      <c r="ED120" s="70"/>
      <c r="EE120" s="70"/>
      <c r="EF120" s="65"/>
      <c r="EG120" s="65"/>
      <c r="EH120" s="65"/>
      <c r="EI120" s="64"/>
      <c r="EJ120" s="64"/>
      <c r="EK120" s="64"/>
      <c r="ER120" s="22"/>
      <c r="EV120" s="266"/>
      <c r="EY120" s="70"/>
      <c r="EZ120" s="70"/>
      <c r="FA120" s="70"/>
      <c r="FB120" s="70"/>
      <c r="FC120" s="65"/>
      <c r="FD120" s="65"/>
      <c r="FE120" s="14"/>
      <c r="FG120" s="14"/>
      <c r="FH120" s="98"/>
      <c r="FI120" s="22"/>
      <c r="FK120" s="22"/>
      <c r="FN120" s="135"/>
      <c r="FO120" s="135"/>
      <c r="FP120" s="134"/>
      <c r="FQ120" s="134"/>
      <c r="FR120" s="134"/>
      <c r="FS120" s="134"/>
      <c r="FT120" s="128"/>
      <c r="FU120" s="128"/>
      <c r="FV120" s="128"/>
      <c r="FW120" s="128"/>
      <c r="FX120" s="128"/>
      <c r="FY120" s="128"/>
      <c r="FZ120" s="134"/>
      <c r="GA120" s="134"/>
      <c r="GB120" s="134"/>
      <c r="GC120" s="134"/>
      <c r="GD120" s="134"/>
      <c r="GE120" s="134"/>
      <c r="GF120" s="22"/>
      <c r="GG120" s="134"/>
      <c r="GH120" s="134"/>
      <c r="GI120" s="135"/>
      <c r="GJ120" s="135"/>
      <c r="GK120" s="134"/>
      <c r="GM120" s="70"/>
      <c r="GN120" s="70"/>
      <c r="GO120" s="70"/>
      <c r="GP120" s="70"/>
      <c r="GQ120" s="65"/>
      <c r="GR120" s="65"/>
      <c r="GU120" s="14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</row>
    <row r="121" spans="2:250" s="15" customFormat="1" ht="16.899999999999999" customHeight="1" x14ac:dyDescent="0.3">
      <c r="B121" s="69"/>
      <c r="J121" s="64"/>
      <c r="K121" s="64"/>
      <c r="L121" s="64"/>
      <c r="M121" s="64"/>
      <c r="N121" s="64"/>
      <c r="AF121" s="64"/>
      <c r="AG121" s="64"/>
      <c r="AH121" s="64"/>
      <c r="AI121" s="64"/>
      <c r="AJ121" s="64"/>
      <c r="AK121" s="52"/>
      <c r="AL121" s="64"/>
      <c r="AM121" s="64"/>
      <c r="AN121" s="12"/>
      <c r="AP121" s="69"/>
      <c r="AX121" s="64"/>
      <c r="AY121" s="64"/>
      <c r="AZ121" s="64"/>
      <c r="BA121" s="64"/>
      <c r="BB121" s="64"/>
      <c r="BT121" s="64"/>
      <c r="BU121" s="64"/>
      <c r="BV121" s="64"/>
      <c r="BW121" s="64"/>
      <c r="BX121" s="64"/>
      <c r="BY121" s="52"/>
      <c r="BZ121" s="64"/>
      <c r="CA121" s="64"/>
      <c r="CB121" s="64"/>
      <c r="CC121" s="12"/>
      <c r="CD121" s="98"/>
      <c r="CE121" s="12"/>
      <c r="CL121" s="70"/>
      <c r="CM121" s="70"/>
      <c r="CN121" s="70"/>
      <c r="CO121" s="70"/>
      <c r="DK121" s="70"/>
      <c r="DL121" s="70"/>
      <c r="DO121" s="12"/>
      <c r="DP121" s="13"/>
      <c r="DR121" s="12"/>
      <c r="DS121" s="98"/>
      <c r="DT121" s="12"/>
      <c r="EA121" s="70"/>
      <c r="EB121" s="70"/>
      <c r="EC121" s="70"/>
      <c r="ED121" s="70"/>
      <c r="EZ121" s="70"/>
      <c r="FA121" s="70"/>
      <c r="FD121" s="12"/>
      <c r="FE121" s="13"/>
      <c r="FG121" s="12"/>
      <c r="FH121" s="98"/>
      <c r="FO121" s="70"/>
      <c r="FP121" s="70"/>
      <c r="FQ121" s="70"/>
      <c r="FR121" s="70"/>
      <c r="GN121" s="70"/>
      <c r="GO121" s="70"/>
      <c r="GR121" s="12"/>
      <c r="GU121" s="12"/>
      <c r="GW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</row>
    <row r="122" spans="2:250" s="15" customFormat="1" ht="16.899999999999999" customHeight="1" x14ac:dyDescent="0.3">
      <c r="B122" s="69"/>
      <c r="E122" s="49"/>
      <c r="J122" s="64"/>
      <c r="K122" s="64"/>
      <c r="L122" s="64"/>
      <c r="M122" s="64"/>
      <c r="N122" s="64"/>
      <c r="X122" s="49"/>
      <c r="AD122" s="69"/>
      <c r="AF122" s="64"/>
      <c r="AG122" s="64"/>
      <c r="AH122" s="64"/>
      <c r="AI122" s="64"/>
      <c r="AJ122" s="64"/>
      <c r="AK122" s="52"/>
      <c r="AL122" s="64"/>
      <c r="AM122" s="64"/>
      <c r="AN122" s="315"/>
      <c r="AP122" s="69"/>
      <c r="AS122" s="49"/>
      <c r="AX122" s="64"/>
      <c r="AY122" s="64"/>
      <c r="AZ122" s="64"/>
      <c r="BA122" s="64"/>
      <c r="BB122" s="64"/>
      <c r="BL122" s="49"/>
      <c r="BR122" s="69"/>
      <c r="BT122" s="64"/>
      <c r="BU122" s="64"/>
      <c r="BV122" s="64"/>
      <c r="BW122" s="64"/>
      <c r="BX122" s="64"/>
      <c r="BY122" s="52"/>
      <c r="BZ122" s="64"/>
      <c r="CA122" s="64"/>
      <c r="CB122" s="64"/>
      <c r="CC122" s="315"/>
      <c r="CD122" s="98"/>
      <c r="CE122" s="315"/>
      <c r="CF122" s="72"/>
      <c r="CG122" s="73"/>
      <c r="CH122" s="72"/>
      <c r="CI122" s="56"/>
      <c r="CJ122" s="92"/>
      <c r="CK122" s="92"/>
      <c r="CL122" s="53"/>
      <c r="CM122" s="53"/>
      <c r="CN122" s="53"/>
      <c r="CP122" s="73"/>
      <c r="CR122" s="56"/>
      <c r="CS122" s="56"/>
      <c r="CT122" s="56"/>
      <c r="CU122" s="56"/>
      <c r="CV122" s="56"/>
      <c r="CW122" s="53"/>
      <c r="DB122" s="72"/>
      <c r="DC122" s="56"/>
      <c r="DD122" s="53"/>
      <c r="DE122" s="53"/>
      <c r="DF122" s="53"/>
      <c r="DG122" s="53"/>
      <c r="DH122" s="53"/>
      <c r="DI122" s="73"/>
      <c r="DK122" s="56"/>
      <c r="DL122" s="53"/>
      <c r="DM122" s="53"/>
      <c r="DN122" s="53"/>
      <c r="DO122" s="53"/>
      <c r="DP122" s="13"/>
      <c r="DR122" s="315"/>
      <c r="DS122" s="98"/>
      <c r="DT122" s="315"/>
      <c r="DU122" s="72"/>
      <c r="DV122" s="73"/>
      <c r="DW122" s="72"/>
      <c r="DX122" s="56"/>
      <c r="DY122" s="92"/>
      <c r="DZ122" s="92"/>
      <c r="EA122" s="53"/>
      <c r="EB122" s="53"/>
      <c r="EC122" s="53"/>
      <c r="EE122" s="73"/>
      <c r="EG122" s="56"/>
      <c r="EH122" s="56"/>
      <c r="EI122" s="56"/>
      <c r="EJ122" s="56"/>
      <c r="EK122" s="56"/>
      <c r="EL122" s="53"/>
      <c r="EQ122" s="72"/>
      <c r="ER122" s="56"/>
      <c r="ES122" s="53"/>
      <c r="ET122" s="53"/>
      <c r="EU122" s="53"/>
      <c r="EV122" s="53"/>
      <c r="EW122" s="53"/>
      <c r="EX122" s="73"/>
      <c r="EZ122" s="56"/>
      <c r="FA122" s="53"/>
      <c r="FB122" s="53"/>
      <c r="FC122" s="53"/>
      <c r="FD122" s="53"/>
      <c r="FE122" s="13"/>
      <c r="FG122" s="266"/>
      <c r="FH122" s="98"/>
      <c r="FI122" s="72"/>
      <c r="FJ122" s="73"/>
      <c r="FK122" s="72"/>
      <c r="FL122" s="56"/>
      <c r="FM122" s="92"/>
      <c r="FN122" s="92"/>
      <c r="FO122" s="53"/>
      <c r="FP122" s="53"/>
      <c r="FQ122" s="53"/>
      <c r="FS122" s="73"/>
      <c r="FU122" s="56"/>
      <c r="FV122" s="56"/>
      <c r="FW122" s="56"/>
      <c r="FX122" s="56"/>
      <c r="FY122" s="56"/>
      <c r="FZ122" s="53"/>
      <c r="GE122" s="72"/>
      <c r="GF122" s="56"/>
      <c r="GG122" s="53"/>
      <c r="GH122" s="53"/>
      <c r="GI122" s="53"/>
      <c r="GJ122" s="53"/>
      <c r="GK122" s="53"/>
      <c r="GL122" s="73"/>
      <c r="GN122" s="56"/>
      <c r="GO122" s="53"/>
      <c r="GP122" s="53"/>
      <c r="GQ122" s="53"/>
      <c r="GR122" s="53"/>
      <c r="GU122" s="266"/>
      <c r="GW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</row>
    <row r="123" spans="2:250" s="15" customFormat="1" ht="27" customHeight="1" x14ac:dyDescent="0.3">
      <c r="B123" s="69"/>
      <c r="F123" s="64"/>
      <c r="G123" s="64"/>
      <c r="H123" s="64"/>
      <c r="I123" s="64"/>
      <c r="J123" s="64"/>
      <c r="K123" s="64"/>
      <c r="L123" s="64"/>
      <c r="M123" s="64"/>
      <c r="N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52"/>
      <c r="AF123" s="52"/>
      <c r="AG123" s="64"/>
      <c r="AP123" s="69"/>
      <c r="AT123" s="64"/>
      <c r="AU123" s="64"/>
      <c r="AV123" s="64"/>
      <c r="AW123" s="64"/>
      <c r="AX123" s="64"/>
      <c r="AY123" s="64"/>
      <c r="AZ123" s="64"/>
      <c r="BA123" s="64"/>
      <c r="BB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52"/>
      <c r="BT123" s="52"/>
      <c r="BU123" s="64"/>
      <c r="CD123" s="98"/>
      <c r="CS123" s="12"/>
      <c r="DS123" s="98"/>
      <c r="EH123" s="12"/>
      <c r="FH123" s="98"/>
      <c r="FV123" s="12"/>
      <c r="GW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</row>
    <row r="124" spans="2:250" s="15" customFormat="1" ht="16.899999999999999" customHeight="1" x14ac:dyDescent="0.3">
      <c r="B124" s="69"/>
      <c r="D124" s="50"/>
      <c r="F124" s="64"/>
      <c r="G124" s="49"/>
      <c r="H124" s="64"/>
      <c r="I124" s="64"/>
      <c r="J124" s="64"/>
      <c r="K124" s="64"/>
      <c r="L124" s="64"/>
      <c r="M124" s="64"/>
      <c r="N124" s="64"/>
      <c r="Q124" s="64"/>
      <c r="R124" s="64"/>
      <c r="S124" s="64"/>
      <c r="T124" s="64"/>
      <c r="U124" s="64"/>
      <c r="V124" s="64"/>
      <c r="W124" s="64"/>
      <c r="X124" s="50"/>
      <c r="Z124" s="49"/>
      <c r="AB124" s="64"/>
      <c r="AC124" s="64"/>
      <c r="AD124" s="64"/>
      <c r="AE124" s="64"/>
      <c r="AF124" s="64"/>
      <c r="AG124" s="64"/>
      <c r="AH124" s="64"/>
      <c r="AN124" s="12"/>
      <c r="AP124" s="69"/>
      <c r="AR124" s="50"/>
      <c r="AT124" s="64"/>
      <c r="AU124" s="49"/>
      <c r="AV124" s="64"/>
      <c r="AW124" s="64"/>
      <c r="AX124" s="64"/>
      <c r="AY124" s="64"/>
      <c r="AZ124" s="64"/>
      <c r="BA124" s="64"/>
      <c r="BB124" s="64"/>
      <c r="BE124" s="64"/>
      <c r="BF124" s="64"/>
      <c r="BG124" s="64"/>
      <c r="BH124" s="64"/>
      <c r="BI124" s="64"/>
      <c r="BJ124" s="64"/>
      <c r="BK124" s="64"/>
      <c r="BL124" s="50"/>
      <c r="BN124" s="49"/>
      <c r="BP124" s="64"/>
      <c r="BQ124" s="64"/>
      <c r="BR124" s="64"/>
      <c r="BS124" s="64"/>
      <c r="BT124" s="64"/>
      <c r="BU124" s="64"/>
      <c r="BV124" s="64"/>
      <c r="CC124" s="12"/>
      <c r="CD124" s="98"/>
      <c r="CE124" s="12"/>
      <c r="CF124" s="72"/>
      <c r="CG124" s="73"/>
      <c r="CH124" s="72"/>
      <c r="CI124" s="74"/>
      <c r="CL124" s="73"/>
      <c r="DB124" s="72"/>
      <c r="DC124" s="74"/>
      <c r="DF124" s="73"/>
      <c r="DP124" s="13"/>
      <c r="DQ124" s="12"/>
      <c r="DR124" s="12"/>
      <c r="DS124" s="98"/>
      <c r="DT124" s="12"/>
      <c r="DU124" s="72"/>
      <c r="DV124" s="73"/>
      <c r="DW124" s="72"/>
      <c r="DX124" s="74"/>
      <c r="EA124" s="73"/>
      <c r="EQ124" s="72"/>
      <c r="ER124" s="74"/>
      <c r="EU124" s="73"/>
      <c r="FE124" s="13"/>
      <c r="FF124" s="12"/>
      <c r="FG124" s="12"/>
      <c r="FH124" s="98"/>
      <c r="FI124" s="72"/>
      <c r="FJ124" s="73"/>
      <c r="FK124" s="72"/>
      <c r="FL124" s="74"/>
      <c r="FO124" s="73"/>
      <c r="GE124" s="72"/>
      <c r="GF124" s="74"/>
      <c r="GI124" s="73"/>
      <c r="GS124" s="13"/>
      <c r="GT124" s="12"/>
      <c r="GU124" s="12"/>
      <c r="GW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</row>
    <row r="125" spans="2:250" s="15" customFormat="1" ht="16.899999999999999" customHeight="1" x14ac:dyDescent="0.3">
      <c r="E125" s="12"/>
      <c r="G125" s="255"/>
      <c r="J125" s="12"/>
      <c r="L125" s="12"/>
      <c r="M125" s="48"/>
      <c r="R125" s="12"/>
      <c r="S125" s="315"/>
      <c r="T125" s="70"/>
      <c r="Y125" s="12"/>
      <c r="Z125" s="255"/>
      <c r="AA125" s="12"/>
      <c r="AD125" s="12"/>
      <c r="AE125" s="12"/>
      <c r="AF125" s="48"/>
      <c r="AK125" s="12"/>
      <c r="AL125" s="315"/>
      <c r="AS125" s="12"/>
      <c r="AU125" s="255"/>
      <c r="AX125" s="12"/>
      <c r="AZ125" s="12"/>
      <c r="BA125" s="48"/>
      <c r="BF125" s="12"/>
      <c r="BG125" s="315"/>
      <c r="BH125" s="70"/>
      <c r="BM125" s="12"/>
      <c r="BN125" s="255"/>
      <c r="BO125" s="12"/>
      <c r="BR125" s="12"/>
      <c r="BS125" s="12"/>
      <c r="BT125" s="48"/>
      <c r="BY125" s="12"/>
      <c r="BZ125" s="315"/>
      <c r="CD125" s="98"/>
      <c r="CF125" s="72"/>
      <c r="CG125" s="73"/>
      <c r="CH125" s="72"/>
      <c r="CI125" s="74"/>
      <c r="DB125" s="72"/>
      <c r="DC125" s="74"/>
      <c r="DS125" s="98"/>
      <c r="DU125" s="72"/>
      <c r="DV125" s="73"/>
      <c r="DW125" s="72"/>
      <c r="DX125" s="74"/>
      <c r="EQ125" s="72"/>
      <c r="ER125" s="74"/>
      <c r="FH125" s="98"/>
      <c r="FI125" s="72"/>
      <c r="FJ125" s="73"/>
      <c r="FK125" s="72"/>
      <c r="FL125" s="74"/>
      <c r="GE125" s="72"/>
      <c r="GF125" s="74"/>
      <c r="GW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</row>
    <row r="126" spans="2:250" s="15" customFormat="1" ht="16.899999999999999" customHeight="1" x14ac:dyDescent="0.3">
      <c r="D126" s="70"/>
      <c r="E126" s="12"/>
      <c r="F126" s="70"/>
      <c r="G126" s="255"/>
      <c r="H126" s="70"/>
      <c r="I126" s="65"/>
      <c r="J126" s="65"/>
      <c r="K126" s="65"/>
      <c r="L126" s="64"/>
      <c r="M126" s="64"/>
      <c r="O126" s="65"/>
      <c r="P126" s="12"/>
      <c r="Q126" s="188"/>
      <c r="R126" s="188"/>
      <c r="V126" s="70"/>
      <c r="W126" s="70"/>
      <c r="Y126" s="12"/>
      <c r="Z126" s="255"/>
      <c r="AA126" s="65"/>
      <c r="AC126" s="14"/>
      <c r="AD126" s="14"/>
      <c r="AE126" s="14"/>
      <c r="AF126" s="65"/>
      <c r="AH126" s="65"/>
      <c r="AI126" s="12"/>
      <c r="AJ126" s="188"/>
      <c r="AK126" s="188"/>
      <c r="AN126" s="48"/>
      <c r="AR126" s="70"/>
      <c r="AS126" s="12"/>
      <c r="AT126" s="70"/>
      <c r="AU126" s="255"/>
      <c r="AV126" s="70"/>
      <c r="AW126" s="65"/>
      <c r="AX126" s="65"/>
      <c r="AY126" s="65"/>
      <c r="AZ126" s="64"/>
      <c r="BA126" s="64"/>
      <c r="BC126" s="65"/>
      <c r="BD126" s="12"/>
      <c r="BE126" s="188"/>
      <c r="BF126" s="188"/>
      <c r="BJ126" s="70"/>
      <c r="BK126" s="70"/>
      <c r="BM126" s="12"/>
      <c r="BN126" s="255"/>
      <c r="BO126" s="65"/>
      <c r="BQ126" s="14"/>
      <c r="BR126" s="14"/>
      <c r="BS126" s="14"/>
      <c r="BT126" s="65"/>
      <c r="BV126" s="65"/>
      <c r="BW126" s="12"/>
      <c r="BX126" s="188"/>
      <c r="BY126" s="188"/>
      <c r="CC126" s="48"/>
      <c r="CD126" s="98"/>
      <c r="CE126" s="48"/>
      <c r="CF126" s="75"/>
      <c r="CG126" s="69"/>
      <c r="CH126" s="75"/>
      <c r="CI126" s="76"/>
      <c r="CL126" s="73"/>
      <c r="CM126" s="74"/>
      <c r="CN126" s="74"/>
      <c r="CO126" s="74"/>
      <c r="CP126" s="74"/>
      <c r="CQ126" s="48"/>
      <c r="CR126" s="48"/>
      <c r="CS126" s="48"/>
      <c r="DB126" s="75"/>
      <c r="DC126" s="76"/>
      <c r="DF126" s="73"/>
      <c r="DH126" s="74"/>
      <c r="DL126" s="74"/>
      <c r="DM126" s="74"/>
      <c r="DN126" s="48"/>
      <c r="DO126" s="48"/>
      <c r="DP126" s="48"/>
      <c r="DQ126" s="48"/>
      <c r="DR126" s="48"/>
      <c r="DS126" s="98"/>
      <c r="DT126" s="48"/>
      <c r="DU126" s="75"/>
      <c r="DV126" s="69"/>
      <c r="DW126" s="75"/>
      <c r="DX126" s="76"/>
      <c r="EA126" s="73"/>
      <c r="EB126" s="74"/>
      <c r="EC126" s="74"/>
      <c r="ED126" s="74"/>
      <c r="EE126" s="74"/>
      <c r="EF126" s="48"/>
      <c r="EG126" s="48"/>
      <c r="EH126" s="48"/>
      <c r="EQ126" s="75"/>
      <c r="ER126" s="76"/>
      <c r="EU126" s="73"/>
      <c r="EW126" s="74"/>
      <c r="FA126" s="74"/>
      <c r="FB126" s="74"/>
      <c r="FC126" s="48"/>
      <c r="FD126" s="48"/>
      <c r="FE126" s="48"/>
      <c r="FF126" s="48"/>
      <c r="FG126" s="48"/>
      <c r="FH126" s="98"/>
      <c r="FI126" s="75"/>
      <c r="FJ126" s="69"/>
      <c r="FK126" s="75"/>
      <c r="FL126" s="76"/>
      <c r="FO126" s="73"/>
      <c r="FP126" s="74"/>
      <c r="FQ126" s="74"/>
      <c r="FR126" s="74"/>
      <c r="FS126" s="74"/>
      <c r="FT126" s="48"/>
      <c r="FU126" s="48"/>
      <c r="FV126" s="48"/>
      <c r="GE126" s="75"/>
      <c r="GF126" s="76"/>
      <c r="GI126" s="73"/>
      <c r="GK126" s="74"/>
      <c r="GO126" s="74"/>
      <c r="GP126" s="74"/>
      <c r="GQ126" s="48"/>
      <c r="GR126" s="48"/>
      <c r="GS126" s="48"/>
      <c r="GT126" s="48"/>
      <c r="GU126" s="48"/>
      <c r="GW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</row>
    <row r="127" spans="2:250" s="15" customFormat="1" ht="16.899999999999999" customHeight="1" x14ac:dyDescent="0.3">
      <c r="D127" s="70"/>
      <c r="E127" s="70"/>
      <c r="F127" s="70"/>
      <c r="G127" s="70"/>
      <c r="J127" s="12"/>
      <c r="K127" s="12"/>
      <c r="L127" s="64"/>
      <c r="M127" s="64"/>
      <c r="N127" s="64"/>
      <c r="U127" s="70"/>
      <c r="V127" s="70"/>
      <c r="W127" s="70"/>
      <c r="X127" s="70"/>
      <c r="AA127" s="12"/>
      <c r="AB127" s="13"/>
      <c r="AC127" s="12"/>
      <c r="AD127" s="12"/>
      <c r="AE127" s="12"/>
      <c r="AG127" s="65"/>
      <c r="AN127" s="52"/>
      <c r="AR127" s="70"/>
      <c r="AS127" s="70"/>
      <c r="AT127" s="70"/>
      <c r="AU127" s="70"/>
      <c r="AX127" s="12"/>
      <c r="AY127" s="12"/>
      <c r="AZ127" s="64"/>
      <c r="BA127" s="64"/>
      <c r="BB127" s="64"/>
      <c r="BI127" s="70"/>
      <c r="BJ127" s="70"/>
      <c r="BK127" s="70"/>
      <c r="BL127" s="70"/>
      <c r="BO127" s="12"/>
      <c r="BP127" s="13"/>
      <c r="BQ127" s="12"/>
      <c r="BR127" s="12"/>
      <c r="BS127" s="12"/>
      <c r="BU127" s="65"/>
      <c r="CC127" s="52"/>
      <c r="CD127" s="98"/>
      <c r="CE127" s="52"/>
      <c r="CF127" s="72"/>
      <c r="CG127" s="73"/>
      <c r="CH127" s="72"/>
      <c r="CI127" s="74"/>
      <c r="CL127" s="73"/>
      <c r="CM127" s="74"/>
      <c r="CN127" s="74"/>
      <c r="CO127" s="74"/>
      <c r="CP127" s="74"/>
      <c r="CQ127" s="52"/>
      <c r="CR127" s="52"/>
      <c r="CS127" s="52"/>
      <c r="DB127" s="72"/>
      <c r="DC127" s="74"/>
      <c r="DF127" s="73"/>
      <c r="DH127" s="74"/>
      <c r="DL127" s="74"/>
      <c r="DM127" s="74"/>
      <c r="DN127" s="52"/>
      <c r="DO127" s="52"/>
      <c r="DP127" s="52"/>
      <c r="DQ127" s="52"/>
      <c r="DR127" s="52"/>
      <c r="DS127" s="98"/>
      <c r="DT127" s="52"/>
      <c r="DU127" s="72"/>
      <c r="DV127" s="73"/>
      <c r="DW127" s="72"/>
      <c r="DX127" s="74"/>
      <c r="EA127" s="73"/>
      <c r="EB127" s="74"/>
      <c r="EC127" s="74"/>
      <c r="ED127" s="74"/>
      <c r="EE127" s="74"/>
      <c r="EF127" s="52"/>
      <c r="EG127" s="52"/>
      <c r="EH127" s="52"/>
      <c r="EQ127" s="72"/>
      <c r="ER127" s="74"/>
      <c r="EU127" s="73"/>
      <c r="EW127" s="74"/>
      <c r="FA127" s="74"/>
      <c r="FB127" s="74"/>
      <c r="FC127" s="52"/>
      <c r="FD127" s="52"/>
      <c r="FE127" s="52"/>
      <c r="FF127" s="52"/>
      <c r="FG127" s="52"/>
      <c r="FH127" s="98"/>
      <c r="FI127" s="72"/>
      <c r="FJ127" s="73"/>
      <c r="FK127" s="72"/>
      <c r="FL127" s="74"/>
      <c r="FO127" s="73"/>
      <c r="FP127" s="74"/>
      <c r="FQ127" s="74"/>
      <c r="FR127" s="74"/>
      <c r="FS127" s="74"/>
      <c r="FT127" s="52"/>
      <c r="FU127" s="52"/>
      <c r="FV127" s="52"/>
      <c r="GE127" s="72"/>
      <c r="GF127" s="74"/>
      <c r="GI127" s="73"/>
      <c r="GK127" s="74"/>
      <c r="GO127" s="74"/>
      <c r="GP127" s="74"/>
      <c r="GQ127" s="52"/>
      <c r="GR127" s="52"/>
      <c r="GS127" s="52"/>
      <c r="GT127" s="52"/>
      <c r="GU127" s="52"/>
      <c r="GW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</row>
    <row r="128" spans="2:250" s="15" customFormat="1" ht="16.899999999999999" customHeight="1" x14ac:dyDescent="0.3">
      <c r="B128" s="73"/>
      <c r="D128" s="56"/>
      <c r="E128" s="92"/>
      <c r="F128" s="92"/>
      <c r="G128" s="53"/>
      <c r="H128" s="53"/>
      <c r="I128" s="53"/>
      <c r="K128" s="73"/>
      <c r="M128" s="56"/>
      <c r="N128" s="56"/>
      <c r="O128" s="56"/>
      <c r="P128" s="56"/>
      <c r="Q128" s="56"/>
      <c r="R128" s="53"/>
      <c r="V128" s="72"/>
      <c r="W128" s="56"/>
      <c r="X128" s="92"/>
      <c r="Y128" s="92"/>
      <c r="Z128" s="92"/>
      <c r="AA128" s="92"/>
      <c r="AB128" s="53"/>
      <c r="AE128" s="135"/>
      <c r="AF128" s="56"/>
      <c r="AG128" s="56"/>
      <c r="AH128" s="56"/>
      <c r="AI128" s="56"/>
      <c r="AJ128" s="56"/>
      <c r="AK128" s="56"/>
      <c r="AN128" s="70"/>
      <c r="AP128" s="73"/>
      <c r="AR128" s="56"/>
      <c r="AS128" s="92"/>
      <c r="AT128" s="92"/>
      <c r="AU128" s="53"/>
      <c r="AV128" s="53"/>
      <c r="AW128" s="53"/>
      <c r="AY128" s="73"/>
      <c r="BA128" s="56"/>
      <c r="BB128" s="56"/>
      <c r="BC128" s="56"/>
      <c r="BD128" s="56"/>
      <c r="BE128" s="56"/>
      <c r="BF128" s="53"/>
      <c r="BJ128" s="72"/>
      <c r="BK128" s="56"/>
      <c r="BL128" s="92"/>
      <c r="BM128" s="92"/>
      <c r="BN128" s="92"/>
      <c r="BO128" s="92"/>
      <c r="BP128" s="53"/>
      <c r="BS128" s="135"/>
      <c r="BT128" s="56"/>
      <c r="BU128" s="56"/>
      <c r="BV128" s="56"/>
      <c r="BW128" s="56"/>
      <c r="BX128" s="56"/>
      <c r="BY128" s="56"/>
      <c r="CC128" s="70"/>
      <c r="CD128" s="98"/>
      <c r="CE128" s="70"/>
      <c r="CF128" s="72"/>
      <c r="CG128" s="73"/>
      <c r="CH128" s="72"/>
      <c r="CI128" s="74"/>
      <c r="CL128" s="69"/>
      <c r="CM128" s="76"/>
      <c r="CN128" s="76"/>
      <c r="CO128" s="76"/>
      <c r="CP128" s="76"/>
      <c r="CQ128" s="70"/>
      <c r="CR128" s="70"/>
      <c r="CS128" s="70"/>
      <c r="DB128" s="72"/>
      <c r="DC128" s="74"/>
      <c r="DF128" s="69"/>
      <c r="DH128" s="76"/>
      <c r="DL128" s="76"/>
      <c r="DM128" s="76"/>
      <c r="DN128" s="70"/>
      <c r="DO128" s="70"/>
      <c r="DP128" s="70"/>
      <c r="DQ128" s="70"/>
      <c r="DR128" s="70"/>
      <c r="DS128" s="98"/>
      <c r="DT128" s="70"/>
      <c r="DU128" s="72"/>
      <c r="DV128" s="73"/>
      <c r="DW128" s="72"/>
      <c r="DX128" s="74"/>
      <c r="EA128" s="69"/>
      <c r="EB128" s="76"/>
      <c r="EC128" s="76"/>
      <c r="ED128" s="76"/>
      <c r="EE128" s="76"/>
      <c r="EF128" s="70"/>
      <c r="EG128" s="70"/>
      <c r="EH128" s="70"/>
      <c r="EQ128" s="72"/>
      <c r="ER128" s="74"/>
      <c r="EU128" s="69"/>
      <c r="EW128" s="76"/>
      <c r="FA128" s="76"/>
      <c r="FB128" s="76"/>
      <c r="FC128" s="70"/>
      <c r="FD128" s="70"/>
      <c r="FE128" s="70"/>
      <c r="FF128" s="70"/>
      <c r="FG128" s="70"/>
      <c r="FH128" s="98"/>
      <c r="FI128" s="72"/>
      <c r="FJ128" s="73"/>
      <c r="FK128" s="72"/>
      <c r="FL128" s="74"/>
      <c r="FO128" s="69"/>
      <c r="FP128" s="76"/>
      <c r="FQ128" s="76"/>
      <c r="FR128" s="76"/>
      <c r="FS128" s="76"/>
      <c r="FT128" s="70"/>
      <c r="FU128" s="70"/>
      <c r="FV128" s="70"/>
      <c r="GE128" s="72"/>
      <c r="GF128" s="74"/>
      <c r="GI128" s="69"/>
      <c r="GK128" s="76"/>
      <c r="GO128" s="76"/>
      <c r="GP128" s="76"/>
      <c r="GQ128" s="70"/>
      <c r="GR128" s="70"/>
      <c r="GS128" s="70"/>
      <c r="GT128" s="70"/>
      <c r="GU128" s="70"/>
      <c r="GW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</row>
    <row r="129" spans="2:250" s="15" customFormat="1" ht="16.899999999999999" customHeight="1" x14ac:dyDescent="0.3">
      <c r="B129" s="69"/>
      <c r="K129" s="12"/>
      <c r="AN129" s="52"/>
      <c r="AP129" s="69"/>
      <c r="AY129" s="12"/>
      <c r="CC129" s="52"/>
      <c r="CD129" s="98"/>
      <c r="CE129" s="52"/>
      <c r="CF129" s="75"/>
      <c r="CG129" s="69"/>
      <c r="CH129" s="75"/>
      <c r="CI129" s="76"/>
      <c r="CL129" s="73"/>
      <c r="CM129" s="74"/>
      <c r="CN129" s="74"/>
      <c r="CO129" s="74"/>
      <c r="CP129" s="74"/>
      <c r="CQ129" s="52"/>
      <c r="CR129" s="52"/>
      <c r="CS129" s="52"/>
      <c r="DB129" s="75"/>
      <c r="DC129" s="76"/>
      <c r="DF129" s="73"/>
      <c r="DH129" s="74"/>
      <c r="DL129" s="74"/>
      <c r="DM129" s="74"/>
      <c r="DN129" s="52"/>
      <c r="DO129" s="52"/>
      <c r="DP129" s="52"/>
      <c r="DQ129" s="52"/>
      <c r="DR129" s="52"/>
      <c r="DS129" s="98"/>
      <c r="DT129" s="52"/>
      <c r="DU129" s="75"/>
      <c r="DV129" s="69"/>
      <c r="DW129" s="75"/>
      <c r="DX129" s="76"/>
      <c r="EA129" s="73"/>
      <c r="EB129" s="74"/>
      <c r="EC129" s="74"/>
      <c r="ED129" s="74"/>
      <c r="EE129" s="74"/>
      <c r="EF129" s="52"/>
      <c r="EG129" s="52"/>
      <c r="EH129" s="52"/>
      <c r="EQ129" s="75"/>
      <c r="ER129" s="76"/>
      <c r="EU129" s="73"/>
      <c r="EW129" s="74"/>
      <c r="FA129" s="74"/>
      <c r="FB129" s="74"/>
      <c r="FC129" s="52"/>
      <c r="FD129" s="52"/>
      <c r="FE129" s="52"/>
      <c r="FF129" s="52"/>
      <c r="FG129" s="52"/>
      <c r="FH129" s="98"/>
      <c r="FI129" s="75"/>
      <c r="FJ129" s="69"/>
      <c r="FK129" s="75"/>
      <c r="FL129" s="76"/>
      <c r="FO129" s="73"/>
      <c r="FP129" s="74"/>
      <c r="FQ129" s="74"/>
      <c r="FR129" s="74"/>
      <c r="FS129" s="74"/>
      <c r="FT129" s="52"/>
      <c r="FU129" s="52"/>
      <c r="FV129" s="52"/>
      <c r="GE129" s="75"/>
      <c r="GF129" s="76"/>
      <c r="GI129" s="73"/>
      <c r="GK129" s="74"/>
      <c r="GO129" s="74"/>
      <c r="GP129" s="74"/>
      <c r="GQ129" s="52"/>
      <c r="GR129" s="52"/>
      <c r="GS129" s="52"/>
      <c r="GT129" s="52"/>
      <c r="GU129" s="52"/>
      <c r="GW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</row>
    <row r="130" spans="2:250" s="15" customFormat="1" ht="16.899999999999999" customHeight="1" x14ac:dyDescent="0.3">
      <c r="B130" s="73"/>
      <c r="D130" s="74"/>
      <c r="U130" s="73"/>
      <c r="V130" s="72"/>
      <c r="W130" s="74"/>
      <c r="AA130" s="13"/>
      <c r="AB130" s="12"/>
      <c r="AD130" s="12"/>
      <c r="AE130" s="50"/>
      <c r="AN130" s="52"/>
      <c r="AP130" s="73"/>
      <c r="AR130" s="74"/>
      <c r="BI130" s="73"/>
      <c r="BJ130" s="72"/>
      <c r="BK130" s="74"/>
      <c r="BO130" s="13"/>
      <c r="BP130" s="12"/>
      <c r="BR130" s="12"/>
      <c r="BS130" s="50"/>
      <c r="CC130" s="52"/>
      <c r="CD130" s="98"/>
      <c r="CE130" s="52"/>
      <c r="CF130" s="72"/>
      <c r="CG130" s="73"/>
      <c r="CH130" s="72"/>
      <c r="CI130" s="74"/>
      <c r="CL130" s="73"/>
      <c r="CM130" s="74"/>
      <c r="CN130" s="74"/>
      <c r="CO130" s="74"/>
      <c r="CP130" s="74"/>
      <c r="CQ130" s="52"/>
      <c r="CR130" s="52"/>
      <c r="CS130" s="52"/>
      <c r="DB130" s="72"/>
      <c r="DC130" s="74"/>
      <c r="DF130" s="73"/>
      <c r="DH130" s="74"/>
      <c r="DL130" s="74"/>
      <c r="DM130" s="74"/>
      <c r="DN130" s="52"/>
      <c r="DO130" s="52"/>
      <c r="DP130" s="52"/>
      <c r="DQ130" s="52"/>
      <c r="DR130" s="52"/>
      <c r="DS130" s="98"/>
      <c r="DT130" s="52"/>
      <c r="DU130" s="72"/>
      <c r="DV130" s="73"/>
      <c r="DW130" s="72"/>
      <c r="DX130" s="74"/>
      <c r="EA130" s="73"/>
      <c r="EB130" s="74"/>
      <c r="EC130" s="74"/>
      <c r="ED130" s="74"/>
      <c r="EE130" s="74"/>
      <c r="EF130" s="52"/>
      <c r="EG130" s="52"/>
      <c r="EH130" s="52"/>
      <c r="EQ130" s="72"/>
      <c r="ER130" s="74"/>
      <c r="EU130" s="73"/>
      <c r="EW130" s="74"/>
      <c r="FA130" s="74"/>
      <c r="FB130" s="74"/>
      <c r="FC130" s="52"/>
      <c r="FD130" s="52"/>
      <c r="FE130" s="52"/>
      <c r="FF130" s="52"/>
      <c r="FG130" s="52"/>
      <c r="FH130" s="98"/>
      <c r="FI130" s="72"/>
      <c r="FJ130" s="73"/>
      <c r="FK130" s="72"/>
      <c r="FL130" s="74"/>
      <c r="FO130" s="73"/>
      <c r="FP130" s="74"/>
      <c r="FQ130" s="74"/>
      <c r="FR130" s="74"/>
      <c r="FS130" s="74"/>
      <c r="FT130" s="52"/>
      <c r="FU130" s="52"/>
      <c r="FV130" s="52"/>
      <c r="GE130" s="72"/>
      <c r="GF130" s="74"/>
      <c r="GI130" s="73"/>
      <c r="GK130" s="74"/>
      <c r="GO130" s="74"/>
      <c r="GP130" s="74"/>
      <c r="GQ130" s="52"/>
      <c r="GR130" s="52"/>
      <c r="GS130" s="52"/>
      <c r="GT130" s="52"/>
      <c r="GU130" s="52"/>
      <c r="GW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</row>
    <row r="131" spans="2:250" s="15" customFormat="1" ht="16.899999999999999" customHeight="1" x14ac:dyDescent="0.3">
      <c r="B131" s="73"/>
      <c r="D131" s="74"/>
      <c r="V131" s="72"/>
      <c r="W131" s="74"/>
      <c r="AN131" s="70"/>
      <c r="AP131" s="73"/>
      <c r="AR131" s="74"/>
      <c r="BJ131" s="72"/>
      <c r="BK131" s="74"/>
      <c r="CC131" s="70"/>
      <c r="CD131" s="98"/>
      <c r="CE131" s="70"/>
      <c r="CF131" s="72"/>
      <c r="CG131" s="73"/>
      <c r="CH131" s="72"/>
      <c r="CI131" s="74"/>
      <c r="CL131" s="69"/>
      <c r="CM131" s="76"/>
      <c r="CN131" s="76"/>
      <c r="CO131" s="76"/>
      <c r="CP131" s="76"/>
      <c r="CQ131" s="70"/>
      <c r="CR131" s="70"/>
      <c r="CS131" s="70"/>
      <c r="DB131" s="72"/>
      <c r="DC131" s="74"/>
      <c r="DF131" s="69"/>
      <c r="DH131" s="76"/>
      <c r="DL131" s="76"/>
      <c r="DM131" s="76"/>
      <c r="DN131" s="70"/>
      <c r="DO131" s="70"/>
      <c r="DP131" s="70"/>
      <c r="DQ131" s="70"/>
      <c r="DR131" s="70"/>
      <c r="DS131" s="98"/>
      <c r="DT131" s="70"/>
      <c r="DU131" s="72"/>
      <c r="DV131" s="73"/>
      <c r="DW131" s="72"/>
      <c r="DX131" s="74"/>
      <c r="EA131" s="69"/>
      <c r="EB131" s="76"/>
      <c r="EC131" s="76"/>
      <c r="ED131" s="76"/>
      <c r="EE131" s="76"/>
      <c r="EF131" s="70"/>
      <c r="EG131" s="70"/>
      <c r="EH131" s="70"/>
      <c r="EQ131" s="72"/>
      <c r="ER131" s="74"/>
      <c r="EU131" s="69"/>
      <c r="EW131" s="76"/>
      <c r="FA131" s="76"/>
      <c r="FB131" s="76"/>
      <c r="FC131" s="70"/>
      <c r="FD131" s="70"/>
      <c r="FE131" s="70"/>
      <c r="FF131" s="70"/>
      <c r="FG131" s="70"/>
      <c r="FH131" s="98"/>
      <c r="FI131" s="72"/>
      <c r="FJ131" s="73"/>
      <c r="FK131" s="72"/>
      <c r="FL131" s="74"/>
      <c r="FO131" s="69"/>
      <c r="FP131" s="76"/>
      <c r="FQ131" s="76"/>
      <c r="FR131" s="76"/>
      <c r="FS131" s="76"/>
      <c r="FT131" s="70"/>
      <c r="FU131" s="70"/>
      <c r="FV131" s="70"/>
      <c r="GE131" s="72"/>
      <c r="GF131" s="74"/>
      <c r="GI131" s="69"/>
      <c r="GK131" s="76"/>
      <c r="GO131" s="76"/>
      <c r="GP131" s="76"/>
      <c r="GQ131" s="70"/>
      <c r="GR131" s="70"/>
      <c r="GS131" s="70"/>
      <c r="GT131" s="70"/>
      <c r="GU131" s="70"/>
      <c r="GW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</row>
    <row r="132" spans="2:250" s="15" customFormat="1" ht="16.899999999999999" customHeight="1" x14ac:dyDescent="0.3">
      <c r="B132" s="69"/>
      <c r="D132" s="76"/>
      <c r="F132" s="74"/>
      <c r="G132" s="74"/>
      <c r="H132" s="74"/>
      <c r="I132" s="48"/>
      <c r="J132" s="48"/>
      <c r="K132" s="48"/>
      <c r="U132" s="73"/>
      <c r="V132" s="75"/>
      <c r="W132" s="76"/>
      <c r="X132" s="74"/>
      <c r="Y132" s="48"/>
      <c r="Z132" s="48"/>
      <c r="AA132" s="48"/>
      <c r="AB132" s="48"/>
      <c r="AD132" s="48"/>
      <c r="AE132" s="48"/>
      <c r="AF132" s="48"/>
      <c r="AG132" s="52"/>
      <c r="AN132" s="52"/>
      <c r="AP132" s="69"/>
      <c r="AR132" s="76"/>
      <c r="AT132" s="74"/>
      <c r="AU132" s="74"/>
      <c r="AV132" s="74"/>
      <c r="AW132" s="48"/>
      <c r="AX132" s="48"/>
      <c r="AY132" s="48"/>
      <c r="BI132" s="73"/>
      <c r="BJ132" s="75"/>
      <c r="BK132" s="76"/>
      <c r="BL132" s="74"/>
      <c r="BM132" s="48"/>
      <c r="BN132" s="48"/>
      <c r="BO132" s="48"/>
      <c r="BP132" s="48"/>
      <c r="BR132" s="48"/>
      <c r="BS132" s="48"/>
      <c r="BT132" s="48"/>
      <c r="BU132" s="52"/>
      <c r="CC132" s="52"/>
      <c r="CD132" s="98"/>
      <c r="CE132" s="52"/>
      <c r="CL132" s="73"/>
      <c r="CM132" s="74"/>
      <c r="CN132" s="74"/>
      <c r="CO132" s="74"/>
      <c r="CP132" s="74"/>
      <c r="CQ132" s="52"/>
      <c r="CR132" s="52"/>
      <c r="CS132" s="52"/>
      <c r="DI132" s="73"/>
      <c r="DK132" s="74"/>
      <c r="DL132" s="74"/>
      <c r="DM132" s="74"/>
      <c r="DN132" s="52"/>
      <c r="DO132" s="52"/>
      <c r="DP132" s="52"/>
      <c r="DQ132" s="52"/>
      <c r="DR132" s="52"/>
      <c r="DS132" s="98"/>
      <c r="DT132" s="52"/>
      <c r="EA132" s="73"/>
      <c r="EB132" s="74"/>
      <c r="EC132" s="74"/>
      <c r="ED132" s="74"/>
      <c r="EE132" s="74"/>
      <c r="EF132" s="52"/>
      <c r="EG132" s="52"/>
      <c r="EH132" s="52"/>
      <c r="EX132" s="73"/>
      <c r="EZ132" s="74"/>
      <c r="FA132" s="74"/>
      <c r="FB132" s="74"/>
      <c r="FC132" s="52"/>
      <c r="FD132" s="52"/>
      <c r="FE132" s="52"/>
      <c r="FF132" s="52"/>
      <c r="FG132" s="52"/>
      <c r="FH132" s="98"/>
      <c r="FO132" s="73"/>
      <c r="FP132" s="74"/>
      <c r="FQ132" s="74"/>
      <c r="FR132" s="74"/>
      <c r="FS132" s="74"/>
      <c r="FT132" s="52"/>
      <c r="FU132" s="52"/>
      <c r="FV132" s="52"/>
      <c r="GL132" s="73"/>
      <c r="GN132" s="74"/>
      <c r="GO132" s="74"/>
      <c r="GP132" s="74"/>
      <c r="GQ132" s="52"/>
      <c r="GR132" s="52"/>
      <c r="GS132" s="52"/>
      <c r="GT132" s="52"/>
      <c r="GU132" s="52"/>
      <c r="GW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</row>
    <row r="133" spans="2:250" s="15" customFormat="1" ht="16.899999999999999" customHeight="1" x14ac:dyDescent="0.3">
      <c r="B133" s="73"/>
      <c r="D133" s="74"/>
      <c r="F133" s="74"/>
      <c r="G133" s="74"/>
      <c r="H133" s="74"/>
      <c r="I133" s="52"/>
      <c r="J133" s="52"/>
      <c r="K133" s="52"/>
      <c r="U133" s="73"/>
      <c r="V133" s="72"/>
      <c r="W133" s="74"/>
      <c r="X133" s="74"/>
      <c r="Y133" s="52"/>
      <c r="Z133" s="52"/>
      <c r="AA133" s="52"/>
      <c r="AB133" s="52"/>
      <c r="AD133" s="52"/>
      <c r="AE133" s="52"/>
      <c r="AF133" s="52"/>
      <c r="AG133" s="52"/>
      <c r="AN133" s="52"/>
      <c r="AP133" s="73"/>
      <c r="AR133" s="74"/>
      <c r="AT133" s="74"/>
      <c r="AU133" s="74"/>
      <c r="AV133" s="74"/>
      <c r="AW133" s="52"/>
      <c r="AX133" s="52"/>
      <c r="AY133" s="52"/>
      <c r="BI133" s="73"/>
      <c r="BJ133" s="72"/>
      <c r="BK133" s="74"/>
      <c r="BL133" s="74"/>
      <c r="BM133" s="52"/>
      <c r="BN133" s="52"/>
      <c r="BO133" s="52"/>
      <c r="BP133" s="52"/>
      <c r="BR133" s="52"/>
      <c r="BS133" s="52"/>
      <c r="BT133" s="52"/>
      <c r="BU133" s="52"/>
      <c r="CC133" s="52"/>
      <c r="CD133" s="98"/>
      <c r="CE133" s="52"/>
      <c r="CJ133" s="49"/>
      <c r="CO133" s="74"/>
      <c r="CP133" s="74"/>
      <c r="CQ133" s="74"/>
      <c r="CR133" s="52"/>
      <c r="CS133" s="52"/>
      <c r="DD133" s="49"/>
      <c r="DI133" s="73"/>
      <c r="DK133" s="74"/>
      <c r="DL133" s="74"/>
      <c r="DM133" s="74"/>
      <c r="DN133" s="52"/>
      <c r="DO133" s="52"/>
      <c r="DP133" s="52"/>
      <c r="DQ133" s="52"/>
      <c r="DR133" s="52"/>
      <c r="DS133" s="98"/>
      <c r="DT133" s="52"/>
      <c r="DY133" s="49"/>
      <c r="ED133" s="74"/>
      <c r="EE133" s="74"/>
      <c r="EF133" s="74"/>
      <c r="EG133" s="52"/>
      <c r="EH133" s="52"/>
      <c r="ES133" s="49"/>
      <c r="EX133" s="73"/>
      <c r="EZ133" s="74"/>
      <c r="FA133" s="74"/>
      <c r="FB133" s="74"/>
      <c r="FC133" s="52"/>
      <c r="FD133" s="52"/>
      <c r="FE133" s="52"/>
      <c r="FF133" s="52"/>
      <c r="FG133" s="52"/>
      <c r="FH133" s="98"/>
      <c r="FM133" s="49"/>
      <c r="FR133" s="74"/>
      <c r="FS133" s="74"/>
      <c r="FT133" s="74"/>
      <c r="FU133" s="52"/>
      <c r="FV133" s="52"/>
      <c r="GG133" s="49"/>
      <c r="GL133" s="73"/>
      <c r="GN133" s="74"/>
      <c r="GO133" s="74"/>
      <c r="GP133" s="74"/>
      <c r="GQ133" s="52"/>
      <c r="GR133" s="52"/>
      <c r="GS133" s="52"/>
      <c r="GT133" s="52"/>
      <c r="GU133" s="52"/>
      <c r="GW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</row>
    <row r="134" spans="2:250" s="15" customFormat="1" ht="16.899999999999999" customHeight="1" x14ac:dyDescent="0.3">
      <c r="B134" s="73"/>
      <c r="D134" s="74"/>
      <c r="F134" s="76"/>
      <c r="G134" s="76"/>
      <c r="H134" s="76"/>
      <c r="I134" s="70"/>
      <c r="J134" s="70"/>
      <c r="K134" s="70"/>
      <c r="U134" s="69"/>
      <c r="V134" s="72"/>
      <c r="W134" s="74"/>
      <c r="X134" s="76"/>
      <c r="Y134" s="70"/>
      <c r="Z134" s="70"/>
      <c r="AA134" s="70"/>
      <c r="AB134" s="70"/>
      <c r="AD134" s="70"/>
      <c r="AE134" s="70"/>
      <c r="AF134" s="70"/>
      <c r="AG134" s="70"/>
      <c r="AP134" s="73"/>
      <c r="AR134" s="74"/>
      <c r="AT134" s="76"/>
      <c r="AU134" s="76"/>
      <c r="AV134" s="76"/>
      <c r="AW134" s="70"/>
      <c r="AX134" s="70"/>
      <c r="AY134" s="70"/>
      <c r="BI134" s="69"/>
      <c r="BJ134" s="72"/>
      <c r="BK134" s="74"/>
      <c r="BL134" s="76"/>
      <c r="BM134" s="70"/>
      <c r="BN134" s="70"/>
      <c r="BO134" s="70"/>
      <c r="BP134" s="70"/>
      <c r="BR134" s="70"/>
      <c r="BS134" s="70"/>
      <c r="BT134" s="70"/>
      <c r="BU134" s="70"/>
      <c r="CD134" s="98"/>
      <c r="DP134" s="52"/>
      <c r="DS134" s="98"/>
      <c r="FE134" s="52"/>
      <c r="FH134" s="98"/>
      <c r="GS134" s="52"/>
      <c r="GW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</row>
    <row r="135" spans="2:250" s="15" customFormat="1" ht="16.899999999999999" customHeight="1" x14ac:dyDescent="0.3">
      <c r="B135" s="69"/>
      <c r="D135" s="76"/>
      <c r="F135" s="74"/>
      <c r="G135" s="74"/>
      <c r="H135" s="74"/>
      <c r="I135" s="52"/>
      <c r="J135" s="52"/>
      <c r="K135" s="52"/>
      <c r="U135" s="73"/>
      <c r="V135" s="75"/>
      <c r="W135" s="76"/>
      <c r="X135" s="74"/>
      <c r="Y135" s="52"/>
      <c r="Z135" s="52"/>
      <c r="AA135" s="52"/>
      <c r="AB135" s="52"/>
      <c r="AD135" s="52"/>
      <c r="AE135" s="52"/>
      <c r="AF135" s="52"/>
      <c r="AG135" s="52"/>
      <c r="AP135" s="69"/>
      <c r="AR135" s="76"/>
      <c r="AT135" s="74"/>
      <c r="AU135" s="74"/>
      <c r="AV135" s="74"/>
      <c r="AW135" s="52"/>
      <c r="AX135" s="52"/>
      <c r="AY135" s="52"/>
      <c r="BI135" s="73"/>
      <c r="BJ135" s="75"/>
      <c r="BK135" s="76"/>
      <c r="BL135" s="74"/>
      <c r="BM135" s="52"/>
      <c r="BN135" s="52"/>
      <c r="BO135" s="52"/>
      <c r="BP135" s="52"/>
      <c r="BR135" s="52"/>
      <c r="BS135" s="52"/>
      <c r="BT135" s="52"/>
      <c r="BU135" s="52"/>
      <c r="CD135" s="98"/>
      <c r="CJ135" s="49"/>
      <c r="CQ135" s="49"/>
      <c r="DD135" s="49"/>
      <c r="DK135" s="51"/>
      <c r="DP135" s="52"/>
      <c r="DS135" s="98"/>
      <c r="DY135" s="49"/>
      <c r="EF135" s="49"/>
      <c r="ES135" s="49"/>
      <c r="EZ135" s="51"/>
      <c r="FE135" s="52"/>
      <c r="FH135" s="98"/>
      <c r="FM135" s="49"/>
      <c r="FT135" s="49"/>
      <c r="GG135" s="49"/>
      <c r="GN135" s="51"/>
      <c r="GS135" s="52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</row>
    <row r="136" spans="2:250" s="15" customFormat="1" ht="16.899999999999999" customHeight="1" x14ac:dyDescent="0.3">
      <c r="B136" s="73"/>
      <c r="D136" s="74"/>
      <c r="F136" s="74"/>
      <c r="G136" s="74"/>
      <c r="H136" s="74"/>
      <c r="I136" s="52"/>
      <c r="J136" s="52"/>
      <c r="K136" s="52"/>
      <c r="U136" s="73"/>
      <c r="V136" s="72"/>
      <c r="W136" s="74"/>
      <c r="X136" s="74"/>
      <c r="Y136" s="52"/>
      <c r="Z136" s="52"/>
      <c r="AA136" s="52"/>
      <c r="AB136" s="52"/>
      <c r="AD136" s="52"/>
      <c r="AE136" s="52"/>
      <c r="AF136" s="52"/>
      <c r="AG136" s="52"/>
      <c r="AN136" s="64"/>
      <c r="AP136" s="73"/>
      <c r="AR136" s="74"/>
      <c r="AT136" s="74"/>
      <c r="AU136" s="74"/>
      <c r="AV136" s="74"/>
      <c r="AW136" s="52"/>
      <c r="AX136" s="52"/>
      <c r="AY136" s="52"/>
      <c r="BI136" s="73"/>
      <c r="BJ136" s="72"/>
      <c r="BK136" s="74"/>
      <c r="BL136" s="74"/>
      <c r="BM136" s="52"/>
      <c r="BN136" s="52"/>
      <c r="BO136" s="52"/>
      <c r="BP136" s="52"/>
      <c r="BR136" s="52"/>
      <c r="BS136" s="52"/>
      <c r="BT136" s="52"/>
      <c r="BU136" s="52"/>
      <c r="CC136" s="64"/>
      <c r="CD136" s="98"/>
      <c r="CE136" s="64"/>
      <c r="CO136" s="64"/>
      <c r="CP136" s="64"/>
      <c r="CQ136" s="64"/>
      <c r="CR136" s="64"/>
      <c r="CS136" s="64"/>
      <c r="DK136" s="64"/>
      <c r="DL136" s="64"/>
      <c r="DM136" s="64"/>
      <c r="DN136" s="64"/>
      <c r="DO136" s="64"/>
      <c r="DP136" s="52"/>
      <c r="DQ136" s="64"/>
      <c r="DR136" s="64"/>
      <c r="DS136" s="98"/>
      <c r="DT136" s="64"/>
      <c r="ED136" s="64"/>
      <c r="EE136" s="64"/>
      <c r="EF136" s="64"/>
      <c r="EG136" s="64"/>
      <c r="EH136" s="64"/>
      <c r="EZ136" s="64"/>
      <c r="FA136" s="64"/>
      <c r="FB136" s="64"/>
      <c r="FC136" s="64"/>
      <c r="FD136" s="64"/>
      <c r="FE136" s="52"/>
      <c r="FF136" s="64"/>
      <c r="FG136" s="64"/>
      <c r="FH136" s="98"/>
      <c r="FR136" s="64"/>
      <c r="FS136" s="64"/>
      <c r="FT136" s="64"/>
      <c r="FU136" s="64"/>
      <c r="FV136" s="64"/>
      <c r="GN136" s="64"/>
      <c r="GO136" s="64"/>
      <c r="GP136" s="64"/>
      <c r="GQ136" s="64"/>
      <c r="GR136" s="64"/>
      <c r="GS136" s="52"/>
      <c r="GT136" s="64"/>
      <c r="GU136" s="64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</row>
    <row r="137" spans="2:250" s="15" customFormat="1" ht="16.899999999999999" customHeight="1" x14ac:dyDescent="0.3">
      <c r="B137" s="73"/>
      <c r="D137" s="74"/>
      <c r="F137" s="76"/>
      <c r="G137" s="76"/>
      <c r="H137" s="76"/>
      <c r="I137" s="70"/>
      <c r="J137" s="70"/>
      <c r="K137" s="70"/>
      <c r="U137" s="69"/>
      <c r="V137" s="72"/>
      <c r="W137" s="74"/>
      <c r="X137" s="76"/>
      <c r="Y137" s="70"/>
      <c r="Z137" s="70"/>
      <c r="AA137" s="70"/>
      <c r="AB137" s="70"/>
      <c r="AD137" s="70"/>
      <c r="AE137" s="70"/>
      <c r="AF137" s="70"/>
      <c r="AG137" s="70"/>
      <c r="AN137" s="64"/>
      <c r="AP137" s="73"/>
      <c r="AR137" s="74"/>
      <c r="AT137" s="76"/>
      <c r="AU137" s="76"/>
      <c r="AV137" s="76"/>
      <c r="AW137" s="70"/>
      <c r="AX137" s="70"/>
      <c r="AY137" s="70"/>
      <c r="BI137" s="69"/>
      <c r="BJ137" s="72"/>
      <c r="BK137" s="74"/>
      <c r="BL137" s="76"/>
      <c r="BM137" s="70"/>
      <c r="BN137" s="70"/>
      <c r="BO137" s="70"/>
      <c r="BP137" s="70"/>
      <c r="BR137" s="70"/>
      <c r="BS137" s="70"/>
      <c r="BT137" s="70"/>
      <c r="BU137" s="70"/>
      <c r="CC137" s="64"/>
      <c r="CD137" s="98"/>
      <c r="CE137" s="64"/>
      <c r="CJ137" s="49"/>
      <c r="CO137" s="64"/>
      <c r="CP137" s="64"/>
      <c r="CQ137" s="64"/>
      <c r="CR137" s="64"/>
      <c r="CS137" s="64"/>
      <c r="DD137" s="49"/>
      <c r="DI137" s="69"/>
      <c r="DK137" s="64"/>
      <c r="DL137" s="64"/>
      <c r="DM137" s="64"/>
      <c r="DN137" s="64"/>
      <c r="DO137" s="64"/>
      <c r="DP137" s="52"/>
      <c r="DQ137" s="64"/>
      <c r="DR137" s="64"/>
      <c r="DS137" s="98"/>
      <c r="DT137" s="64"/>
      <c r="DY137" s="49"/>
      <c r="ED137" s="64"/>
      <c r="EE137" s="64"/>
      <c r="EF137" s="64"/>
      <c r="EG137" s="64"/>
      <c r="EH137" s="64"/>
      <c r="ES137" s="49"/>
      <c r="EX137" s="69"/>
      <c r="EZ137" s="64"/>
      <c r="FA137" s="64"/>
      <c r="FB137" s="64"/>
      <c r="FC137" s="64"/>
      <c r="FD137" s="64"/>
      <c r="FE137" s="52"/>
      <c r="FF137" s="64"/>
      <c r="FG137" s="64"/>
      <c r="FH137" s="98"/>
      <c r="FM137" s="49"/>
      <c r="FR137" s="64"/>
      <c r="FS137" s="64"/>
      <c r="FT137" s="64"/>
      <c r="FU137" s="64"/>
      <c r="FV137" s="64"/>
      <c r="GG137" s="49"/>
      <c r="GL137" s="69"/>
      <c r="GN137" s="64"/>
      <c r="GO137" s="64"/>
      <c r="GP137" s="64"/>
      <c r="GQ137" s="64"/>
      <c r="GR137" s="64"/>
      <c r="GS137" s="52"/>
      <c r="GT137" s="64"/>
      <c r="GU137" s="64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</row>
    <row r="138" spans="2:250" s="15" customFormat="1" ht="16.899999999999999" customHeight="1" x14ac:dyDescent="0.3">
      <c r="B138" s="69"/>
      <c r="G138" s="73"/>
      <c r="H138" s="74"/>
      <c r="I138" s="74"/>
      <c r="J138" s="74"/>
      <c r="K138" s="74"/>
      <c r="L138" s="52"/>
      <c r="M138" s="52"/>
      <c r="N138" s="52"/>
      <c r="AD138" s="73"/>
      <c r="AF138" s="74"/>
      <c r="AG138" s="74"/>
      <c r="AH138" s="74"/>
      <c r="AI138" s="52"/>
      <c r="AJ138" s="52"/>
      <c r="AK138" s="52"/>
      <c r="AL138" s="52"/>
      <c r="AM138" s="52"/>
      <c r="AN138" s="64"/>
      <c r="AP138" s="69"/>
      <c r="AU138" s="73"/>
      <c r="AV138" s="74"/>
      <c r="AW138" s="74"/>
      <c r="AX138" s="74"/>
      <c r="AY138" s="74"/>
      <c r="AZ138" s="52"/>
      <c r="BA138" s="52"/>
      <c r="BB138" s="52"/>
      <c r="BR138" s="73"/>
      <c r="BT138" s="74"/>
      <c r="BU138" s="74"/>
      <c r="BV138" s="74"/>
      <c r="BW138" s="52"/>
      <c r="BX138" s="52"/>
      <c r="BY138" s="52"/>
      <c r="BZ138" s="52"/>
      <c r="CA138" s="52"/>
      <c r="CB138" s="52"/>
      <c r="CC138" s="64"/>
      <c r="CD138" s="98"/>
      <c r="CE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52"/>
      <c r="DQ138" s="64"/>
      <c r="DR138" s="64"/>
      <c r="DS138" s="98"/>
      <c r="DT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52"/>
      <c r="FF138" s="64"/>
      <c r="FG138" s="64"/>
      <c r="FH138" s="98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52"/>
      <c r="GT138" s="64"/>
      <c r="GU138" s="64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</row>
    <row r="139" spans="2:250" s="15" customFormat="1" ht="16.899999999999999" customHeight="1" x14ac:dyDescent="0.3">
      <c r="B139" s="69"/>
      <c r="E139" s="49"/>
      <c r="J139" s="74"/>
      <c r="K139" s="74"/>
      <c r="L139" s="74"/>
      <c r="M139" s="52"/>
      <c r="N139" s="52"/>
      <c r="X139" s="49"/>
      <c r="AD139" s="73"/>
      <c r="AF139" s="74"/>
      <c r="AG139" s="74"/>
      <c r="AH139" s="74"/>
      <c r="AI139" s="52"/>
      <c r="AJ139" s="52"/>
      <c r="AK139" s="52"/>
      <c r="AL139" s="52"/>
      <c r="AM139" s="52"/>
      <c r="AN139" s="64"/>
      <c r="AP139" s="69"/>
      <c r="AS139" s="49"/>
      <c r="AX139" s="74"/>
      <c r="AY139" s="74"/>
      <c r="AZ139" s="74"/>
      <c r="BA139" s="52"/>
      <c r="BB139" s="52"/>
      <c r="BL139" s="49"/>
      <c r="BR139" s="73"/>
      <c r="BT139" s="74"/>
      <c r="BU139" s="74"/>
      <c r="BV139" s="74"/>
      <c r="BW139" s="52"/>
      <c r="BX139" s="52"/>
      <c r="BY139" s="52"/>
      <c r="BZ139" s="52"/>
      <c r="CA139" s="52"/>
      <c r="CB139" s="52"/>
      <c r="CC139" s="64"/>
      <c r="CD139" s="98"/>
      <c r="CG139" s="69"/>
      <c r="CI139" s="50"/>
      <c r="CK139" s="64"/>
      <c r="CL139" s="49"/>
      <c r="CM139" s="64"/>
      <c r="CN139" s="64"/>
      <c r="CO139" s="64"/>
      <c r="CP139" s="64"/>
      <c r="CQ139" s="64"/>
      <c r="CR139" s="64"/>
      <c r="CS139" s="64"/>
      <c r="CV139" s="64"/>
      <c r="CW139" s="64"/>
      <c r="CX139" s="64"/>
      <c r="CY139" s="64"/>
      <c r="CZ139" s="64"/>
      <c r="DA139" s="64"/>
      <c r="DB139" s="64"/>
      <c r="DC139" s="50"/>
      <c r="DE139" s="49"/>
      <c r="DG139" s="64"/>
      <c r="DH139" s="64"/>
      <c r="DI139" s="64"/>
      <c r="DJ139" s="64"/>
      <c r="DK139" s="64"/>
      <c r="DL139" s="64"/>
      <c r="DM139" s="64"/>
      <c r="DQ139" s="64"/>
      <c r="DR139" s="64"/>
      <c r="DS139" s="98"/>
      <c r="DV139" s="69"/>
      <c r="DX139" s="50"/>
      <c r="DZ139" s="64"/>
      <c r="EA139" s="49"/>
      <c r="EB139" s="64"/>
      <c r="EC139" s="64"/>
      <c r="ED139" s="64"/>
      <c r="EE139" s="64"/>
      <c r="EF139" s="64"/>
      <c r="EG139" s="64"/>
      <c r="EH139" s="64"/>
      <c r="EK139" s="64"/>
      <c r="EL139" s="64"/>
      <c r="EM139" s="64"/>
      <c r="EN139" s="64"/>
      <c r="EO139" s="64"/>
      <c r="EP139" s="64"/>
      <c r="EQ139" s="64"/>
      <c r="ER139" s="50"/>
      <c r="ET139" s="49"/>
      <c r="EV139" s="64"/>
      <c r="EW139" s="64"/>
      <c r="EX139" s="64"/>
      <c r="EY139" s="64"/>
      <c r="EZ139" s="64"/>
      <c r="FA139" s="64"/>
      <c r="FB139" s="64"/>
      <c r="FF139" s="64"/>
      <c r="FG139" s="64"/>
      <c r="FH139" s="98"/>
      <c r="FJ139" s="69"/>
      <c r="FL139" s="50"/>
      <c r="FN139" s="64"/>
      <c r="FO139" s="49"/>
      <c r="FP139" s="64"/>
      <c r="FQ139" s="64"/>
      <c r="FR139" s="64"/>
      <c r="FS139" s="64"/>
      <c r="FT139" s="64"/>
      <c r="FU139" s="64"/>
      <c r="FV139" s="64"/>
      <c r="FY139" s="64"/>
      <c r="FZ139" s="64"/>
      <c r="GA139" s="64"/>
      <c r="GB139" s="64"/>
      <c r="GC139" s="64"/>
      <c r="GD139" s="64"/>
      <c r="GE139" s="64"/>
      <c r="GF139" s="50"/>
      <c r="GH139" s="49"/>
      <c r="GJ139" s="64"/>
      <c r="GK139" s="64"/>
      <c r="GL139" s="64"/>
      <c r="GM139" s="64"/>
      <c r="GN139" s="64"/>
      <c r="GO139" s="64"/>
      <c r="GP139" s="64"/>
      <c r="GT139" s="64"/>
      <c r="GU139" s="64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</row>
    <row r="140" spans="2:250" s="15" customFormat="1" ht="16.899999999999999" customHeight="1" x14ac:dyDescent="0.3">
      <c r="B140" s="69"/>
      <c r="AK140" s="52"/>
      <c r="AN140" s="64"/>
      <c r="AP140" s="69"/>
      <c r="BY140" s="52"/>
      <c r="CC140" s="64"/>
      <c r="CD140" s="98"/>
      <c r="CE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52"/>
      <c r="DQ140" s="64"/>
      <c r="DR140" s="64"/>
      <c r="DS140" s="98"/>
      <c r="DT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52"/>
      <c r="FF140" s="64"/>
      <c r="FG140" s="64"/>
      <c r="FH140" s="98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52"/>
      <c r="GT140" s="64"/>
      <c r="GU140" s="64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</row>
    <row r="141" spans="2:250" s="15" customFormat="1" ht="16.899999999999999" customHeight="1" x14ac:dyDescent="0.3">
      <c r="B141" s="69"/>
      <c r="E141" s="49"/>
      <c r="R141" s="52"/>
      <c r="X141" s="49"/>
      <c r="AK141" s="52"/>
      <c r="AN141" s="64"/>
      <c r="AP141" s="69"/>
      <c r="AS141" s="49"/>
      <c r="BF141" s="52"/>
      <c r="BL141" s="49"/>
      <c r="BY141" s="52"/>
      <c r="CC141" s="64"/>
      <c r="CD141" s="98"/>
      <c r="CE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98"/>
      <c r="DT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98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</row>
    <row r="142" spans="2:250" s="15" customFormat="1" ht="16.899999999999999" customHeight="1" x14ac:dyDescent="0.3">
      <c r="B142" s="69"/>
      <c r="J142" s="64"/>
      <c r="K142" s="64"/>
      <c r="L142" s="64"/>
      <c r="M142" s="64"/>
      <c r="N142" s="64"/>
      <c r="AF142" s="64"/>
      <c r="AG142" s="64"/>
      <c r="AH142" s="64"/>
      <c r="AI142" s="64"/>
      <c r="AJ142" s="64"/>
      <c r="AK142" s="52"/>
      <c r="AL142" s="64"/>
      <c r="AM142" s="64"/>
      <c r="AN142" s="12"/>
      <c r="AP142" s="69"/>
      <c r="AX142" s="64"/>
      <c r="AY142" s="64"/>
      <c r="AZ142" s="64"/>
      <c r="BA142" s="64"/>
      <c r="BB142" s="64"/>
      <c r="BT142" s="64"/>
      <c r="BU142" s="64"/>
      <c r="BV142" s="64"/>
      <c r="BW142" s="64"/>
      <c r="BX142" s="64"/>
      <c r="BY142" s="52"/>
      <c r="BZ142" s="64"/>
      <c r="CA142" s="64"/>
      <c r="CB142" s="64"/>
      <c r="CC142" s="12"/>
      <c r="CD142" s="98"/>
      <c r="CE142" s="12"/>
      <c r="CF142" s="22"/>
      <c r="CG142" s="22"/>
      <c r="CH142" s="155"/>
      <c r="CK142" s="70"/>
      <c r="CL142" s="71"/>
      <c r="CR142" s="12"/>
      <c r="CS142" s="48"/>
      <c r="CT142" s="64"/>
      <c r="CU142" s="64"/>
      <c r="CV142" s="64"/>
      <c r="CW142" s="12"/>
      <c r="CX142" s="315"/>
      <c r="DC142" s="22"/>
      <c r="DD142" s="70"/>
      <c r="DG142" s="71"/>
      <c r="DJ142" s="70"/>
      <c r="DK142" s="12"/>
      <c r="DL142" s="71"/>
      <c r="DP142" s="12"/>
      <c r="DQ142" s="315"/>
      <c r="DR142" s="12"/>
      <c r="DS142" s="98"/>
      <c r="DT142" s="12"/>
      <c r="DU142" s="22"/>
      <c r="DV142" s="22"/>
      <c r="DW142" s="155"/>
      <c r="DZ142" s="70"/>
      <c r="EA142" s="71"/>
      <c r="EG142" s="12"/>
      <c r="EH142" s="48"/>
      <c r="EI142" s="64"/>
      <c r="EJ142" s="64"/>
      <c r="EK142" s="64"/>
      <c r="EL142" s="12"/>
      <c r="EM142" s="266"/>
      <c r="ER142" s="22"/>
      <c r="ES142" s="70"/>
      <c r="EV142" s="71"/>
      <c r="EY142" s="70"/>
      <c r="EZ142" s="12"/>
      <c r="FA142" s="71"/>
      <c r="FE142" s="12"/>
      <c r="FF142" s="266"/>
      <c r="FG142" s="12"/>
      <c r="FH142" s="98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</row>
    <row r="143" spans="2:250" s="15" customFormat="1" ht="16.899999999999999" customHeight="1" x14ac:dyDescent="0.3">
      <c r="B143" s="69"/>
      <c r="E143" s="49"/>
      <c r="J143" s="64"/>
      <c r="K143" s="64"/>
      <c r="L143" s="64"/>
      <c r="M143" s="64"/>
      <c r="N143" s="64"/>
      <c r="X143" s="49"/>
      <c r="AD143" s="69"/>
      <c r="AF143" s="64"/>
      <c r="AG143" s="64"/>
      <c r="AH143" s="64"/>
      <c r="AI143" s="64"/>
      <c r="AJ143" s="64"/>
      <c r="AK143" s="52"/>
      <c r="AL143" s="64"/>
      <c r="AM143" s="64"/>
      <c r="AP143" s="69"/>
      <c r="AS143" s="49"/>
      <c r="AX143" s="64"/>
      <c r="AY143" s="64"/>
      <c r="AZ143" s="64"/>
      <c r="BA143" s="64"/>
      <c r="BB143" s="64"/>
      <c r="BL143" s="49"/>
      <c r="BR143" s="69"/>
      <c r="BT143" s="64"/>
      <c r="BU143" s="64"/>
      <c r="BV143" s="64"/>
      <c r="BW143" s="64"/>
      <c r="BX143" s="64"/>
      <c r="BY143" s="52"/>
      <c r="BZ143" s="64"/>
      <c r="CA143" s="64"/>
      <c r="CB143" s="64"/>
      <c r="CD143" s="98"/>
      <c r="CE143" s="14"/>
      <c r="CF143" s="22"/>
      <c r="CH143" s="22"/>
      <c r="CL143" s="315"/>
      <c r="CO143" s="70"/>
      <c r="CP143" s="70"/>
      <c r="CQ143" s="70"/>
      <c r="CR143" s="70"/>
      <c r="CS143" s="65"/>
      <c r="CT143" s="65"/>
      <c r="CU143" s="14"/>
      <c r="CV143" s="14"/>
      <c r="DB143" s="22"/>
      <c r="DC143" s="22"/>
      <c r="DG143" s="315"/>
      <c r="DH143" s="70"/>
      <c r="DI143" s="70"/>
      <c r="DJ143" s="70"/>
      <c r="DK143" s="70"/>
      <c r="DL143" s="65"/>
      <c r="DM143" s="65"/>
      <c r="DN143" s="65"/>
      <c r="DO143" s="64"/>
      <c r="DP143" s="64"/>
      <c r="DQ143" s="64"/>
      <c r="DS143" s="98"/>
      <c r="DT143" s="14"/>
      <c r="DU143" s="22"/>
      <c r="DW143" s="22"/>
      <c r="EA143" s="315"/>
      <c r="ED143" s="70"/>
      <c r="EE143" s="70"/>
      <c r="EF143" s="70"/>
      <c r="EG143" s="70"/>
      <c r="EH143" s="65"/>
      <c r="EI143" s="65"/>
      <c r="EJ143" s="14"/>
      <c r="EK143" s="14"/>
      <c r="EQ143" s="22"/>
      <c r="ER143" s="22"/>
      <c r="EV143" s="266"/>
      <c r="EW143" s="70"/>
      <c r="EX143" s="70"/>
      <c r="EY143" s="70"/>
      <c r="EZ143" s="70"/>
      <c r="FA143" s="65"/>
      <c r="FB143" s="65"/>
      <c r="FC143" s="65"/>
      <c r="FD143" s="64"/>
      <c r="FE143" s="64"/>
      <c r="FF143" s="64"/>
      <c r="FH143" s="98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</row>
    <row r="144" spans="2:250" s="15" customFormat="1" ht="16.899999999999999" customHeight="1" x14ac:dyDescent="0.3">
      <c r="B144" s="69"/>
      <c r="F144" s="64"/>
      <c r="G144" s="64"/>
      <c r="H144" s="64"/>
      <c r="I144" s="64"/>
      <c r="J144" s="64"/>
      <c r="K144" s="64"/>
      <c r="L144" s="64"/>
      <c r="M144" s="64"/>
      <c r="N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52"/>
      <c r="AF144" s="52"/>
      <c r="AG144" s="64"/>
      <c r="AP144" s="69"/>
      <c r="AT144" s="64"/>
      <c r="AU144" s="64"/>
      <c r="AV144" s="64"/>
      <c r="AW144" s="64"/>
      <c r="AX144" s="64"/>
      <c r="AY144" s="64"/>
      <c r="AZ144" s="64"/>
      <c r="BA144" s="64"/>
      <c r="BB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52"/>
      <c r="BT144" s="52"/>
      <c r="BU144" s="64"/>
      <c r="CD144" s="98"/>
      <c r="CE144" s="12"/>
      <c r="DI144" s="70"/>
      <c r="DJ144" s="70"/>
      <c r="DS144" s="98"/>
      <c r="DT144" s="12"/>
      <c r="EX144" s="70"/>
      <c r="EY144" s="70"/>
      <c r="FH144" s="98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</row>
    <row r="145" spans="2:250" s="15" customFormat="1" ht="16.899999999999999" customHeight="1" x14ac:dyDescent="0.3">
      <c r="B145" s="69"/>
      <c r="D145" s="50"/>
      <c r="F145" s="64"/>
      <c r="G145" s="49"/>
      <c r="H145" s="64"/>
      <c r="I145" s="64"/>
      <c r="J145" s="64"/>
      <c r="K145" s="64"/>
      <c r="L145" s="64"/>
      <c r="M145" s="64"/>
      <c r="N145" s="64"/>
      <c r="Q145" s="64"/>
      <c r="R145" s="64"/>
      <c r="S145" s="64"/>
      <c r="T145" s="64"/>
      <c r="U145" s="64"/>
      <c r="V145" s="64"/>
      <c r="W145" s="64"/>
      <c r="X145" s="50"/>
      <c r="Z145" s="49"/>
      <c r="AB145" s="64"/>
      <c r="AC145" s="64"/>
      <c r="AD145" s="64"/>
      <c r="AE145" s="64"/>
      <c r="AF145" s="64"/>
      <c r="AG145" s="64"/>
      <c r="AH145" s="64"/>
      <c r="AP145" s="69"/>
      <c r="AR145" s="50"/>
      <c r="AT145" s="64"/>
      <c r="AU145" s="49"/>
      <c r="AV145" s="64"/>
      <c r="AW145" s="64"/>
      <c r="AX145" s="64"/>
      <c r="AY145" s="64"/>
      <c r="AZ145" s="64"/>
      <c r="BA145" s="64"/>
      <c r="BB145" s="64"/>
      <c r="BE145" s="64"/>
      <c r="BF145" s="64"/>
      <c r="BG145" s="64"/>
      <c r="BH145" s="64"/>
      <c r="BI145" s="64"/>
      <c r="BJ145" s="64"/>
      <c r="BK145" s="64"/>
      <c r="BL145" s="50"/>
      <c r="BN145" s="49"/>
      <c r="BP145" s="64"/>
      <c r="BQ145" s="64"/>
      <c r="BR145" s="64"/>
      <c r="BS145" s="64"/>
      <c r="BT145" s="64"/>
      <c r="BU145" s="64"/>
      <c r="BV145" s="64"/>
      <c r="CD145" s="98"/>
      <c r="CE145" s="315"/>
      <c r="CF145" s="72"/>
      <c r="CG145" s="73"/>
      <c r="CI145" s="56"/>
      <c r="CJ145" s="53"/>
      <c r="CK145" s="53"/>
      <c r="CL145" s="53"/>
      <c r="CM145" s="53"/>
      <c r="CN145" s="53"/>
      <c r="CP145" s="73"/>
      <c r="CR145" s="56"/>
      <c r="CS145" s="53"/>
      <c r="CT145" s="53"/>
      <c r="CU145" s="53"/>
      <c r="CV145" s="53"/>
      <c r="CW145" s="53"/>
      <c r="DB145" s="72"/>
      <c r="DC145" s="56"/>
      <c r="DD145" s="92"/>
      <c r="DE145" s="92"/>
      <c r="DF145" s="53"/>
      <c r="DG145" s="53"/>
      <c r="DH145" s="53"/>
      <c r="DI145" s="73"/>
      <c r="DK145" s="56"/>
      <c r="DL145" s="56"/>
      <c r="DM145" s="56"/>
      <c r="DN145" s="56"/>
      <c r="DO145" s="56"/>
      <c r="DP145" s="53"/>
      <c r="DS145" s="98"/>
      <c r="DT145" s="315"/>
      <c r="DU145" s="72"/>
      <c r="DV145" s="73"/>
      <c r="DX145" s="56"/>
      <c r="DY145" s="53"/>
      <c r="DZ145" s="53"/>
      <c r="EA145" s="53"/>
      <c r="EB145" s="53"/>
      <c r="EC145" s="53"/>
      <c r="EE145" s="73"/>
      <c r="EG145" s="56"/>
      <c r="EH145" s="53"/>
      <c r="EI145" s="53"/>
      <c r="EJ145" s="53"/>
      <c r="EK145" s="53"/>
      <c r="EL145" s="53"/>
      <c r="EQ145" s="72"/>
      <c r="ER145" s="56"/>
      <c r="ES145" s="92"/>
      <c r="ET145" s="92"/>
      <c r="EU145" s="53"/>
      <c r="EV145" s="53"/>
      <c r="EW145" s="53"/>
      <c r="EX145" s="73"/>
      <c r="EZ145" s="56"/>
      <c r="FA145" s="56"/>
      <c r="FB145" s="56"/>
      <c r="FC145" s="56"/>
      <c r="FD145" s="56"/>
      <c r="FE145" s="53"/>
      <c r="FH145" s="98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</row>
    <row r="146" spans="2:250" s="15" customFormat="1" ht="16.899999999999999" customHeight="1" x14ac:dyDescent="0.3">
      <c r="E146" s="12"/>
      <c r="G146" s="255"/>
      <c r="J146" s="12"/>
      <c r="L146" s="12"/>
      <c r="M146" s="48"/>
      <c r="R146" s="12"/>
      <c r="S146" s="315"/>
      <c r="T146" s="70"/>
      <c r="Y146" s="12"/>
      <c r="Z146" s="255"/>
      <c r="AA146" s="12"/>
      <c r="AD146" s="12"/>
      <c r="AE146" s="12"/>
      <c r="AF146" s="48"/>
      <c r="AK146" s="12"/>
      <c r="AL146" s="315"/>
      <c r="AS146" s="12"/>
      <c r="AU146" s="255"/>
      <c r="AX146" s="12"/>
      <c r="AZ146" s="12"/>
      <c r="BA146" s="48"/>
      <c r="BF146" s="12"/>
      <c r="BG146" s="315"/>
      <c r="BH146" s="70"/>
      <c r="BM146" s="12"/>
      <c r="BN146" s="255"/>
      <c r="BO146" s="12"/>
      <c r="BR146" s="12"/>
      <c r="BS146" s="12"/>
      <c r="BT146" s="48"/>
      <c r="BY146" s="12"/>
      <c r="BZ146" s="315"/>
      <c r="CD146" s="98"/>
      <c r="CG146" s="69"/>
      <c r="CS146" s="12"/>
      <c r="DS146" s="98"/>
      <c r="DV146" s="69"/>
      <c r="EH146" s="12"/>
      <c r="FH146" s="98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</row>
    <row r="147" spans="2:250" s="15" customFormat="1" ht="16.899999999999999" customHeight="1" x14ac:dyDescent="0.3">
      <c r="D147" s="70"/>
      <c r="E147" s="12"/>
      <c r="F147" s="70"/>
      <c r="G147" s="255"/>
      <c r="H147" s="70"/>
      <c r="I147" s="65"/>
      <c r="J147" s="65"/>
      <c r="K147" s="65"/>
      <c r="L147" s="64"/>
      <c r="M147" s="64"/>
      <c r="O147" s="65"/>
      <c r="P147" s="12"/>
      <c r="Q147" s="188"/>
      <c r="R147" s="188"/>
      <c r="V147" s="70"/>
      <c r="W147" s="70"/>
      <c r="Y147" s="12"/>
      <c r="Z147" s="255"/>
      <c r="AA147" s="65"/>
      <c r="AC147" s="14"/>
      <c r="AD147" s="14"/>
      <c r="AE147" s="14"/>
      <c r="AF147" s="65"/>
      <c r="AH147" s="65"/>
      <c r="AI147" s="12"/>
      <c r="AJ147" s="188"/>
      <c r="AK147" s="188"/>
      <c r="AN147" s="12"/>
      <c r="AR147" s="70"/>
      <c r="AS147" s="12"/>
      <c r="AT147" s="70"/>
      <c r="AU147" s="255"/>
      <c r="AV147" s="70"/>
      <c r="AW147" s="65"/>
      <c r="AX147" s="65"/>
      <c r="AY147" s="65"/>
      <c r="AZ147" s="64"/>
      <c r="BA147" s="64"/>
      <c r="BC147" s="65"/>
      <c r="BD147" s="12"/>
      <c r="BE147" s="188"/>
      <c r="BF147" s="188"/>
      <c r="BJ147" s="70"/>
      <c r="BK147" s="70"/>
      <c r="BM147" s="12"/>
      <c r="BN147" s="255"/>
      <c r="BO147" s="65"/>
      <c r="BQ147" s="14"/>
      <c r="BR147" s="14"/>
      <c r="BS147" s="14"/>
      <c r="BT147" s="65"/>
      <c r="BV147" s="65"/>
      <c r="BW147" s="12"/>
      <c r="BX147" s="188"/>
      <c r="BY147" s="188"/>
      <c r="CC147" s="12"/>
      <c r="CD147" s="98"/>
      <c r="CE147" s="12"/>
      <c r="CF147" s="72"/>
      <c r="CG147" s="73"/>
      <c r="CH147" s="72"/>
      <c r="CI147" s="74"/>
      <c r="CL147" s="73"/>
      <c r="DB147" s="72"/>
      <c r="DC147" s="74"/>
      <c r="DF147" s="73"/>
      <c r="DP147" s="13"/>
      <c r="DQ147" s="12"/>
      <c r="DR147" s="12"/>
      <c r="DS147" s="98"/>
      <c r="DT147" s="12"/>
      <c r="DU147" s="72"/>
      <c r="DV147" s="73"/>
      <c r="DW147" s="72"/>
      <c r="DX147" s="74"/>
      <c r="EA147" s="73"/>
      <c r="EQ147" s="72"/>
      <c r="ER147" s="74"/>
      <c r="EU147" s="73"/>
      <c r="FE147" s="13"/>
      <c r="FF147" s="12"/>
      <c r="FG147" s="12"/>
      <c r="FH147" s="98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</row>
    <row r="148" spans="2:250" s="15" customFormat="1" ht="16.899999999999999" customHeight="1" x14ac:dyDescent="0.3">
      <c r="D148" s="70"/>
      <c r="E148" s="70"/>
      <c r="F148" s="70"/>
      <c r="G148" s="70"/>
      <c r="J148" s="12"/>
      <c r="K148" s="12"/>
      <c r="L148" s="64"/>
      <c r="M148" s="64"/>
      <c r="N148" s="64"/>
      <c r="U148" s="70"/>
      <c r="V148" s="70"/>
      <c r="W148" s="70"/>
      <c r="X148" s="70"/>
      <c r="AA148" s="12"/>
      <c r="AB148" s="13"/>
      <c r="AC148" s="12"/>
      <c r="AD148" s="12"/>
      <c r="AE148" s="12"/>
      <c r="AG148" s="65"/>
      <c r="AR148" s="70"/>
      <c r="AS148" s="70"/>
      <c r="AT148" s="70"/>
      <c r="AU148" s="70"/>
      <c r="AX148" s="12"/>
      <c r="AY148" s="12"/>
      <c r="AZ148" s="64"/>
      <c r="BA148" s="64"/>
      <c r="BB148" s="64"/>
      <c r="BI148" s="70"/>
      <c r="BJ148" s="70"/>
      <c r="BK148" s="70"/>
      <c r="BL148" s="70"/>
      <c r="BO148" s="12"/>
      <c r="BP148" s="13"/>
      <c r="BQ148" s="12"/>
      <c r="BR148" s="12"/>
      <c r="BS148" s="12"/>
      <c r="BU148" s="65"/>
      <c r="CD148" s="98"/>
      <c r="CF148" s="72"/>
      <c r="CG148" s="73"/>
      <c r="CH148" s="72"/>
      <c r="CI148" s="74"/>
      <c r="DB148" s="72"/>
      <c r="DC148" s="74"/>
      <c r="DS148" s="98"/>
      <c r="DU148" s="72"/>
      <c r="DV148" s="73"/>
      <c r="DW148" s="72"/>
      <c r="DX148" s="74"/>
      <c r="EQ148" s="72"/>
      <c r="ER148" s="74"/>
      <c r="FH148" s="98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</row>
    <row r="149" spans="2:250" s="15" customFormat="1" ht="16.899999999999999" customHeight="1" x14ac:dyDescent="0.3">
      <c r="B149" s="73"/>
      <c r="D149" s="56"/>
      <c r="E149" s="92"/>
      <c r="F149" s="92"/>
      <c r="G149" s="53"/>
      <c r="H149" s="53"/>
      <c r="I149" s="53"/>
      <c r="K149" s="73"/>
      <c r="M149" s="56"/>
      <c r="N149" s="56"/>
      <c r="O149" s="56"/>
      <c r="P149" s="56"/>
      <c r="Q149" s="56"/>
      <c r="R149" s="53"/>
      <c r="V149" s="72"/>
      <c r="W149" s="56"/>
      <c r="X149" s="92"/>
      <c r="Y149" s="92"/>
      <c r="Z149" s="92"/>
      <c r="AA149" s="92"/>
      <c r="AB149" s="53"/>
      <c r="AE149" s="135"/>
      <c r="AF149" s="56"/>
      <c r="AG149" s="56"/>
      <c r="AH149" s="56"/>
      <c r="AI149" s="56"/>
      <c r="AJ149" s="56"/>
      <c r="AK149" s="56"/>
      <c r="AN149" s="48"/>
      <c r="AP149" s="73"/>
      <c r="AR149" s="56"/>
      <c r="AS149" s="92"/>
      <c r="AT149" s="92"/>
      <c r="AU149" s="53"/>
      <c r="AV149" s="53"/>
      <c r="AW149" s="53"/>
      <c r="AY149" s="73"/>
      <c r="BA149" s="56"/>
      <c r="BB149" s="56"/>
      <c r="BC149" s="56"/>
      <c r="BD149" s="56"/>
      <c r="BE149" s="56"/>
      <c r="BF149" s="53"/>
      <c r="BJ149" s="72"/>
      <c r="BK149" s="56"/>
      <c r="BL149" s="92"/>
      <c r="BM149" s="92"/>
      <c r="BN149" s="92"/>
      <c r="BO149" s="92"/>
      <c r="BP149" s="53"/>
      <c r="BS149" s="135"/>
      <c r="BT149" s="56"/>
      <c r="BU149" s="56"/>
      <c r="BV149" s="56"/>
      <c r="BW149" s="56"/>
      <c r="BX149" s="56"/>
      <c r="BY149" s="56"/>
      <c r="CC149" s="48"/>
      <c r="CD149" s="98"/>
      <c r="CE149" s="48"/>
      <c r="CF149" s="75"/>
      <c r="CG149" s="69"/>
      <c r="CH149" s="75"/>
      <c r="CI149" s="76"/>
      <c r="CL149" s="73"/>
      <c r="CM149" s="74"/>
      <c r="CN149" s="74"/>
      <c r="CO149" s="74"/>
      <c r="CP149" s="74"/>
      <c r="CQ149" s="48"/>
      <c r="CR149" s="48"/>
      <c r="CS149" s="48"/>
      <c r="DB149" s="75"/>
      <c r="DC149" s="76"/>
      <c r="DF149" s="73"/>
      <c r="DH149" s="74"/>
      <c r="DL149" s="74"/>
      <c r="DM149" s="74"/>
      <c r="DN149" s="48"/>
      <c r="DO149" s="48"/>
      <c r="DP149" s="48"/>
      <c r="DQ149" s="48"/>
      <c r="DR149" s="48"/>
      <c r="DS149" s="98"/>
      <c r="DT149" s="48"/>
      <c r="DU149" s="75"/>
      <c r="DV149" s="69"/>
      <c r="DW149" s="75"/>
      <c r="DX149" s="76"/>
      <c r="EA149" s="73"/>
      <c r="EB149" s="74"/>
      <c r="EC149" s="74"/>
      <c r="ED149" s="74"/>
      <c r="EE149" s="74"/>
      <c r="EF149" s="48"/>
      <c r="EG149" s="48"/>
      <c r="EH149" s="48"/>
      <c r="EQ149" s="75"/>
      <c r="ER149" s="76"/>
      <c r="EU149" s="73"/>
      <c r="EW149" s="74"/>
      <c r="FA149" s="74"/>
      <c r="FB149" s="74"/>
      <c r="FC149" s="48"/>
      <c r="FD149" s="48"/>
      <c r="FE149" s="48"/>
      <c r="FF149" s="48"/>
      <c r="FG149" s="48"/>
      <c r="FH149" s="98"/>
      <c r="FI149" s="48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</row>
    <row r="150" spans="2:250" s="15" customFormat="1" ht="16.899999999999999" customHeight="1" x14ac:dyDescent="0.3">
      <c r="B150" s="69"/>
      <c r="K150" s="12"/>
      <c r="AN150" s="52"/>
      <c r="AP150" s="69"/>
      <c r="AY150" s="12"/>
      <c r="CC150" s="52"/>
      <c r="CD150" s="98"/>
      <c r="CE150" s="52"/>
      <c r="CF150" s="72"/>
      <c r="CG150" s="73"/>
      <c r="CH150" s="72"/>
      <c r="CI150" s="74"/>
      <c r="CL150" s="73"/>
      <c r="CM150" s="74"/>
      <c r="CN150" s="74"/>
      <c r="CO150" s="74"/>
      <c r="CP150" s="74"/>
      <c r="CQ150" s="52"/>
      <c r="CR150" s="52"/>
      <c r="CS150" s="52"/>
      <c r="DB150" s="72"/>
      <c r="DC150" s="74"/>
      <c r="DF150" s="73"/>
      <c r="DH150" s="74"/>
      <c r="DL150" s="74"/>
      <c r="DM150" s="74"/>
      <c r="DN150" s="52"/>
      <c r="DO150" s="52"/>
      <c r="DP150" s="52"/>
      <c r="DQ150" s="52"/>
      <c r="DR150" s="52"/>
      <c r="DS150" s="98"/>
      <c r="DT150" s="52"/>
      <c r="DU150" s="72"/>
      <c r="DV150" s="73"/>
      <c r="DW150" s="72"/>
      <c r="DX150" s="74"/>
      <c r="EA150" s="73"/>
      <c r="EB150" s="74"/>
      <c r="EC150" s="74"/>
      <c r="ED150" s="74"/>
      <c r="EE150" s="74"/>
      <c r="EF150" s="52"/>
      <c r="EG150" s="52"/>
      <c r="EH150" s="52"/>
      <c r="EQ150" s="72"/>
      <c r="ER150" s="74"/>
      <c r="EU150" s="73"/>
      <c r="EW150" s="74"/>
      <c r="FA150" s="74"/>
      <c r="FB150" s="74"/>
      <c r="FC150" s="52"/>
      <c r="FD150" s="52"/>
      <c r="FE150" s="52"/>
      <c r="FF150" s="52"/>
      <c r="FG150" s="52"/>
      <c r="FH150" s="98"/>
      <c r="FI150" s="52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</row>
    <row r="151" spans="2:250" s="15" customFormat="1" ht="16.899999999999999" customHeight="1" x14ac:dyDescent="0.3">
      <c r="B151" s="73"/>
      <c r="D151" s="74"/>
      <c r="U151" s="73"/>
      <c r="V151" s="72"/>
      <c r="W151" s="74"/>
      <c r="AA151" s="13"/>
      <c r="AB151" s="12"/>
      <c r="AD151" s="12"/>
      <c r="AE151" s="50"/>
      <c r="AN151" s="70"/>
      <c r="AP151" s="73"/>
      <c r="AR151" s="74"/>
      <c r="BI151" s="73"/>
      <c r="BJ151" s="72"/>
      <c r="BK151" s="74"/>
      <c r="BO151" s="13"/>
      <c r="BP151" s="12"/>
      <c r="BR151" s="12"/>
      <c r="BS151" s="50"/>
      <c r="CC151" s="70"/>
      <c r="CD151" s="98"/>
      <c r="CE151" s="70"/>
      <c r="CF151" s="72"/>
      <c r="CG151" s="73"/>
      <c r="CH151" s="72"/>
      <c r="CI151" s="74"/>
      <c r="CL151" s="69"/>
      <c r="CM151" s="76"/>
      <c r="CN151" s="76"/>
      <c r="CO151" s="76"/>
      <c r="CP151" s="76"/>
      <c r="CQ151" s="70"/>
      <c r="CR151" s="70"/>
      <c r="CS151" s="70"/>
      <c r="DB151" s="72"/>
      <c r="DC151" s="74"/>
      <c r="DF151" s="69"/>
      <c r="DH151" s="76"/>
      <c r="DL151" s="76"/>
      <c r="DM151" s="76"/>
      <c r="DN151" s="70"/>
      <c r="DO151" s="70"/>
      <c r="DP151" s="70"/>
      <c r="DQ151" s="70"/>
      <c r="DR151" s="70"/>
      <c r="DS151" s="98"/>
      <c r="DT151" s="70"/>
      <c r="DU151" s="72"/>
      <c r="DV151" s="73"/>
      <c r="DW151" s="72"/>
      <c r="DX151" s="74"/>
      <c r="EA151" s="69"/>
      <c r="EB151" s="76"/>
      <c r="EC151" s="76"/>
      <c r="ED151" s="76"/>
      <c r="EE151" s="76"/>
      <c r="EF151" s="70"/>
      <c r="EG151" s="70"/>
      <c r="EH151" s="70"/>
      <c r="EQ151" s="72"/>
      <c r="ER151" s="74"/>
      <c r="EU151" s="69"/>
      <c r="EW151" s="76"/>
      <c r="FA151" s="76"/>
      <c r="FB151" s="76"/>
      <c r="FC151" s="70"/>
      <c r="FD151" s="70"/>
      <c r="FE151" s="70"/>
      <c r="FF151" s="70"/>
      <c r="FG151" s="70"/>
      <c r="FH151" s="98"/>
      <c r="FI151" s="70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</row>
    <row r="152" spans="2:250" s="15" customFormat="1" ht="16.899999999999999" customHeight="1" x14ac:dyDescent="0.3">
      <c r="B152" s="73"/>
      <c r="D152" s="74"/>
      <c r="V152" s="72"/>
      <c r="W152" s="74"/>
      <c r="AN152" s="52"/>
      <c r="AP152" s="73"/>
      <c r="AR152" s="74"/>
      <c r="BJ152" s="72"/>
      <c r="BK152" s="74"/>
      <c r="CC152" s="52"/>
      <c r="CD152" s="98"/>
      <c r="CE152" s="52"/>
      <c r="CF152" s="75"/>
      <c r="CG152" s="69"/>
      <c r="CH152" s="75"/>
      <c r="CI152" s="76"/>
      <c r="CL152" s="73"/>
      <c r="CM152" s="74"/>
      <c r="CN152" s="74"/>
      <c r="CO152" s="74"/>
      <c r="CP152" s="74"/>
      <c r="CQ152" s="52"/>
      <c r="CR152" s="52"/>
      <c r="CS152" s="52"/>
      <c r="DB152" s="75"/>
      <c r="DC152" s="76"/>
      <c r="DF152" s="73"/>
      <c r="DH152" s="74"/>
      <c r="DL152" s="74"/>
      <c r="DM152" s="74"/>
      <c r="DN152" s="52"/>
      <c r="DO152" s="52"/>
      <c r="DP152" s="52"/>
      <c r="DQ152" s="52"/>
      <c r="DR152" s="52"/>
      <c r="DS152" s="98"/>
      <c r="DT152" s="52"/>
      <c r="DU152" s="75"/>
      <c r="DV152" s="69"/>
      <c r="DW152" s="75"/>
      <c r="DX152" s="76"/>
      <c r="EA152" s="73"/>
      <c r="EB152" s="74"/>
      <c r="EC152" s="74"/>
      <c r="ED152" s="74"/>
      <c r="EE152" s="74"/>
      <c r="EF152" s="52"/>
      <c r="EG152" s="52"/>
      <c r="EH152" s="52"/>
      <c r="EQ152" s="75"/>
      <c r="ER152" s="76"/>
      <c r="EU152" s="73"/>
      <c r="EW152" s="74"/>
      <c r="FA152" s="74"/>
      <c r="FB152" s="74"/>
      <c r="FC152" s="52"/>
      <c r="FD152" s="52"/>
      <c r="FE152" s="52"/>
      <c r="FF152" s="52"/>
      <c r="FG152" s="52"/>
      <c r="FH152" s="98"/>
      <c r="FI152" s="52"/>
      <c r="FJ152" s="72"/>
      <c r="FK152" s="73"/>
      <c r="FL152" s="72"/>
      <c r="FM152" s="74"/>
      <c r="FP152" s="73"/>
      <c r="FQ152" s="74"/>
      <c r="FR152" s="74"/>
      <c r="FS152" s="74"/>
      <c r="FT152" s="74"/>
      <c r="FU152" s="52"/>
      <c r="FV152" s="52"/>
      <c r="FW152" s="52"/>
      <c r="GF152" s="72"/>
      <c r="GG152" s="74"/>
      <c r="GJ152" s="73"/>
      <c r="GL152" s="74"/>
      <c r="GP152" s="74"/>
      <c r="GQ152" s="74"/>
      <c r="GR152" s="52"/>
      <c r="GS152" s="52"/>
      <c r="GT152" s="52"/>
      <c r="GU152" s="52"/>
      <c r="GV152" s="52"/>
      <c r="GW152" s="98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</row>
    <row r="153" spans="2:250" s="15" customFormat="1" ht="16.899999999999999" customHeight="1" x14ac:dyDescent="0.3">
      <c r="B153" s="69"/>
      <c r="D153" s="76"/>
      <c r="F153" s="74"/>
      <c r="G153" s="74"/>
      <c r="H153" s="74"/>
      <c r="I153" s="48"/>
      <c r="J153" s="48"/>
      <c r="K153" s="48"/>
      <c r="U153" s="73"/>
      <c r="V153" s="75"/>
      <c r="W153" s="76"/>
      <c r="X153" s="74"/>
      <c r="Y153" s="48"/>
      <c r="Z153" s="48"/>
      <c r="AA153" s="48"/>
      <c r="AB153" s="48"/>
      <c r="AD153" s="48"/>
      <c r="AE153" s="48"/>
      <c r="AF153" s="48"/>
      <c r="AG153" s="52"/>
      <c r="AN153" s="52"/>
      <c r="AP153" s="69"/>
      <c r="AR153" s="76"/>
      <c r="AT153" s="74"/>
      <c r="AU153" s="74"/>
      <c r="AV153" s="74"/>
      <c r="AW153" s="48"/>
      <c r="AX153" s="48"/>
      <c r="AY153" s="48"/>
      <c r="BI153" s="73"/>
      <c r="BJ153" s="75"/>
      <c r="BK153" s="76"/>
      <c r="BL153" s="74"/>
      <c r="BM153" s="48"/>
      <c r="BN153" s="48"/>
      <c r="BO153" s="48"/>
      <c r="BP153" s="48"/>
      <c r="BR153" s="48"/>
      <c r="BS153" s="48"/>
      <c r="BT153" s="48"/>
      <c r="BU153" s="52"/>
      <c r="CC153" s="52"/>
      <c r="CD153" s="98"/>
      <c r="CE153" s="52"/>
      <c r="CF153" s="72"/>
      <c r="CG153" s="73"/>
      <c r="CH153" s="72"/>
      <c r="CI153" s="74"/>
      <c r="CL153" s="73"/>
      <c r="CM153" s="74"/>
      <c r="CN153" s="74"/>
      <c r="CO153" s="74"/>
      <c r="CP153" s="74"/>
      <c r="CQ153" s="52"/>
      <c r="CR153" s="52"/>
      <c r="CS153" s="52"/>
      <c r="DB153" s="72"/>
      <c r="DC153" s="74"/>
      <c r="DF153" s="73"/>
      <c r="DH153" s="74"/>
      <c r="DL153" s="74"/>
      <c r="DM153" s="74"/>
      <c r="DN153" s="52"/>
      <c r="DO153" s="52"/>
      <c r="DP153" s="52"/>
      <c r="DQ153" s="52"/>
      <c r="DR153" s="52"/>
      <c r="DS153" s="98"/>
      <c r="DT153" s="52"/>
      <c r="DU153" s="72"/>
      <c r="DV153" s="73"/>
      <c r="DW153" s="72"/>
      <c r="DX153" s="74"/>
      <c r="EA153" s="73"/>
      <c r="EB153" s="74"/>
      <c r="EC153" s="74"/>
      <c r="ED153" s="74"/>
      <c r="EE153" s="74"/>
      <c r="EF153" s="52"/>
      <c r="EG153" s="52"/>
      <c r="EH153" s="52"/>
      <c r="EQ153" s="72"/>
      <c r="ER153" s="74"/>
      <c r="EU153" s="73"/>
      <c r="EW153" s="74"/>
      <c r="FA153" s="74"/>
      <c r="FB153" s="74"/>
      <c r="FC153" s="52"/>
      <c r="FD153" s="52"/>
      <c r="FE153" s="52"/>
      <c r="FF153" s="52"/>
      <c r="FG153" s="52"/>
      <c r="FH153" s="98"/>
      <c r="FI153" s="52"/>
      <c r="FJ153" s="72"/>
      <c r="FK153" s="73"/>
      <c r="FL153" s="72"/>
      <c r="FM153" s="74"/>
      <c r="FP153" s="69"/>
      <c r="FQ153" s="76"/>
      <c r="FR153" s="76"/>
      <c r="FS153" s="76"/>
      <c r="FT153" s="76"/>
      <c r="FU153" s="70"/>
      <c r="FV153" s="70"/>
      <c r="FW153" s="70"/>
      <c r="GF153" s="72"/>
      <c r="GG153" s="74"/>
      <c r="GJ153" s="69"/>
      <c r="GL153" s="76"/>
      <c r="GP153" s="76"/>
      <c r="GQ153" s="76"/>
      <c r="GR153" s="70"/>
      <c r="GS153" s="70"/>
      <c r="GT153" s="70"/>
      <c r="GU153" s="70"/>
      <c r="GV153" s="70"/>
      <c r="GW153" s="98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</row>
    <row r="154" spans="2:250" s="15" customFormat="1" ht="16.899999999999999" customHeight="1" x14ac:dyDescent="0.3">
      <c r="B154" s="73"/>
      <c r="D154" s="74"/>
      <c r="F154" s="74"/>
      <c r="G154" s="74"/>
      <c r="H154" s="74"/>
      <c r="I154" s="52"/>
      <c r="J154" s="52"/>
      <c r="K154" s="52"/>
      <c r="U154" s="73"/>
      <c r="V154" s="72"/>
      <c r="W154" s="74"/>
      <c r="X154" s="74"/>
      <c r="Y154" s="52"/>
      <c r="Z154" s="52"/>
      <c r="AA154" s="52"/>
      <c r="AB154" s="52"/>
      <c r="AD154" s="52"/>
      <c r="AE154" s="52"/>
      <c r="AF154" s="52"/>
      <c r="AG154" s="52"/>
      <c r="AN154" s="70"/>
      <c r="AP154" s="73"/>
      <c r="AR154" s="74"/>
      <c r="AT154" s="74"/>
      <c r="AU154" s="74"/>
      <c r="AV154" s="74"/>
      <c r="AW154" s="52"/>
      <c r="AX154" s="52"/>
      <c r="AY154" s="52"/>
      <c r="BI154" s="73"/>
      <c r="BJ154" s="72"/>
      <c r="BK154" s="74"/>
      <c r="BL154" s="74"/>
      <c r="BM154" s="52"/>
      <c r="BN154" s="52"/>
      <c r="BO154" s="52"/>
      <c r="BP154" s="52"/>
      <c r="BR154" s="52"/>
      <c r="BS154" s="52"/>
      <c r="BT154" s="52"/>
      <c r="BU154" s="52"/>
      <c r="CC154" s="70"/>
      <c r="CD154" s="98"/>
      <c r="CE154" s="70"/>
      <c r="CF154" s="72"/>
      <c r="CG154" s="73"/>
      <c r="CH154" s="72"/>
      <c r="CI154" s="74"/>
      <c r="CL154" s="69"/>
      <c r="CM154" s="76"/>
      <c r="CN154" s="76"/>
      <c r="CO154" s="76"/>
      <c r="CP154" s="76"/>
      <c r="CQ154" s="70"/>
      <c r="CR154" s="70"/>
      <c r="CS154" s="70"/>
      <c r="DB154" s="72"/>
      <c r="DC154" s="74"/>
      <c r="DF154" s="69"/>
      <c r="DH154" s="76"/>
      <c r="DL154" s="76"/>
      <c r="DM154" s="76"/>
      <c r="DN154" s="70"/>
      <c r="DO154" s="70"/>
      <c r="DP154" s="70"/>
      <c r="DQ154" s="70"/>
      <c r="DR154" s="70"/>
      <c r="DS154" s="98"/>
      <c r="DT154" s="70"/>
      <c r="DU154" s="72"/>
      <c r="DV154" s="73"/>
      <c r="DW154" s="72"/>
      <c r="DX154" s="74"/>
      <c r="EA154" s="69"/>
      <c r="EB154" s="76"/>
      <c r="EC154" s="76"/>
      <c r="ED154" s="76"/>
      <c r="EE154" s="76"/>
      <c r="EF154" s="70"/>
      <c r="EG154" s="70"/>
      <c r="EH154" s="70"/>
      <c r="EQ154" s="72"/>
      <c r="ER154" s="74"/>
      <c r="EU154" s="69"/>
      <c r="EW154" s="76"/>
      <c r="FA154" s="76"/>
      <c r="FB154" s="76"/>
      <c r="FC154" s="70"/>
      <c r="FD154" s="70"/>
      <c r="FE154" s="70"/>
      <c r="FF154" s="70"/>
      <c r="FG154" s="70"/>
      <c r="FH154" s="98"/>
      <c r="FI154" s="70"/>
      <c r="FP154" s="73"/>
      <c r="FQ154" s="74"/>
      <c r="FR154" s="74"/>
      <c r="FS154" s="74"/>
      <c r="FT154" s="74"/>
      <c r="FU154" s="52"/>
      <c r="FV154" s="52"/>
      <c r="FW154" s="52"/>
      <c r="GM154" s="73"/>
      <c r="GO154" s="74"/>
      <c r="GP154" s="74"/>
      <c r="GQ154" s="74"/>
      <c r="GR154" s="52"/>
      <c r="GS154" s="52"/>
      <c r="GT154" s="52"/>
      <c r="GU154" s="52"/>
      <c r="GV154" s="52"/>
      <c r="GW154" s="98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</row>
    <row r="155" spans="2:250" s="15" customFormat="1" ht="16.899999999999999" customHeight="1" x14ac:dyDescent="0.3">
      <c r="B155" s="73"/>
      <c r="D155" s="74"/>
      <c r="F155" s="76"/>
      <c r="G155" s="76"/>
      <c r="H155" s="76"/>
      <c r="I155" s="70"/>
      <c r="J155" s="70"/>
      <c r="K155" s="70"/>
      <c r="U155" s="69"/>
      <c r="V155" s="72"/>
      <c r="W155" s="74"/>
      <c r="X155" s="76"/>
      <c r="Y155" s="70"/>
      <c r="Z155" s="70"/>
      <c r="AA155" s="70"/>
      <c r="AB155" s="70"/>
      <c r="AD155" s="70"/>
      <c r="AE155" s="70"/>
      <c r="AF155" s="70"/>
      <c r="AG155" s="70"/>
      <c r="AN155" s="52"/>
      <c r="AP155" s="73"/>
      <c r="AR155" s="74"/>
      <c r="AT155" s="76"/>
      <c r="AU155" s="76"/>
      <c r="AV155" s="76"/>
      <c r="AW155" s="70"/>
      <c r="AX155" s="70"/>
      <c r="AY155" s="70"/>
      <c r="BI155" s="69"/>
      <c r="BJ155" s="72"/>
      <c r="BK155" s="74"/>
      <c r="BL155" s="76"/>
      <c r="BM155" s="70"/>
      <c r="BN155" s="70"/>
      <c r="BO155" s="70"/>
      <c r="BP155" s="70"/>
      <c r="BR155" s="70"/>
      <c r="BS155" s="70"/>
      <c r="BT155" s="70"/>
      <c r="BU155" s="70"/>
      <c r="CC155" s="52"/>
      <c r="CD155" s="98"/>
      <c r="CE155" s="52"/>
      <c r="CL155" s="73"/>
      <c r="CM155" s="74"/>
      <c r="CN155" s="74"/>
      <c r="CO155" s="74"/>
      <c r="CP155" s="74"/>
      <c r="CQ155" s="52"/>
      <c r="CR155" s="52"/>
      <c r="CS155" s="52"/>
      <c r="DI155" s="73"/>
      <c r="DK155" s="74"/>
      <c r="DL155" s="74"/>
      <c r="DM155" s="74"/>
      <c r="DN155" s="52"/>
      <c r="DO155" s="52"/>
      <c r="DP155" s="52"/>
      <c r="DQ155" s="52"/>
      <c r="DR155" s="52"/>
      <c r="DS155" s="98"/>
      <c r="DT155" s="52"/>
      <c r="EA155" s="73"/>
      <c r="EB155" s="74"/>
      <c r="EC155" s="74"/>
      <c r="ED155" s="74"/>
      <c r="EE155" s="74"/>
      <c r="EF155" s="52"/>
      <c r="EG155" s="52"/>
      <c r="EH155" s="52"/>
      <c r="EX155" s="73"/>
      <c r="EZ155" s="74"/>
      <c r="FA155" s="74"/>
      <c r="FB155" s="74"/>
      <c r="FC155" s="52"/>
      <c r="FD155" s="52"/>
      <c r="FE155" s="52"/>
      <c r="FF155" s="52"/>
      <c r="FG155" s="52"/>
      <c r="FH155" s="98"/>
      <c r="FI155" s="52"/>
      <c r="FN155" s="49"/>
      <c r="FS155" s="74"/>
      <c r="FT155" s="74"/>
      <c r="FU155" s="74"/>
      <c r="FV155" s="52"/>
      <c r="FW155" s="52"/>
      <c r="GH155" s="49"/>
      <c r="GM155" s="73"/>
      <c r="GO155" s="74"/>
      <c r="GP155" s="74"/>
      <c r="GQ155" s="74"/>
      <c r="GR155" s="52"/>
      <c r="GS155" s="52"/>
      <c r="GT155" s="52"/>
      <c r="GU155" s="52"/>
      <c r="GV155" s="52"/>
      <c r="GW155" s="98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</row>
    <row r="156" spans="2:250" s="15" customFormat="1" ht="16.899999999999999" customHeight="1" x14ac:dyDescent="0.3">
      <c r="B156" s="69"/>
      <c r="D156" s="76"/>
      <c r="F156" s="74"/>
      <c r="G156" s="74"/>
      <c r="H156" s="74"/>
      <c r="I156" s="52"/>
      <c r="J156" s="52"/>
      <c r="K156" s="52"/>
      <c r="U156" s="73"/>
      <c r="V156" s="75"/>
      <c r="W156" s="76"/>
      <c r="X156" s="74"/>
      <c r="Y156" s="52"/>
      <c r="Z156" s="52"/>
      <c r="AA156" s="52"/>
      <c r="AB156" s="52"/>
      <c r="AD156" s="52"/>
      <c r="AE156" s="52"/>
      <c r="AF156" s="52"/>
      <c r="AG156" s="52"/>
      <c r="AN156" s="52"/>
      <c r="AP156" s="69"/>
      <c r="AR156" s="76"/>
      <c r="AT156" s="74"/>
      <c r="AU156" s="74"/>
      <c r="AV156" s="74"/>
      <c r="AW156" s="52"/>
      <c r="AX156" s="52"/>
      <c r="AY156" s="52"/>
      <c r="BI156" s="73"/>
      <c r="BJ156" s="75"/>
      <c r="BK156" s="76"/>
      <c r="BL156" s="74"/>
      <c r="BM156" s="52"/>
      <c r="BN156" s="52"/>
      <c r="BO156" s="52"/>
      <c r="BP156" s="52"/>
      <c r="BR156" s="52"/>
      <c r="BS156" s="52"/>
      <c r="BT156" s="52"/>
      <c r="BU156" s="52"/>
      <c r="CC156" s="52"/>
      <c r="CD156" s="98"/>
      <c r="CE156" s="52"/>
      <c r="CJ156" s="49"/>
      <c r="CO156" s="74"/>
      <c r="CP156" s="74"/>
      <c r="CQ156" s="74"/>
      <c r="CR156" s="52"/>
      <c r="CS156" s="52"/>
      <c r="DD156" s="49"/>
      <c r="DI156" s="73"/>
      <c r="DK156" s="74"/>
      <c r="DL156" s="74"/>
      <c r="DM156" s="74"/>
      <c r="DN156" s="52"/>
      <c r="DO156" s="52"/>
      <c r="DP156" s="52"/>
      <c r="DQ156" s="52"/>
      <c r="DR156" s="52"/>
      <c r="DS156" s="98"/>
      <c r="DT156" s="52"/>
      <c r="DY156" s="49"/>
      <c r="ED156" s="74"/>
      <c r="EE156" s="74"/>
      <c r="EF156" s="74"/>
      <c r="EG156" s="52"/>
      <c r="EH156" s="52"/>
      <c r="ES156" s="49"/>
      <c r="EX156" s="73"/>
      <c r="EZ156" s="74"/>
      <c r="FA156" s="74"/>
      <c r="FB156" s="74"/>
      <c r="FC156" s="52"/>
      <c r="FD156" s="52"/>
      <c r="FE156" s="52"/>
      <c r="FF156" s="52"/>
      <c r="FG156" s="52"/>
      <c r="FH156" s="98"/>
      <c r="FI156" s="52"/>
      <c r="GT156" s="52"/>
      <c r="GW156" s="98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</row>
    <row r="157" spans="2:250" s="15" customFormat="1" ht="16.899999999999999" customHeight="1" x14ac:dyDescent="0.3">
      <c r="B157" s="73"/>
      <c r="D157" s="74"/>
      <c r="F157" s="74"/>
      <c r="G157" s="74"/>
      <c r="H157" s="74"/>
      <c r="I157" s="52"/>
      <c r="J157" s="52"/>
      <c r="K157" s="52"/>
      <c r="U157" s="73"/>
      <c r="V157" s="72"/>
      <c r="W157" s="74"/>
      <c r="X157" s="74"/>
      <c r="Y157" s="52"/>
      <c r="Z157" s="52"/>
      <c r="AA157" s="52"/>
      <c r="AB157" s="52"/>
      <c r="AD157" s="52"/>
      <c r="AE157" s="52"/>
      <c r="AF157" s="52"/>
      <c r="AG157" s="52"/>
      <c r="AP157" s="73"/>
      <c r="AR157" s="74"/>
      <c r="AT157" s="74"/>
      <c r="AU157" s="74"/>
      <c r="AV157" s="74"/>
      <c r="AW157" s="52"/>
      <c r="AX157" s="52"/>
      <c r="AY157" s="52"/>
      <c r="BI157" s="73"/>
      <c r="BJ157" s="72"/>
      <c r="BK157" s="74"/>
      <c r="BL157" s="74"/>
      <c r="BM157" s="52"/>
      <c r="BN157" s="52"/>
      <c r="BO157" s="52"/>
      <c r="BP157" s="52"/>
      <c r="BR157" s="52"/>
      <c r="BS157" s="52"/>
      <c r="BT157" s="52"/>
      <c r="BU157" s="52"/>
      <c r="CD157" s="98"/>
      <c r="DP157" s="52"/>
      <c r="DS157" s="98"/>
      <c r="FE157" s="52"/>
      <c r="FH157" s="98"/>
      <c r="FN157" s="49"/>
      <c r="FU157" s="49"/>
      <c r="GH157" s="49"/>
      <c r="GO157" s="51"/>
      <c r="GT157" s="52"/>
      <c r="GW157" s="98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</row>
    <row r="158" spans="2:250" s="15" customFormat="1" ht="16.899999999999999" customHeight="1" x14ac:dyDescent="0.3">
      <c r="B158" s="73"/>
      <c r="D158" s="74"/>
      <c r="F158" s="76"/>
      <c r="G158" s="76"/>
      <c r="H158" s="76"/>
      <c r="I158" s="70"/>
      <c r="J158" s="70"/>
      <c r="K158" s="70"/>
      <c r="U158" s="69"/>
      <c r="V158" s="72"/>
      <c r="W158" s="74"/>
      <c r="X158" s="76"/>
      <c r="Y158" s="70"/>
      <c r="Z158" s="70"/>
      <c r="AA158" s="70"/>
      <c r="AB158" s="70"/>
      <c r="AD158" s="70"/>
      <c r="AE158" s="70"/>
      <c r="AF158" s="70"/>
      <c r="AG158" s="70"/>
      <c r="AP158" s="73"/>
      <c r="AR158" s="74"/>
      <c r="AT158" s="76"/>
      <c r="AU158" s="76"/>
      <c r="AV158" s="76"/>
      <c r="AW158" s="70"/>
      <c r="AX158" s="70"/>
      <c r="AY158" s="70"/>
      <c r="BI158" s="69"/>
      <c r="BJ158" s="72"/>
      <c r="BK158" s="74"/>
      <c r="BL158" s="76"/>
      <c r="BM158" s="70"/>
      <c r="BN158" s="70"/>
      <c r="BO158" s="70"/>
      <c r="BP158" s="70"/>
      <c r="BR158" s="70"/>
      <c r="BS158" s="70"/>
      <c r="BT158" s="70"/>
      <c r="BU158" s="70"/>
      <c r="CD158" s="98"/>
      <c r="CJ158" s="49"/>
      <c r="CQ158" s="49"/>
      <c r="DD158" s="49"/>
      <c r="DK158" s="51"/>
      <c r="DP158" s="52"/>
      <c r="DS158" s="98"/>
      <c r="DY158" s="49"/>
      <c r="EF158" s="49"/>
      <c r="ES158" s="49"/>
      <c r="EZ158" s="51"/>
      <c r="FE158" s="52"/>
      <c r="FH158" s="98"/>
      <c r="FS158" s="64"/>
      <c r="FT158" s="64"/>
      <c r="FU158" s="64"/>
      <c r="FV158" s="64"/>
      <c r="FW158" s="64"/>
      <c r="GO158" s="64"/>
      <c r="GP158" s="64"/>
      <c r="GQ158" s="64"/>
      <c r="GR158" s="64"/>
      <c r="GS158" s="64"/>
      <c r="GT158" s="52"/>
      <c r="GU158" s="64"/>
      <c r="GV158" s="64"/>
      <c r="GW158" s="98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</row>
    <row r="159" spans="2:250" s="15" customFormat="1" ht="16.899999999999999" customHeight="1" x14ac:dyDescent="0.3">
      <c r="B159" s="69"/>
      <c r="G159" s="73"/>
      <c r="H159" s="74"/>
      <c r="I159" s="74"/>
      <c r="J159" s="74"/>
      <c r="K159" s="74"/>
      <c r="L159" s="52"/>
      <c r="M159" s="52"/>
      <c r="N159" s="52"/>
      <c r="AD159" s="73"/>
      <c r="AF159" s="74"/>
      <c r="AG159" s="74"/>
      <c r="AH159" s="74"/>
      <c r="AI159" s="52"/>
      <c r="AJ159" s="52"/>
      <c r="AK159" s="52"/>
      <c r="AL159" s="52"/>
      <c r="AM159" s="52"/>
      <c r="AN159" s="64"/>
      <c r="AP159" s="69"/>
      <c r="AU159" s="73"/>
      <c r="AV159" s="74"/>
      <c r="AW159" s="74"/>
      <c r="AX159" s="74"/>
      <c r="AY159" s="74"/>
      <c r="AZ159" s="52"/>
      <c r="BA159" s="52"/>
      <c r="BB159" s="52"/>
      <c r="BR159" s="73"/>
      <c r="BT159" s="74"/>
      <c r="BU159" s="74"/>
      <c r="BV159" s="74"/>
      <c r="BW159" s="52"/>
      <c r="BX159" s="52"/>
      <c r="BY159" s="52"/>
      <c r="BZ159" s="52"/>
      <c r="CA159" s="52"/>
      <c r="CB159" s="52"/>
      <c r="CC159" s="64"/>
      <c r="CD159" s="98"/>
      <c r="CE159" s="64"/>
      <c r="CO159" s="64"/>
      <c r="CP159" s="64"/>
      <c r="CQ159" s="64"/>
      <c r="CR159" s="64"/>
      <c r="CS159" s="64"/>
      <c r="DK159" s="64"/>
      <c r="DL159" s="64"/>
      <c r="DM159" s="64"/>
      <c r="DN159" s="64"/>
      <c r="DO159" s="64"/>
      <c r="DP159" s="52"/>
      <c r="DQ159" s="64"/>
      <c r="DR159" s="64"/>
      <c r="DS159" s="98"/>
      <c r="DT159" s="64"/>
      <c r="ED159" s="64"/>
      <c r="EE159" s="64"/>
      <c r="EF159" s="64"/>
      <c r="EG159" s="64"/>
      <c r="EH159" s="64"/>
      <c r="EZ159" s="64"/>
      <c r="FA159" s="64"/>
      <c r="FB159" s="64"/>
      <c r="FC159" s="64"/>
      <c r="FD159" s="64"/>
      <c r="FE159" s="52"/>
      <c r="FF159" s="64"/>
      <c r="FG159" s="64"/>
      <c r="FH159" s="98"/>
      <c r="FI159" s="64"/>
      <c r="FN159" s="49"/>
      <c r="FS159" s="64"/>
      <c r="FT159" s="64"/>
      <c r="FU159" s="64"/>
      <c r="FV159" s="64"/>
      <c r="FW159" s="64"/>
      <c r="GH159" s="49"/>
      <c r="GM159" s="69"/>
      <c r="GO159" s="64"/>
      <c r="GP159" s="64"/>
      <c r="GQ159" s="64"/>
      <c r="GR159" s="64"/>
      <c r="GS159" s="64"/>
      <c r="GT159" s="52"/>
      <c r="GU159" s="64"/>
      <c r="GV159" s="64"/>
      <c r="GW159" s="98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</row>
    <row r="160" spans="2:250" s="15" customFormat="1" ht="16.899999999999999" customHeight="1" x14ac:dyDescent="0.3">
      <c r="B160" s="69"/>
      <c r="E160" s="49"/>
      <c r="J160" s="74"/>
      <c r="K160" s="74"/>
      <c r="L160" s="74"/>
      <c r="M160" s="52"/>
      <c r="N160" s="52"/>
      <c r="X160" s="49"/>
      <c r="AD160" s="73"/>
      <c r="AF160" s="74"/>
      <c r="AG160" s="74"/>
      <c r="AH160" s="74"/>
      <c r="AI160" s="52"/>
      <c r="AJ160" s="52"/>
      <c r="AK160" s="52"/>
      <c r="AL160" s="52"/>
      <c r="AM160" s="52"/>
      <c r="AN160" s="64"/>
      <c r="AP160" s="69"/>
      <c r="AS160" s="49"/>
      <c r="AX160" s="74"/>
      <c r="AY160" s="74"/>
      <c r="AZ160" s="74"/>
      <c r="BA160" s="52"/>
      <c r="BB160" s="52"/>
      <c r="BL160" s="49"/>
      <c r="BR160" s="73"/>
      <c r="BT160" s="74"/>
      <c r="BU160" s="74"/>
      <c r="BV160" s="74"/>
      <c r="BW160" s="52"/>
      <c r="BX160" s="52"/>
      <c r="BY160" s="52"/>
      <c r="BZ160" s="52"/>
      <c r="CA160" s="52"/>
      <c r="CB160" s="52"/>
      <c r="CC160" s="64"/>
      <c r="CD160" s="98"/>
      <c r="CE160" s="64"/>
      <c r="CJ160" s="49"/>
      <c r="CO160" s="64"/>
      <c r="CP160" s="64"/>
      <c r="CQ160" s="64"/>
      <c r="CR160" s="64"/>
      <c r="CS160" s="64"/>
      <c r="DD160" s="49"/>
      <c r="DI160" s="69"/>
      <c r="DK160" s="64"/>
      <c r="DL160" s="64"/>
      <c r="DM160" s="64"/>
      <c r="DN160" s="64"/>
      <c r="DO160" s="64"/>
      <c r="DP160" s="52"/>
      <c r="DQ160" s="64"/>
      <c r="DR160" s="64"/>
      <c r="DS160" s="98"/>
      <c r="DT160" s="64"/>
      <c r="DY160" s="49"/>
      <c r="ED160" s="64"/>
      <c r="EE160" s="64"/>
      <c r="EF160" s="64"/>
      <c r="EG160" s="64"/>
      <c r="EH160" s="64"/>
      <c r="ES160" s="49"/>
      <c r="EX160" s="69"/>
      <c r="EZ160" s="64"/>
      <c r="FA160" s="64"/>
      <c r="FB160" s="64"/>
      <c r="FC160" s="64"/>
      <c r="FD160" s="64"/>
      <c r="FE160" s="52"/>
      <c r="FF160" s="64"/>
      <c r="FG160" s="64"/>
      <c r="FH160" s="98"/>
      <c r="FI160" s="64"/>
      <c r="FN160" s="49"/>
      <c r="FS160" s="64"/>
      <c r="FT160" s="64"/>
      <c r="FU160" s="64"/>
      <c r="FV160" s="64"/>
      <c r="FW160" s="64"/>
      <c r="GH160" s="49"/>
      <c r="GM160" s="69"/>
      <c r="GO160" s="64"/>
      <c r="GP160" s="64"/>
      <c r="GQ160" s="64"/>
      <c r="GR160" s="64"/>
      <c r="GS160" s="64"/>
      <c r="GT160" s="52"/>
      <c r="GU160" s="64"/>
      <c r="GV160" s="64"/>
      <c r="GW160" s="98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</row>
    <row r="161" spans="1:250" s="15" customFormat="1" ht="16.899999999999999" customHeight="1" x14ac:dyDescent="0.3">
      <c r="B161" s="69"/>
      <c r="AK161" s="52"/>
      <c r="AN161" s="64"/>
      <c r="AP161" s="69"/>
      <c r="BY161" s="52"/>
      <c r="CC161" s="64"/>
      <c r="CD161" s="98"/>
      <c r="CE161" s="64"/>
      <c r="CJ161" s="49"/>
      <c r="CO161" s="64"/>
      <c r="CP161" s="64"/>
      <c r="CQ161" s="64"/>
      <c r="CR161" s="64"/>
      <c r="CS161" s="64"/>
      <c r="DD161" s="49"/>
      <c r="DI161" s="69"/>
      <c r="DK161" s="64"/>
      <c r="DL161" s="64"/>
      <c r="DM161" s="64"/>
      <c r="DN161" s="64"/>
      <c r="DO161" s="64"/>
      <c r="DP161" s="52"/>
      <c r="DQ161" s="64"/>
      <c r="DR161" s="64"/>
      <c r="DS161" s="98"/>
      <c r="DT161" s="64"/>
      <c r="DY161" s="49"/>
      <c r="ED161" s="64"/>
      <c r="EE161" s="64"/>
      <c r="EF161" s="64"/>
      <c r="EG161" s="64"/>
      <c r="EH161" s="64"/>
      <c r="ES161" s="49"/>
      <c r="EX161" s="69"/>
      <c r="EZ161" s="64"/>
      <c r="FA161" s="64"/>
      <c r="FB161" s="64"/>
      <c r="FC161" s="64"/>
      <c r="FD161" s="64"/>
      <c r="FE161" s="52"/>
      <c r="FF161" s="64"/>
      <c r="FG161" s="64"/>
      <c r="FH161" s="98"/>
      <c r="FI161" s="64"/>
      <c r="FK161" s="69"/>
      <c r="FM161" s="50"/>
      <c r="FO161" s="64"/>
      <c r="FP161" s="49"/>
      <c r="FQ161" s="64"/>
      <c r="FR161" s="64"/>
      <c r="FS161" s="64"/>
      <c r="FT161" s="64"/>
      <c r="FU161" s="64"/>
      <c r="FV161" s="64"/>
      <c r="FW161" s="64"/>
      <c r="FZ161" s="64"/>
      <c r="GA161" s="64"/>
      <c r="GB161" s="64"/>
      <c r="GC161" s="64"/>
      <c r="GD161" s="64"/>
      <c r="GE161" s="64"/>
      <c r="GF161" s="64"/>
      <c r="GG161" s="50"/>
      <c r="GI161" s="49"/>
      <c r="GK161" s="64"/>
      <c r="GL161" s="64"/>
      <c r="GM161" s="64"/>
      <c r="GN161" s="64"/>
      <c r="GO161" s="64"/>
      <c r="GP161" s="64"/>
      <c r="GQ161" s="64"/>
      <c r="GU161" s="64"/>
      <c r="GV161" s="64"/>
      <c r="GW161" s="98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</row>
    <row r="162" spans="1:250" s="15" customFormat="1" ht="16.899999999999999" customHeight="1" x14ac:dyDescent="0.3">
      <c r="B162" s="69"/>
      <c r="E162" s="49"/>
      <c r="R162" s="52"/>
      <c r="X162" s="49"/>
      <c r="AK162" s="52"/>
      <c r="AN162" s="64"/>
      <c r="AP162" s="69"/>
      <c r="AS162" s="49"/>
      <c r="BF162" s="52"/>
      <c r="BL162" s="49"/>
      <c r="BY162" s="52"/>
      <c r="CC162" s="64"/>
      <c r="CD162" s="98"/>
      <c r="CG162" s="69"/>
      <c r="CI162" s="50"/>
      <c r="CK162" s="64"/>
      <c r="CL162" s="49"/>
      <c r="CM162" s="64"/>
      <c r="CN162" s="64"/>
      <c r="CO162" s="64"/>
      <c r="CP162" s="64"/>
      <c r="CQ162" s="64"/>
      <c r="CR162" s="64"/>
      <c r="CS162" s="64"/>
      <c r="CV162" s="64"/>
      <c r="CW162" s="64"/>
      <c r="CX162" s="64"/>
      <c r="CY162" s="64"/>
      <c r="CZ162" s="64"/>
      <c r="DA162" s="64"/>
      <c r="DB162" s="64"/>
      <c r="DC162" s="50"/>
      <c r="DE162" s="49"/>
      <c r="DG162" s="64"/>
      <c r="DH162" s="64"/>
      <c r="DI162" s="64"/>
      <c r="DJ162" s="64"/>
      <c r="DK162" s="64"/>
      <c r="DL162" s="64"/>
      <c r="DM162" s="64"/>
      <c r="DQ162" s="64"/>
      <c r="DR162" s="64"/>
      <c r="DS162" s="98"/>
      <c r="DV162" s="69"/>
      <c r="DX162" s="50"/>
      <c r="DZ162" s="64"/>
      <c r="EA162" s="49"/>
      <c r="EB162" s="64"/>
      <c r="EC162" s="64"/>
      <c r="ED162" s="64"/>
      <c r="EE162" s="64"/>
      <c r="EF162" s="64"/>
      <c r="EG162" s="64"/>
      <c r="EH162" s="64"/>
      <c r="EK162" s="64"/>
      <c r="EL162" s="64"/>
      <c r="EM162" s="64"/>
      <c r="EN162" s="64"/>
      <c r="EO162" s="64"/>
      <c r="EP162" s="64"/>
      <c r="EQ162" s="64"/>
      <c r="ER162" s="50"/>
      <c r="ET162" s="49"/>
      <c r="EV162" s="64"/>
      <c r="EW162" s="64"/>
      <c r="EX162" s="64"/>
      <c r="EY162" s="64"/>
      <c r="EZ162" s="64"/>
      <c r="FA162" s="64"/>
      <c r="FB162" s="64"/>
      <c r="FF162" s="64"/>
      <c r="FG162" s="64"/>
      <c r="FH162" s="98"/>
      <c r="FN162" s="49"/>
      <c r="FS162" s="64"/>
      <c r="FT162" s="64"/>
      <c r="FU162" s="64"/>
      <c r="FV162" s="64"/>
      <c r="FW162" s="64"/>
      <c r="GH162" s="49"/>
      <c r="GM162" s="69"/>
      <c r="GO162" s="64"/>
      <c r="GP162" s="64"/>
      <c r="GQ162" s="64"/>
      <c r="GR162" s="64"/>
      <c r="GS162" s="64"/>
      <c r="GT162" s="52"/>
      <c r="GU162" s="64"/>
      <c r="GV162" s="64"/>
      <c r="GW162" s="98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</row>
    <row r="163" spans="1:250" s="15" customFormat="1" ht="16.899999999999999" customHeight="1" x14ac:dyDescent="0.3">
      <c r="B163" s="69"/>
      <c r="J163" s="64"/>
      <c r="K163" s="64"/>
      <c r="L163" s="64"/>
      <c r="M163" s="64"/>
      <c r="N163" s="64"/>
      <c r="AF163" s="64"/>
      <c r="AG163" s="64"/>
      <c r="AH163" s="64"/>
      <c r="AI163" s="64"/>
      <c r="AJ163" s="64"/>
      <c r="AK163" s="52"/>
      <c r="AL163" s="64"/>
      <c r="AM163" s="64"/>
      <c r="AN163" s="64"/>
      <c r="AP163" s="69"/>
      <c r="AX163" s="64"/>
      <c r="AY163" s="64"/>
      <c r="AZ163" s="64"/>
      <c r="BA163" s="64"/>
      <c r="BB163" s="64"/>
      <c r="BT163" s="64"/>
      <c r="BU163" s="64"/>
      <c r="BV163" s="64"/>
      <c r="BW163" s="64"/>
      <c r="BX163" s="64"/>
      <c r="BY163" s="52"/>
      <c r="BZ163" s="64"/>
      <c r="CA163" s="64"/>
      <c r="CB163" s="64"/>
      <c r="CC163" s="64"/>
      <c r="CD163" s="98"/>
      <c r="CE163" s="64"/>
      <c r="CJ163" s="49"/>
      <c r="CO163" s="64"/>
      <c r="CP163" s="64"/>
      <c r="CQ163" s="64"/>
      <c r="CR163" s="64"/>
      <c r="CS163" s="64"/>
      <c r="DD163" s="49"/>
      <c r="DI163" s="69"/>
      <c r="DK163" s="64"/>
      <c r="DL163" s="64"/>
      <c r="DM163" s="64"/>
      <c r="DN163" s="64"/>
      <c r="DO163" s="64"/>
      <c r="DP163" s="52"/>
      <c r="DQ163" s="64"/>
      <c r="DR163" s="64"/>
      <c r="DS163" s="98"/>
      <c r="DT163" s="64"/>
      <c r="DY163" s="49"/>
      <c r="ED163" s="64"/>
      <c r="EE163" s="64"/>
      <c r="EF163" s="64"/>
      <c r="EG163" s="64"/>
      <c r="EH163" s="64"/>
      <c r="ES163" s="49"/>
      <c r="EX163" s="69"/>
      <c r="EZ163" s="64"/>
      <c r="FA163" s="64"/>
      <c r="FB163" s="64"/>
      <c r="FC163" s="64"/>
      <c r="FD163" s="64"/>
      <c r="FE163" s="52"/>
      <c r="FF163" s="64"/>
      <c r="FG163" s="64"/>
      <c r="FH163" s="98"/>
      <c r="FI163" s="64"/>
      <c r="FJ163" s="22"/>
      <c r="FK163" s="22"/>
      <c r="FL163" s="22"/>
      <c r="FO163" s="70"/>
      <c r="FP163" s="71"/>
      <c r="FT163" s="70"/>
      <c r="FU163" s="12"/>
      <c r="FV163" s="48"/>
      <c r="FW163" s="12"/>
      <c r="FX163" s="64"/>
      <c r="FY163" s="64"/>
      <c r="FZ163" s="64"/>
      <c r="GA163" s="12"/>
      <c r="GB163" s="266"/>
      <c r="GG163" s="22"/>
      <c r="GH163" s="70"/>
      <c r="GK163" s="71"/>
      <c r="GN163" s="70"/>
      <c r="GO163" s="12"/>
      <c r="GP163" s="71"/>
      <c r="GT163" s="12"/>
      <c r="GU163" s="266"/>
      <c r="GV163" s="64"/>
      <c r="GW163" s="98"/>
    </row>
    <row r="164" spans="1:250" ht="16.899999999999999" customHeight="1" x14ac:dyDescent="0.3">
      <c r="A164" s="15"/>
      <c r="B164" s="69"/>
      <c r="C164" s="15"/>
      <c r="D164" s="15"/>
      <c r="E164" s="49"/>
      <c r="F164" s="15"/>
      <c r="G164" s="15"/>
      <c r="H164" s="15"/>
      <c r="I164" s="15"/>
      <c r="J164" s="64"/>
      <c r="K164" s="64"/>
      <c r="L164" s="64"/>
      <c r="M164" s="64"/>
      <c r="N164" s="64"/>
      <c r="O164" s="15"/>
      <c r="P164" s="15"/>
      <c r="Q164" s="15"/>
      <c r="R164" s="15"/>
      <c r="S164" s="15"/>
      <c r="T164" s="15"/>
      <c r="U164" s="15"/>
      <c r="V164" s="15"/>
      <c r="W164" s="15"/>
      <c r="X164" s="49"/>
      <c r="Y164" s="15"/>
      <c r="Z164" s="15"/>
      <c r="AA164" s="15"/>
      <c r="AB164" s="15"/>
      <c r="AC164" s="15"/>
      <c r="AD164" s="69"/>
      <c r="AE164" s="15"/>
      <c r="AF164" s="64"/>
      <c r="AG164" s="64"/>
      <c r="AH164" s="64"/>
      <c r="AI164" s="64"/>
      <c r="AJ164" s="64"/>
      <c r="AK164" s="52"/>
      <c r="AL164" s="64"/>
      <c r="AM164" s="64"/>
      <c r="AN164" s="64"/>
      <c r="AO164" s="15"/>
      <c r="AP164" s="69"/>
      <c r="AQ164" s="15"/>
      <c r="AR164" s="15"/>
      <c r="AS164" s="49"/>
      <c r="AT164" s="15"/>
      <c r="AU164" s="15"/>
      <c r="AV164" s="15"/>
      <c r="AW164" s="15"/>
      <c r="AX164" s="64"/>
      <c r="AY164" s="64"/>
      <c r="AZ164" s="64"/>
      <c r="BA164" s="64"/>
      <c r="BB164" s="64"/>
      <c r="BC164" s="15"/>
      <c r="BD164" s="15"/>
      <c r="BE164" s="15"/>
      <c r="BF164" s="15"/>
      <c r="BG164" s="15"/>
      <c r="BH164" s="15"/>
      <c r="BI164" s="15"/>
      <c r="BJ164" s="15"/>
      <c r="BK164" s="15"/>
      <c r="BL164" s="49"/>
      <c r="BM164" s="15"/>
      <c r="BN164" s="15"/>
      <c r="BO164" s="15"/>
      <c r="BP164" s="15"/>
      <c r="BQ164" s="15"/>
      <c r="BR164" s="69"/>
      <c r="BS164" s="15"/>
      <c r="BT164" s="64"/>
      <c r="BU164" s="64"/>
      <c r="BV164" s="64"/>
      <c r="BW164" s="64"/>
      <c r="BX164" s="64"/>
      <c r="BY164" s="52"/>
      <c r="BZ164" s="64"/>
      <c r="CA164" s="64"/>
      <c r="CB164" s="64"/>
      <c r="CC164" s="64"/>
      <c r="CD164" s="98"/>
      <c r="CE164" s="64"/>
      <c r="CF164" s="22"/>
      <c r="CG164" s="22"/>
      <c r="CH164" s="155"/>
      <c r="CI164" s="15"/>
      <c r="CJ164" s="15"/>
      <c r="CK164" s="70"/>
      <c r="CL164" s="71"/>
      <c r="CM164" s="15"/>
      <c r="CN164" s="15"/>
      <c r="CO164" s="15"/>
      <c r="CP164" s="70"/>
      <c r="CQ164" s="15"/>
      <c r="CR164" s="12"/>
      <c r="CS164" s="48"/>
      <c r="CT164" s="64"/>
      <c r="CU164" s="64"/>
      <c r="CV164" s="64"/>
      <c r="CW164" s="12"/>
      <c r="CX164" s="315"/>
      <c r="CY164" s="15"/>
      <c r="CZ164" s="15"/>
      <c r="DA164" s="15"/>
      <c r="DB164" s="15"/>
      <c r="DC164" s="22"/>
      <c r="DD164" s="70"/>
      <c r="DE164" s="15"/>
      <c r="DF164" s="15"/>
      <c r="DG164" s="71"/>
      <c r="DH164" s="15"/>
      <c r="DI164" s="15"/>
      <c r="DJ164" s="70"/>
      <c r="DK164" s="12"/>
      <c r="DL164" s="71"/>
      <c r="DM164" s="15"/>
      <c r="DN164" s="15"/>
      <c r="DO164" s="15"/>
      <c r="DP164" s="12"/>
      <c r="DQ164" s="315"/>
      <c r="DR164" s="64"/>
      <c r="DS164" s="98"/>
      <c r="DT164" s="64"/>
      <c r="DU164" s="22"/>
      <c r="DV164" s="22"/>
      <c r="DW164" s="155"/>
      <c r="DX164" s="15"/>
      <c r="DY164" s="15"/>
      <c r="DZ164" s="70"/>
      <c r="EA164" s="71"/>
      <c r="EB164" s="15"/>
      <c r="EC164" s="15"/>
      <c r="ED164" s="15"/>
      <c r="EE164" s="70"/>
      <c r="EF164" s="15"/>
      <c r="EG164" s="12"/>
      <c r="EH164" s="48"/>
      <c r="EI164" s="64"/>
      <c r="EJ164" s="64"/>
      <c r="EK164" s="64"/>
      <c r="EL164" s="12"/>
      <c r="EM164" s="266"/>
      <c r="EN164" s="15"/>
      <c r="EO164" s="15"/>
      <c r="EP164" s="15"/>
      <c r="EQ164" s="15"/>
      <c r="ER164" s="22"/>
      <c r="ES164" s="70"/>
      <c r="ET164" s="15"/>
      <c r="EU164" s="15"/>
      <c r="EV164" s="71"/>
      <c r="EW164" s="15"/>
      <c r="EX164" s="15"/>
      <c r="EY164" s="70"/>
      <c r="EZ164" s="12"/>
      <c r="FA164" s="71"/>
      <c r="FB164" s="15"/>
      <c r="FC164" s="15"/>
      <c r="FD164" s="15"/>
      <c r="FE164" s="12"/>
      <c r="FF164" s="266"/>
      <c r="FG164" s="64"/>
      <c r="FH164" s="98"/>
      <c r="FI164" s="64"/>
      <c r="FJ164" s="22"/>
      <c r="FK164" s="22"/>
      <c r="FL164" s="22"/>
      <c r="FM164" s="15"/>
      <c r="FN164" s="15"/>
      <c r="FO164" s="15"/>
      <c r="FP164" s="266"/>
      <c r="FQ164" s="70"/>
      <c r="FR164" s="70"/>
      <c r="FS164" s="70"/>
      <c r="FT164" s="70"/>
      <c r="FU164" s="65"/>
      <c r="FV164" s="65"/>
      <c r="FW164" s="65"/>
      <c r="FX164" s="64"/>
      <c r="FY164" s="64"/>
      <c r="FZ164" s="64"/>
      <c r="GA164" s="15"/>
      <c r="GB164" s="15"/>
      <c r="GC164" s="15"/>
      <c r="GD164" s="15"/>
      <c r="GE164" s="15"/>
      <c r="GF164" s="15"/>
      <c r="GG164" s="22"/>
      <c r="GH164" s="15"/>
      <c r="GI164" s="15"/>
      <c r="GJ164" s="15"/>
      <c r="GK164" s="266"/>
      <c r="GL164" s="15"/>
      <c r="GM164" s="15"/>
      <c r="GN164" s="70"/>
      <c r="GO164" s="70"/>
      <c r="GP164" s="70"/>
      <c r="GQ164" s="70"/>
      <c r="GR164" s="65"/>
      <c r="GS164" s="65"/>
      <c r="GT164" s="14"/>
      <c r="GU164" s="15"/>
      <c r="GV164" s="15"/>
      <c r="GW164" s="98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</row>
    <row r="165" spans="1:250" ht="26.45" customHeight="1" x14ac:dyDescent="0.3">
      <c r="A165" s="15"/>
      <c r="B165" s="69"/>
      <c r="C165" s="15"/>
      <c r="D165" s="15"/>
      <c r="E165" s="15"/>
      <c r="F165" s="64"/>
      <c r="G165" s="64"/>
      <c r="H165" s="64"/>
      <c r="I165" s="64"/>
      <c r="J165" s="64"/>
      <c r="K165" s="64"/>
      <c r="L165" s="64"/>
      <c r="M165" s="64"/>
      <c r="N165" s="64"/>
      <c r="O165" s="15"/>
      <c r="P165" s="15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52"/>
      <c r="AF165" s="52"/>
      <c r="AG165" s="64"/>
      <c r="AH165" s="15"/>
      <c r="AI165" s="15"/>
      <c r="AJ165" s="15"/>
      <c r="AK165" s="15"/>
      <c r="AL165" s="15"/>
      <c r="AM165" s="15"/>
      <c r="AN165" s="15"/>
      <c r="AO165" s="15"/>
      <c r="AP165" s="69"/>
      <c r="AQ165" s="15"/>
      <c r="AR165" s="15"/>
      <c r="AS165" s="15"/>
      <c r="AT165" s="64"/>
      <c r="AU165" s="64"/>
      <c r="AV165" s="64"/>
      <c r="AW165" s="64"/>
      <c r="AX165" s="64"/>
      <c r="AY165" s="64"/>
      <c r="AZ165" s="64"/>
      <c r="BA165" s="64"/>
      <c r="BB165" s="64"/>
      <c r="BC165" s="15"/>
      <c r="BD165" s="15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52"/>
      <c r="BT165" s="52"/>
      <c r="BU165" s="64"/>
      <c r="BV165" s="15"/>
      <c r="BW165" s="15"/>
      <c r="BX165" s="15"/>
      <c r="BY165" s="15"/>
      <c r="BZ165" s="15"/>
      <c r="CA165" s="15"/>
      <c r="CB165" s="15"/>
      <c r="CC165" s="15"/>
      <c r="CD165" s="98"/>
      <c r="CE165" s="15"/>
      <c r="CF165" s="22"/>
      <c r="CG165" s="22"/>
      <c r="CH165" s="22"/>
      <c r="CI165" s="15"/>
      <c r="CJ165" s="15"/>
      <c r="CK165" s="15"/>
      <c r="CL165" s="315"/>
      <c r="CM165" s="70"/>
      <c r="CN165" s="70"/>
      <c r="CO165" s="70"/>
      <c r="CP165" s="70"/>
      <c r="CQ165" s="65"/>
      <c r="CR165" s="65"/>
      <c r="CS165" s="65"/>
      <c r="CT165" s="64"/>
      <c r="CU165" s="64"/>
      <c r="CV165" s="64"/>
      <c r="CW165" s="15"/>
      <c r="CX165" s="15"/>
      <c r="CY165" s="15"/>
      <c r="CZ165" s="15"/>
      <c r="DA165" s="15"/>
      <c r="DB165" s="15"/>
      <c r="DC165" s="22"/>
      <c r="DD165" s="15"/>
      <c r="DE165" s="15"/>
      <c r="DF165" s="15"/>
      <c r="DG165" s="315"/>
      <c r="DH165" s="15"/>
      <c r="DI165" s="15"/>
      <c r="DJ165" s="70"/>
      <c r="DK165" s="70"/>
      <c r="DL165" s="70"/>
      <c r="DM165" s="70"/>
      <c r="DN165" s="65"/>
      <c r="DO165" s="65"/>
      <c r="DP165" s="14"/>
      <c r="DQ165" s="15"/>
      <c r="DR165" s="15"/>
      <c r="DS165" s="98"/>
      <c r="DT165" s="15"/>
      <c r="DU165" s="22"/>
      <c r="DV165" s="22"/>
      <c r="DW165" s="22"/>
      <c r="DX165" s="15"/>
      <c r="DY165" s="15"/>
      <c r="DZ165" s="15"/>
      <c r="EA165" s="315"/>
      <c r="EB165" s="70"/>
      <c r="EC165" s="70"/>
      <c r="ED165" s="70"/>
      <c r="EE165" s="70"/>
      <c r="EF165" s="65"/>
      <c r="EG165" s="65"/>
      <c r="EH165" s="65"/>
      <c r="EI165" s="64"/>
      <c r="EJ165" s="64"/>
      <c r="EK165" s="64"/>
      <c r="EL165" s="15"/>
      <c r="EM165" s="15"/>
      <c r="EN165" s="15"/>
      <c r="EO165" s="15"/>
      <c r="EP165" s="15"/>
      <c r="EQ165" s="15"/>
      <c r="ER165" s="22"/>
      <c r="ES165" s="15"/>
      <c r="ET165" s="15"/>
      <c r="EU165" s="15"/>
      <c r="EV165" s="266"/>
      <c r="EW165" s="15"/>
      <c r="EX165" s="15"/>
      <c r="EY165" s="70"/>
      <c r="EZ165" s="70"/>
      <c r="FA165" s="70"/>
      <c r="FB165" s="70"/>
      <c r="FC165" s="65"/>
      <c r="FD165" s="65"/>
      <c r="FE165" s="14"/>
      <c r="FF165" s="15"/>
      <c r="FG165" s="15"/>
      <c r="FH165" s="98"/>
      <c r="FI165" s="15"/>
      <c r="FJ165" s="15"/>
      <c r="FK165" s="15"/>
      <c r="FL165" s="15"/>
      <c r="FM165" s="15"/>
      <c r="FN165" s="15"/>
      <c r="FO165" s="15"/>
      <c r="FP165" s="70"/>
      <c r="FQ165" s="70"/>
      <c r="FR165" s="70"/>
      <c r="FS165" s="70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70"/>
      <c r="GP165" s="70"/>
      <c r="GQ165" s="15"/>
      <c r="GR165" s="15"/>
      <c r="GS165" s="12"/>
      <c r="GT165" s="13"/>
      <c r="GU165" s="15"/>
      <c r="GV165" s="15"/>
      <c r="GW165" s="98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</row>
    <row r="166" spans="1:250" ht="16.899999999999999" customHeight="1" x14ac:dyDescent="0.3">
      <c r="A166" s="15"/>
      <c r="B166" s="69"/>
      <c r="C166" s="15"/>
      <c r="D166" s="50"/>
      <c r="E166" s="15"/>
      <c r="F166" s="64"/>
      <c r="G166" s="49"/>
      <c r="H166" s="64"/>
      <c r="I166" s="64"/>
      <c r="J166" s="64"/>
      <c r="K166" s="64"/>
      <c r="L166" s="64"/>
      <c r="M166" s="64"/>
      <c r="N166" s="64"/>
      <c r="O166" s="15"/>
      <c r="P166" s="15"/>
      <c r="Q166" s="64"/>
      <c r="R166" s="64"/>
      <c r="S166" s="64"/>
      <c r="T166" s="64"/>
      <c r="U166" s="64"/>
      <c r="V166" s="64"/>
      <c r="W166" s="64"/>
      <c r="X166" s="50"/>
      <c r="Y166" s="15"/>
      <c r="Z166" s="49"/>
      <c r="AA166" s="15"/>
      <c r="AB166" s="64"/>
      <c r="AC166" s="64"/>
      <c r="AD166" s="64"/>
      <c r="AE166" s="64"/>
      <c r="AF166" s="64"/>
      <c r="AG166" s="64"/>
      <c r="AH166" s="64"/>
      <c r="AI166" s="15"/>
      <c r="AJ166" s="15"/>
      <c r="AK166" s="15"/>
      <c r="AL166" s="15"/>
      <c r="AM166" s="15"/>
      <c r="AN166" s="15"/>
      <c r="AO166" s="15"/>
      <c r="AP166" s="69"/>
      <c r="AQ166" s="15"/>
      <c r="AR166" s="50"/>
      <c r="AS166" s="15"/>
      <c r="AT166" s="64"/>
      <c r="AU166" s="49"/>
      <c r="AV166" s="64"/>
      <c r="AW166" s="64"/>
      <c r="AX166" s="64"/>
      <c r="AY166" s="64"/>
      <c r="AZ166" s="64"/>
      <c r="BA166" s="64"/>
      <c r="BB166" s="64"/>
      <c r="BC166" s="15"/>
      <c r="BD166" s="15"/>
      <c r="BE166" s="64"/>
      <c r="BF166" s="64"/>
      <c r="BG166" s="64"/>
      <c r="BH166" s="64"/>
      <c r="BI166" s="64"/>
      <c r="BJ166" s="64"/>
      <c r="BK166" s="64"/>
      <c r="BL166" s="50"/>
      <c r="BM166" s="15"/>
      <c r="BN166" s="49"/>
      <c r="BO166" s="15"/>
      <c r="BP166" s="64"/>
      <c r="BQ166" s="64"/>
      <c r="BR166" s="64"/>
      <c r="BS166" s="64"/>
      <c r="BT166" s="64"/>
      <c r="BU166" s="64"/>
      <c r="BV166" s="64"/>
      <c r="BW166" s="15"/>
      <c r="BX166" s="15"/>
      <c r="BY166" s="15"/>
      <c r="BZ166" s="15"/>
      <c r="CA166" s="15"/>
      <c r="CB166" s="15"/>
      <c r="CC166" s="15"/>
      <c r="CD166" s="98"/>
      <c r="CE166" s="15"/>
      <c r="CF166" s="15"/>
      <c r="CG166" s="15"/>
      <c r="CH166" s="15"/>
      <c r="CI166" s="15"/>
      <c r="CJ166" s="15"/>
      <c r="CK166" s="15"/>
      <c r="CL166" s="70"/>
      <c r="CM166" s="70"/>
      <c r="CN166" s="70"/>
      <c r="CO166" s="70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70"/>
      <c r="DL166" s="70"/>
      <c r="DM166" s="15"/>
      <c r="DN166" s="15"/>
      <c r="DO166" s="12"/>
      <c r="DP166" s="13"/>
      <c r="DQ166" s="15"/>
      <c r="DR166" s="15"/>
      <c r="DS166" s="98"/>
      <c r="DT166" s="15"/>
      <c r="DU166" s="15"/>
      <c r="DV166" s="15"/>
      <c r="DW166" s="15"/>
      <c r="DX166" s="15"/>
      <c r="DY166" s="15"/>
      <c r="DZ166" s="15"/>
      <c r="EA166" s="70"/>
      <c r="EB166" s="70"/>
      <c r="EC166" s="70"/>
      <c r="ED166" s="70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70"/>
      <c r="FA166" s="70"/>
      <c r="FB166" s="15"/>
      <c r="FC166" s="15"/>
      <c r="FD166" s="12"/>
      <c r="FE166" s="13"/>
      <c r="FF166" s="15"/>
      <c r="FG166" s="15"/>
      <c r="FH166" s="98"/>
      <c r="FI166" s="15"/>
      <c r="FJ166" s="72"/>
      <c r="FK166" s="73"/>
      <c r="FL166" s="72"/>
      <c r="FM166" s="56"/>
      <c r="FN166" s="92"/>
      <c r="FO166" s="92"/>
      <c r="FP166" s="53"/>
      <c r="FQ166" s="53"/>
      <c r="FR166" s="53"/>
      <c r="FS166" s="15"/>
      <c r="FT166" s="73"/>
      <c r="FU166" s="15"/>
      <c r="FV166" s="56"/>
      <c r="FW166" s="56"/>
      <c r="FX166" s="56"/>
      <c r="FY166" s="56"/>
      <c r="FZ166" s="56"/>
      <c r="GA166" s="53"/>
      <c r="GB166" s="15"/>
      <c r="GC166" s="15"/>
      <c r="GD166" s="15"/>
      <c r="GE166" s="15"/>
      <c r="GF166" s="72"/>
      <c r="GG166" s="56"/>
      <c r="GH166" s="53"/>
      <c r="GI166" s="53"/>
      <c r="GJ166" s="53"/>
      <c r="GK166" s="53"/>
      <c r="GL166" s="53"/>
      <c r="GM166" s="73"/>
      <c r="GN166" s="15"/>
      <c r="GO166" s="56"/>
      <c r="GP166" s="53"/>
      <c r="GQ166" s="53"/>
      <c r="GR166" s="53"/>
      <c r="GS166" s="53"/>
      <c r="GT166" s="13"/>
      <c r="GU166" s="15"/>
      <c r="GV166" s="15"/>
      <c r="GW166" s="98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</row>
    <row r="167" spans="1:250" ht="16.899999999999999" customHeight="1" x14ac:dyDescent="0.3">
      <c r="A167" s="15"/>
      <c r="B167" s="15"/>
      <c r="C167" s="15"/>
      <c r="D167" s="15"/>
      <c r="E167" s="12"/>
      <c r="F167" s="15"/>
      <c r="G167" s="255"/>
      <c r="H167" s="15"/>
      <c r="I167" s="15"/>
      <c r="J167" s="12"/>
      <c r="K167" s="15"/>
      <c r="L167" s="12"/>
      <c r="M167" s="48"/>
      <c r="N167" s="15"/>
      <c r="O167" s="15"/>
      <c r="P167" s="15"/>
      <c r="Q167" s="15"/>
      <c r="R167" s="12"/>
      <c r="S167" s="315"/>
      <c r="T167" s="70"/>
      <c r="U167" s="15"/>
      <c r="V167" s="15"/>
      <c r="W167" s="15"/>
      <c r="X167" s="15"/>
      <c r="Y167" s="12"/>
      <c r="Z167" s="255"/>
      <c r="AA167" s="12"/>
      <c r="AB167" s="15"/>
      <c r="AC167" s="15"/>
      <c r="AD167" s="12"/>
      <c r="AE167" s="12"/>
      <c r="AF167" s="48"/>
      <c r="AG167" s="15"/>
      <c r="AH167" s="15"/>
      <c r="AI167" s="15"/>
      <c r="AJ167" s="15"/>
      <c r="AK167" s="12"/>
      <c r="AL167" s="315"/>
      <c r="AM167" s="15"/>
      <c r="AN167" s="15"/>
      <c r="AO167" s="15"/>
      <c r="AP167" s="15"/>
      <c r="AQ167" s="15"/>
      <c r="AR167" s="15"/>
      <c r="AS167" s="12"/>
      <c r="AT167" s="15"/>
      <c r="AU167" s="255"/>
      <c r="AV167" s="15"/>
      <c r="AW167" s="15"/>
      <c r="AX167" s="12"/>
      <c r="AY167" s="15"/>
      <c r="AZ167" s="12"/>
      <c r="BA167" s="48"/>
      <c r="BB167" s="15"/>
      <c r="BC167" s="15"/>
      <c r="BD167" s="15"/>
      <c r="BE167" s="15"/>
      <c r="BF167" s="12"/>
      <c r="BG167" s="315"/>
      <c r="BH167" s="70"/>
      <c r="BI167" s="15"/>
      <c r="BJ167" s="15"/>
      <c r="BK167" s="15"/>
      <c r="BL167" s="15"/>
      <c r="BM167" s="12"/>
      <c r="BN167" s="255"/>
      <c r="BO167" s="12"/>
      <c r="BP167" s="15"/>
      <c r="BQ167" s="15"/>
      <c r="BR167" s="12"/>
      <c r="BS167" s="12"/>
      <c r="BT167" s="48"/>
      <c r="BU167" s="15"/>
      <c r="BV167" s="15"/>
      <c r="BW167" s="15"/>
      <c r="BX167" s="15"/>
      <c r="BY167" s="12"/>
      <c r="BZ167" s="315"/>
      <c r="CA167" s="15"/>
      <c r="CB167" s="15"/>
      <c r="CC167" s="15"/>
      <c r="CD167" s="98"/>
      <c r="CE167" s="15"/>
      <c r="CF167" s="72"/>
      <c r="CG167" s="73"/>
      <c r="CH167" s="72"/>
      <c r="CI167" s="56"/>
      <c r="CJ167" s="92"/>
      <c r="CK167" s="92"/>
      <c r="CL167" s="53"/>
      <c r="CM167" s="53"/>
      <c r="CN167" s="53"/>
      <c r="CO167" s="15"/>
      <c r="CP167" s="73"/>
      <c r="CQ167" s="15"/>
      <c r="CR167" s="56"/>
      <c r="CS167" s="56"/>
      <c r="CT167" s="56"/>
      <c r="CU167" s="56"/>
      <c r="CV167" s="56"/>
      <c r="CW167" s="53"/>
      <c r="CX167" s="15"/>
      <c r="CY167" s="15"/>
      <c r="CZ167" s="15"/>
      <c r="DA167" s="15"/>
      <c r="DB167" s="72"/>
      <c r="DC167" s="56"/>
      <c r="DD167" s="53"/>
      <c r="DE167" s="53"/>
      <c r="DF167" s="53"/>
      <c r="DG167" s="53"/>
      <c r="DH167" s="53"/>
      <c r="DI167" s="73"/>
      <c r="DJ167" s="15"/>
      <c r="DK167" s="56"/>
      <c r="DL167" s="53"/>
      <c r="DM167" s="53"/>
      <c r="DN167" s="53"/>
      <c r="DO167" s="53"/>
      <c r="DP167" s="13"/>
      <c r="DQ167" s="15"/>
      <c r="DR167" s="15"/>
      <c r="DS167" s="98"/>
      <c r="DT167" s="15"/>
      <c r="DU167" s="72"/>
      <c r="DV167" s="73"/>
      <c r="DW167" s="72"/>
      <c r="DX167" s="56"/>
      <c r="DY167" s="92"/>
      <c r="DZ167" s="92"/>
      <c r="EA167" s="53"/>
      <c r="EB167" s="53"/>
      <c r="EC167" s="53"/>
      <c r="ED167" s="15"/>
      <c r="EE167" s="73"/>
      <c r="EF167" s="15"/>
      <c r="EG167" s="56"/>
      <c r="EH167" s="56"/>
      <c r="EI167" s="56"/>
      <c r="EJ167" s="56"/>
      <c r="EK167" s="56"/>
      <c r="EL167" s="53"/>
      <c r="EM167" s="15"/>
      <c r="EN167" s="15"/>
      <c r="EO167" s="15"/>
      <c r="EP167" s="15"/>
      <c r="EQ167" s="72"/>
      <c r="ER167" s="56"/>
      <c r="ES167" s="53"/>
      <c r="ET167" s="53"/>
      <c r="EU167" s="53"/>
      <c r="EV167" s="53"/>
      <c r="EW167" s="53"/>
      <c r="EX167" s="73"/>
      <c r="EY167" s="15"/>
      <c r="EZ167" s="56"/>
      <c r="FA167" s="53"/>
      <c r="FB167" s="53"/>
      <c r="FC167" s="53"/>
      <c r="FD167" s="53"/>
      <c r="FE167" s="13"/>
      <c r="FF167" s="15"/>
      <c r="FG167" s="15"/>
      <c r="FH167" s="98"/>
      <c r="FI167" s="15"/>
      <c r="FJ167" s="15"/>
      <c r="FK167" s="69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2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98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</row>
    <row r="168" spans="1:250" ht="16.899999999999999" customHeight="1" x14ac:dyDescent="0.3">
      <c r="A168" s="15"/>
      <c r="B168" s="15"/>
      <c r="C168" s="15"/>
      <c r="D168" s="70"/>
      <c r="E168" s="12"/>
      <c r="F168" s="70"/>
      <c r="G168" s="255"/>
      <c r="H168" s="70"/>
      <c r="I168" s="65"/>
      <c r="J168" s="65"/>
      <c r="K168" s="65"/>
      <c r="L168" s="64"/>
      <c r="M168" s="64"/>
      <c r="N168" s="15"/>
      <c r="O168" s="65"/>
      <c r="P168" s="12"/>
      <c r="Q168" s="188"/>
      <c r="R168" s="188"/>
      <c r="S168" s="15"/>
      <c r="T168" s="15"/>
      <c r="U168" s="15"/>
      <c r="V168" s="70"/>
      <c r="W168" s="70"/>
      <c r="X168" s="15"/>
      <c r="Y168" s="12"/>
      <c r="Z168" s="255"/>
      <c r="AA168" s="65"/>
      <c r="AB168" s="15"/>
      <c r="AC168" s="14"/>
      <c r="AD168" s="14"/>
      <c r="AE168" s="14"/>
      <c r="AF168" s="65"/>
      <c r="AG168" s="15"/>
      <c r="AH168" s="65"/>
      <c r="AI168" s="12"/>
      <c r="AJ168" s="188"/>
      <c r="AK168" s="188"/>
      <c r="AL168" s="15"/>
      <c r="AM168" s="15"/>
      <c r="AN168" s="15"/>
      <c r="AO168" s="15"/>
      <c r="AP168" s="15"/>
      <c r="AQ168" s="15"/>
      <c r="AR168" s="70"/>
      <c r="AS168" s="12"/>
      <c r="AT168" s="70"/>
      <c r="AU168" s="255"/>
      <c r="AV168" s="70"/>
      <c r="AW168" s="65"/>
      <c r="AX168" s="65"/>
      <c r="AY168" s="65"/>
      <c r="AZ168" s="64"/>
      <c r="BA168" s="64"/>
      <c r="BB168" s="15"/>
      <c r="BC168" s="65"/>
      <c r="BD168" s="12"/>
      <c r="BE168" s="188"/>
      <c r="BF168" s="188"/>
      <c r="BG168" s="15"/>
      <c r="BH168" s="15"/>
      <c r="BI168" s="15"/>
      <c r="BJ168" s="70"/>
      <c r="BK168" s="70"/>
      <c r="BL168" s="15"/>
      <c r="BM168" s="12"/>
      <c r="BN168" s="255"/>
      <c r="BO168" s="65"/>
      <c r="BP168" s="15"/>
      <c r="BQ168" s="14"/>
      <c r="BR168" s="14"/>
      <c r="BS168" s="14"/>
      <c r="BT168" s="65"/>
      <c r="BU168" s="15"/>
      <c r="BV168" s="65"/>
      <c r="BW168" s="12"/>
      <c r="BX168" s="188"/>
      <c r="BY168" s="188"/>
      <c r="BZ168" s="15"/>
      <c r="CA168" s="15"/>
      <c r="CB168" s="15"/>
      <c r="CC168" s="15"/>
      <c r="CD168" s="98"/>
      <c r="CE168" s="15"/>
      <c r="CF168" s="15"/>
      <c r="CG168" s="69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2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98"/>
      <c r="DT168" s="15"/>
      <c r="DU168" s="15"/>
      <c r="DV168" s="69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2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98"/>
      <c r="FI168" s="15"/>
      <c r="FJ168" s="72"/>
      <c r="FK168" s="73"/>
      <c r="FL168" s="72"/>
      <c r="FM168" s="74"/>
      <c r="FN168" s="15"/>
      <c r="FO168" s="15"/>
      <c r="FP168" s="73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72"/>
      <c r="GG168" s="74"/>
      <c r="GH168" s="15"/>
      <c r="GI168" s="15"/>
      <c r="GJ168" s="73"/>
      <c r="GK168" s="15"/>
      <c r="GL168" s="15"/>
      <c r="GM168" s="15"/>
      <c r="GN168" s="15"/>
      <c r="GO168" s="15"/>
      <c r="GP168" s="15"/>
      <c r="GQ168" s="15"/>
      <c r="GR168" s="15"/>
      <c r="GS168" s="15"/>
      <c r="GT168" s="13"/>
      <c r="GU168" s="15"/>
      <c r="GV168" s="15"/>
      <c r="GW168" s="98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</row>
    <row r="169" spans="1:250" ht="16.899999999999999" customHeight="1" x14ac:dyDescent="0.3">
      <c r="A169" s="15"/>
      <c r="B169" s="15"/>
      <c r="C169" s="15"/>
      <c r="D169" s="70"/>
      <c r="E169" s="70"/>
      <c r="F169" s="70"/>
      <c r="G169" s="70"/>
      <c r="H169" s="15"/>
      <c r="I169" s="15"/>
      <c r="J169" s="12"/>
      <c r="K169" s="12"/>
      <c r="L169" s="64"/>
      <c r="M169" s="64"/>
      <c r="N169" s="64"/>
      <c r="O169" s="15"/>
      <c r="P169" s="15"/>
      <c r="Q169" s="15"/>
      <c r="R169" s="15"/>
      <c r="S169" s="15"/>
      <c r="T169" s="15"/>
      <c r="U169" s="70"/>
      <c r="V169" s="70"/>
      <c r="W169" s="70"/>
      <c r="X169" s="70"/>
      <c r="Y169" s="15"/>
      <c r="Z169" s="15"/>
      <c r="AA169" s="12"/>
      <c r="AB169" s="13"/>
      <c r="AC169" s="12"/>
      <c r="AD169" s="12"/>
      <c r="AE169" s="12"/>
      <c r="AF169" s="15"/>
      <c r="AG169" s="6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70"/>
      <c r="AS169" s="70"/>
      <c r="AT169" s="70"/>
      <c r="AU169" s="70"/>
      <c r="AV169" s="15"/>
      <c r="AW169" s="15"/>
      <c r="AX169" s="12"/>
      <c r="AY169" s="12"/>
      <c r="AZ169" s="64"/>
      <c r="BA169" s="64"/>
      <c r="BB169" s="64"/>
      <c r="BC169" s="15"/>
      <c r="BD169" s="15"/>
      <c r="BE169" s="15"/>
      <c r="BF169" s="15"/>
      <c r="BG169" s="15"/>
      <c r="BH169" s="15"/>
      <c r="BI169" s="70"/>
      <c r="BJ169" s="70"/>
      <c r="BK169" s="70"/>
      <c r="BL169" s="70"/>
      <c r="BM169" s="15"/>
      <c r="BN169" s="15"/>
      <c r="BO169" s="12"/>
      <c r="BP169" s="13"/>
      <c r="BQ169" s="12"/>
      <c r="BR169" s="12"/>
      <c r="BS169" s="12"/>
      <c r="BT169" s="15"/>
      <c r="BU169" s="65"/>
      <c r="BV169" s="15"/>
      <c r="BW169" s="15"/>
      <c r="BX169" s="15"/>
      <c r="BY169" s="15"/>
      <c r="BZ169" s="15"/>
      <c r="CA169" s="15"/>
      <c r="CB169" s="15"/>
      <c r="CC169" s="15"/>
      <c r="CD169" s="98"/>
      <c r="CE169" s="15"/>
      <c r="CF169" s="72"/>
      <c r="CG169" s="73"/>
      <c r="CH169" s="72"/>
      <c r="CI169" s="74"/>
      <c r="CJ169" s="15"/>
      <c r="CK169" s="15"/>
      <c r="CL169" s="73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72"/>
      <c r="DC169" s="74"/>
      <c r="DD169" s="15"/>
      <c r="DE169" s="15"/>
      <c r="DF169" s="73"/>
      <c r="DG169" s="15"/>
      <c r="DH169" s="15"/>
      <c r="DI169" s="15"/>
      <c r="DJ169" s="15"/>
      <c r="DK169" s="15"/>
      <c r="DL169" s="15"/>
      <c r="DM169" s="15"/>
      <c r="DN169" s="15"/>
      <c r="DO169" s="15"/>
      <c r="DP169" s="13"/>
      <c r="DQ169" s="15"/>
      <c r="DR169" s="15"/>
      <c r="DS169" s="98"/>
      <c r="DT169" s="15"/>
      <c r="DU169" s="72"/>
      <c r="DV169" s="73"/>
      <c r="DW169" s="72"/>
      <c r="DX169" s="74"/>
      <c r="DY169" s="15"/>
      <c r="DZ169" s="15"/>
      <c r="EA169" s="73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72"/>
      <c r="ER169" s="74"/>
      <c r="ES169" s="15"/>
      <c r="ET169" s="15"/>
      <c r="EU169" s="73"/>
      <c r="EV169" s="15"/>
      <c r="EW169" s="15"/>
      <c r="EX169" s="15"/>
      <c r="EY169" s="15"/>
      <c r="EZ169" s="15"/>
      <c r="FA169" s="15"/>
      <c r="FB169" s="15"/>
      <c r="FC169" s="15"/>
      <c r="FD169" s="15"/>
      <c r="FE169" s="13"/>
      <c r="FF169" s="15"/>
      <c r="FG169" s="15"/>
      <c r="FH169" s="98"/>
      <c r="FI169" s="15"/>
      <c r="FJ169" s="72"/>
      <c r="FK169" s="73"/>
      <c r="FL169" s="72"/>
      <c r="FM169" s="74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72"/>
      <c r="GG169" s="74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98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</row>
    <row r="170" spans="1:250" ht="16.899999999999999" customHeight="1" x14ac:dyDescent="0.3">
      <c r="A170" s="15"/>
      <c r="B170" s="73"/>
      <c r="C170" s="15"/>
      <c r="D170" s="56"/>
      <c r="E170" s="92"/>
      <c r="F170" s="92"/>
      <c r="G170" s="53"/>
      <c r="H170" s="53"/>
      <c r="I170" s="53"/>
      <c r="J170" s="15"/>
      <c r="K170" s="73"/>
      <c r="L170" s="15"/>
      <c r="M170" s="56"/>
      <c r="N170" s="56"/>
      <c r="O170" s="56"/>
      <c r="P170" s="56"/>
      <c r="Q170" s="56"/>
      <c r="R170" s="53"/>
      <c r="S170" s="15"/>
      <c r="T170" s="15"/>
      <c r="U170" s="15"/>
      <c r="V170" s="72"/>
      <c r="W170" s="56"/>
      <c r="X170" s="92"/>
      <c r="Y170" s="92"/>
      <c r="Z170" s="92"/>
      <c r="AA170" s="92"/>
      <c r="AB170" s="53"/>
      <c r="AC170" s="15"/>
      <c r="AD170" s="15"/>
      <c r="AE170" s="135"/>
      <c r="AF170" s="56"/>
      <c r="AG170" s="56"/>
      <c r="AH170" s="56"/>
      <c r="AI170" s="56"/>
      <c r="AJ170" s="56"/>
      <c r="AK170" s="56"/>
      <c r="AL170" s="15"/>
      <c r="AM170" s="15"/>
      <c r="AN170" s="15"/>
      <c r="AO170" s="15"/>
      <c r="AP170" s="73"/>
      <c r="AQ170" s="15"/>
      <c r="AR170" s="56"/>
      <c r="AS170" s="92"/>
      <c r="AT170" s="92"/>
      <c r="AU170" s="53"/>
      <c r="AV170" s="53"/>
      <c r="AW170" s="53"/>
      <c r="AX170" s="15"/>
      <c r="AY170" s="73"/>
      <c r="AZ170" s="15"/>
      <c r="BA170" s="56"/>
      <c r="BB170" s="56"/>
      <c r="BC170" s="56"/>
      <c r="BD170" s="56"/>
      <c r="BE170" s="56"/>
      <c r="BF170" s="53"/>
      <c r="BG170" s="15"/>
      <c r="BH170" s="15"/>
      <c r="BI170" s="15"/>
      <c r="BJ170" s="72"/>
      <c r="BK170" s="56"/>
      <c r="BL170" s="92"/>
      <c r="BM170" s="92"/>
      <c r="BN170" s="92"/>
      <c r="BO170" s="92"/>
      <c r="BP170" s="53"/>
      <c r="BQ170" s="15"/>
      <c r="BR170" s="15"/>
      <c r="BS170" s="135"/>
      <c r="BT170" s="56"/>
      <c r="BU170" s="56"/>
      <c r="BV170" s="56"/>
      <c r="BW170" s="56"/>
      <c r="BX170" s="56"/>
      <c r="BY170" s="56"/>
      <c r="BZ170" s="15"/>
      <c r="CA170" s="15"/>
      <c r="CB170" s="15"/>
      <c r="CC170" s="15"/>
      <c r="CD170" s="98"/>
      <c r="CE170" s="15"/>
      <c r="CF170" s="72"/>
      <c r="CG170" s="73"/>
      <c r="CH170" s="72"/>
      <c r="CI170" s="74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72"/>
      <c r="DC170" s="74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98"/>
      <c r="DT170" s="15"/>
      <c r="DU170" s="72"/>
      <c r="DV170" s="73"/>
      <c r="DW170" s="72"/>
      <c r="DX170" s="74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72"/>
      <c r="ER170" s="74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98"/>
      <c r="FI170" s="15"/>
      <c r="FJ170" s="75"/>
      <c r="FK170" s="69"/>
      <c r="FL170" s="75"/>
      <c r="FM170" s="76"/>
      <c r="FN170" s="15"/>
      <c r="FO170" s="15"/>
      <c r="FP170" s="73"/>
      <c r="FQ170" s="74"/>
      <c r="FR170" s="74"/>
      <c r="FS170" s="74"/>
      <c r="FT170" s="74"/>
      <c r="FU170" s="48"/>
      <c r="FV170" s="48"/>
      <c r="FW170" s="48"/>
      <c r="FX170" s="15"/>
      <c r="FY170" s="15"/>
      <c r="FZ170" s="15"/>
      <c r="GA170" s="15"/>
      <c r="GB170" s="15"/>
      <c r="GC170" s="15"/>
      <c r="GD170" s="15"/>
      <c r="GE170" s="15"/>
      <c r="GF170" s="75"/>
      <c r="GG170" s="76"/>
      <c r="GH170" s="15"/>
      <c r="GI170" s="15"/>
      <c r="GJ170" s="73"/>
      <c r="GK170" s="15"/>
      <c r="GL170" s="74"/>
      <c r="GM170" s="15"/>
      <c r="GN170" s="15"/>
      <c r="GO170" s="15"/>
      <c r="GP170" s="74"/>
      <c r="GQ170" s="74"/>
      <c r="GR170" s="48"/>
      <c r="GS170" s="48"/>
      <c r="GT170" s="48"/>
      <c r="GU170" s="15"/>
      <c r="GV170" s="15"/>
      <c r="GW170" s="98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</row>
    <row r="171" spans="1:250" ht="16.899999999999999" customHeight="1" x14ac:dyDescent="0.3">
      <c r="A171" s="15"/>
      <c r="B171" s="69"/>
      <c r="C171" s="15"/>
      <c r="D171" s="15"/>
      <c r="E171" s="15"/>
      <c r="F171" s="15"/>
      <c r="G171" s="15"/>
      <c r="H171" s="15"/>
      <c r="I171" s="15"/>
      <c r="J171" s="15"/>
      <c r="K171" s="12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69"/>
      <c r="AQ171" s="15"/>
      <c r="AR171" s="15"/>
      <c r="AS171" s="15"/>
      <c r="AT171" s="15"/>
      <c r="AU171" s="15"/>
      <c r="AV171" s="15"/>
      <c r="AW171" s="15"/>
      <c r="AX171" s="15"/>
      <c r="AY171" s="12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98"/>
      <c r="CE171" s="15"/>
      <c r="CF171" s="75"/>
      <c r="CG171" s="69"/>
      <c r="CH171" s="75"/>
      <c r="CI171" s="76"/>
      <c r="CJ171" s="15"/>
      <c r="CK171" s="15"/>
      <c r="CL171" s="73"/>
      <c r="CM171" s="74"/>
      <c r="CN171" s="74"/>
      <c r="CO171" s="74"/>
      <c r="CP171" s="74"/>
      <c r="CQ171" s="48"/>
      <c r="CR171" s="48"/>
      <c r="CS171" s="48"/>
      <c r="CT171" s="15"/>
      <c r="CU171" s="15"/>
      <c r="CV171" s="15"/>
      <c r="CW171" s="15"/>
      <c r="CX171" s="15"/>
      <c r="CY171" s="15"/>
      <c r="CZ171" s="15"/>
      <c r="DA171" s="15"/>
      <c r="DB171" s="75"/>
      <c r="DC171" s="76"/>
      <c r="DD171" s="15"/>
      <c r="DE171" s="15"/>
      <c r="DF171" s="73"/>
      <c r="DG171" s="15"/>
      <c r="DH171" s="74"/>
      <c r="DI171" s="15"/>
      <c r="DJ171" s="15"/>
      <c r="DK171" s="15"/>
      <c r="DL171" s="74"/>
      <c r="DM171" s="74"/>
      <c r="DN171" s="48"/>
      <c r="DO171" s="48"/>
      <c r="DP171" s="48"/>
      <c r="DQ171" s="15"/>
      <c r="DR171" s="15"/>
      <c r="DS171" s="98"/>
      <c r="DT171" s="15"/>
      <c r="DU171" s="75"/>
      <c r="DV171" s="69"/>
      <c r="DW171" s="75"/>
      <c r="DX171" s="76"/>
      <c r="DY171" s="15"/>
      <c r="DZ171" s="15"/>
      <c r="EA171" s="73"/>
      <c r="EB171" s="74"/>
      <c r="EC171" s="74"/>
      <c r="ED171" s="74"/>
      <c r="EE171" s="74"/>
      <c r="EF171" s="48"/>
      <c r="EG171" s="48"/>
      <c r="EH171" s="48"/>
      <c r="EI171" s="15"/>
      <c r="EJ171" s="15"/>
      <c r="EK171" s="15"/>
      <c r="EL171" s="15"/>
      <c r="EM171" s="15"/>
      <c r="EN171" s="15"/>
      <c r="EO171" s="15"/>
      <c r="EP171" s="15"/>
      <c r="EQ171" s="75"/>
      <c r="ER171" s="76"/>
      <c r="ES171" s="15"/>
      <c r="ET171" s="15"/>
      <c r="EU171" s="73"/>
      <c r="EV171" s="15"/>
      <c r="EW171" s="74"/>
      <c r="EX171" s="15"/>
      <c r="EY171" s="15"/>
      <c r="EZ171" s="15"/>
      <c r="FA171" s="74"/>
      <c r="FB171" s="74"/>
      <c r="FC171" s="48"/>
      <c r="FD171" s="48"/>
      <c r="FE171" s="48"/>
      <c r="FF171" s="15"/>
      <c r="FG171" s="15"/>
      <c r="FH171" s="98"/>
      <c r="FI171" s="15"/>
      <c r="FJ171" s="72"/>
      <c r="FK171" s="73"/>
      <c r="FL171" s="72"/>
      <c r="FM171" s="74"/>
      <c r="FN171" s="15"/>
      <c r="FO171" s="15"/>
      <c r="FP171" s="73"/>
      <c r="FQ171" s="74"/>
      <c r="FR171" s="74"/>
      <c r="FS171" s="74"/>
      <c r="FT171" s="74"/>
      <c r="FU171" s="52"/>
      <c r="FV171" s="52"/>
      <c r="FW171" s="52"/>
      <c r="FX171" s="15"/>
      <c r="FY171" s="15"/>
      <c r="FZ171" s="15"/>
      <c r="GA171" s="15"/>
      <c r="GB171" s="15"/>
      <c r="GC171" s="15"/>
      <c r="GD171" s="15"/>
      <c r="GE171" s="15"/>
      <c r="GF171" s="72"/>
      <c r="GG171" s="74"/>
      <c r="GH171" s="15"/>
      <c r="GI171" s="15"/>
      <c r="GJ171" s="73"/>
      <c r="GK171" s="15"/>
      <c r="GL171" s="74"/>
      <c r="GM171" s="15"/>
      <c r="GN171" s="15"/>
      <c r="GO171" s="15"/>
      <c r="GP171" s="74"/>
      <c r="GQ171" s="74"/>
      <c r="GR171" s="52"/>
      <c r="GS171" s="52"/>
      <c r="GT171" s="52"/>
      <c r="GU171" s="15"/>
      <c r="GV171" s="15"/>
      <c r="GW171" s="98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</row>
    <row r="172" spans="1:250" ht="16.899999999999999" customHeight="1" x14ac:dyDescent="0.3">
      <c r="A172" s="15"/>
      <c r="B172" s="73"/>
      <c r="C172" s="15"/>
      <c r="D172" s="74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73"/>
      <c r="V172" s="72"/>
      <c r="W172" s="74"/>
      <c r="X172" s="15"/>
      <c r="Y172" s="15"/>
      <c r="Z172" s="15"/>
      <c r="AA172" s="13"/>
      <c r="AB172" s="12"/>
      <c r="AC172" s="15"/>
      <c r="AD172" s="12"/>
      <c r="AE172" s="50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73"/>
      <c r="AQ172" s="15"/>
      <c r="AR172" s="74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73"/>
      <c r="BJ172" s="72"/>
      <c r="BK172" s="74"/>
      <c r="BL172" s="15"/>
      <c r="BM172" s="15"/>
      <c r="BN172" s="15"/>
      <c r="BO172" s="13"/>
      <c r="BP172" s="12"/>
      <c r="BQ172" s="15"/>
      <c r="BR172" s="12"/>
      <c r="BS172" s="50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98"/>
      <c r="CE172" s="15"/>
      <c r="CF172" s="72"/>
      <c r="CG172" s="73"/>
      <c r="CH172" s="72"/>
      <c r="CI172" s="74"/>
      <c r="CJ172" s="15"/>
      <c r="CK172" s="15"/>
      <c r="CL172" s="73"/>
      <c r="CM172" s="74"/>
      <c r="CN172" s="74"/>
      <c r="CO172" s="74"/>
      <c r="CP172" s="74"/>
      <c r="CQ172" s="52"/>
      <c r="CR172" s="52"/>
      <c r="CS172" s="52"/>
      <c r="CT172" s="15"/>
      <c r="CU172" s="15"/>
      <c r="CV172" s="15"/>
      <c r="CW172" s="15"/>
      <c r="CX172" s="15"/>
      <c r="CY172" s="15"/>
      <c r="CZ172" s="15"/>
      <c r="DA172" s="15"/>
      <c r="DB172" s="72"/>
      <c r="DC172" s="74"/>
      <c r="DD172" s="15"/>
      <c r="DE172" s="15"/>
      <c r="DF172" s="73"/>
      <c r="DG172" s="15"/>
      <c r="DH172" s="74"/>
      <c r="DI172" s="15"/>
      <c r="DJ172" s="15"/>
      <c r="DK172" s="15"/>
      <c r="DL172" s="74"/>
      <c r="DM172" s="74"/>
      <c r="DN172" s="52"/>
      <c r="DO172" s="52"/>
      <c r="DP172" s="52"/>
      <c r="DQ172" s="15"/>
      <c r="DR172" s="15"/>
      <c r="DS172" s="98"/>
      <c r="DT172" s="15"/>
      <c r="DU172" s="72"/>
      <c r="DV172" s="73"/>
      <c r="DW172" s="72"/>
      <c r="DX172" s="74"/>
      <c r="DY172" s="15"/>
      <c r="DZ172" s="15"/>
      <c r="EA172" s="73"/>
      <c r="EB172" s="74"/>
      <c r="EC172" s="74"/>
      <c r="ED172" s="74"/>
      <c r="EE172" s="74"/>
      <c r="EF172" s="52"/>
      <c r="EG172" s="52"/>
      <c r="EH172" s="52"/>
      <c r="EI172" s="15"/>
      <c r="EJ172" s="15"/>
      <c r="EK172" s="15"/>
      <c r="EL172" s="15"/>
      <c r="EM172" s="15"/>
      <c r="EN172" s="15"/>
      <c r="EO172" s="15"/>
      <c r="EP172" s="15"/>
      <c r="EQ172" s="72"/>
      <c r="ER172" s="74"/>
      <c r="ES172" s="15"/>
      <c r="ET172" s="15"/>
      <c r="EU172" s="73"/>
      <c r="EV172" s="15"/>
      <c r="EW172" s="74"/>
      <c r="EX172" s="15"/>
      <c r="EY172" s="15"/>
      <c r="EZ172" s="15"/>
      <c r="FA172" s="74"/>
      <c r="FB172" s="74"/>
      <c r="FC172" s="52"/>
      <c r="FD172" s="52"/>
      <c r="FE172" s="52"/>
      <c r="FF172" s="15"/>
      <c r="FG172" s="15"/>
      <c r="FH172" s="98"/>
      <c r="FI172" s="15"/>
      <c r="FJ172" s="72"/>
      <c r="FK172" s="73"/>
      <c r="FL172" s="72"/>
      <c r="FM172" s="74"/>
      <c r="FN172" s="15"/>
      <c r="FO172" s="15"/>
      <c r="FP172" s="69"/>
      <c r="FQ172" s="76"/>
      <c r="FR172" s="76"/>
      <c r="FS172" s="76"/>
      <c r="FT172" s="76"/>
      <c r="FU172" s="70"/>
      <c r="FV172" s="70"/>
      <c r="FW172" s="70"/>
      <c r="FX172" s="15"/>
      <c r="FY172" s="15"/>
      <c r="FZ172" s="15"/>
      <c r="GA172" s="15"/>
      <c r="GB172" s="15"/>
      <c r="GC172" s="15"/>
      <c r="GD172" s="15"/>
      <c r="GE172" s="15"/>
      <c r="GF172" s="72"/>
      <c r="GG172" s="74"/>
      <c r="GH172" s="15"/>
      <c r="GI172" s="15"/>
      <c r="GJ172" s="69"/>
      <c r="GK172" s="15"/>
      <c r="GL172" s="76"/>
      <c r="GM172" s="15"/>
      <c r="GN172" s="15"/>
      <c r="GO172" s="15"/>
      <c r="GP172" s="76"/>
      <c r="GQ172" s="76"/>
      <c r="GR172" s="70"/>
      <c r="GS172" s="70"/>
      <c r="GT172" s="70"/>
      <c r="GU172" s="15"/>
      <c r="GV172" s="15"/>
      <c r="GW172" s="98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</row>
    <row r="173" spans="1:250" ht="16.899999999999999" customHeight="1" x14ac:dyDescent="0.3">
      <c r="A173" s="15"/>
      <c r="B173" s="73"/>
      <c r="C173" s="15"/>
      <c r="D173" s="74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72"/>
      <c r="W173" s="74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73"/>
      <c r="AQ173" s="15"/>
      <c r="AR173" s="74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72"/>
      <c r="BK173" s="74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98"/>
      <c r="CE173" s="15"/>
      <c r="CF173" s="72"/>
      <c r="CG173" s="73"/>
      <c r="CH173" s="72"/>
      <c r="CI173" s="74"/>
      <c r="CJ173" s="15"/>
      <c r="CK173" s="15"/>
      <c r="CL173" s="69"/>
      <c r="CM173" s="76"/>
      <c r="CN173" s="76"/>
      <c r="CO173" s="76"/>
      <c r="CP173" s="76"/>
      <c r="CQ173" s="70"/>
      <c r="CR173" s="70"/>
      <c r="CS173" s="70"/>
      <c r="CT173" s="15"/>
      <c r="CU173" s="15"/>
      <c r="CV173" s="15"/>
      <c r="CW173" s="15"/>
      <c r="CX173" s="15"/>
      <c r="CY173" s="15"/>
      <c r="CZ173" s="15"/>
      <c r="DA173" s="15"/>
      <c r="DB173" s="72"/>
      <c r="DC173" s="74"/>
      <c r="DD173" s="15"/>
      <c r="DE173" s="15"/>
      <c r="DF173" s="69"/>
      <c r="DG173" s="15"/>
      <c r="DH173" s="76"/>
      <c r="DI173" s="15"/>
      <c r="DJ173" s="15"/>
      <c r="DK173" s="15"/>
      <c r="DL173" s="76"/>
      <c r="DM173" s="76"/>
      <c r="DN173" s="70"/>
      <c r="DO173" s="70"/>
      <c r="DP173" s="70"/>
      <c r="DQ173" s="15"/>
      <c r="DR173" s="15"/>
      <c r="DS173" s="98"/>
      <c r="DT173" s="15"/>
      <c r="DU173" s="72"/>
      <c r="DV173" s="73"/>
      <c r="DW173" s="72"/>
      <c r="DX173" s="74"/>
      <c r="DY173" s="15"/>
      <c r="DZ173" s="15"/>
      <c r="EA173" s="69"/>
      <c r="EB173" s="76"/>
      <c r="EC173" s="76"/>
      <c r="ED173" s="76"/>
      <c r="EE173" s="76"/>
      <c r="EF173" s="70"/>
      <c r="EG173" s="70"/>
      <c r="EH173" s="70"/>
      <c r="EI173" s="15"/>
      <c r="EJ173" s="15"/>
      <c r="EK173" s="15"/>
      <c r="EL173" s="15"/>
      <c r="EM173" s="15"/>
      <c r="EN173" s="15"/>
      <c r="EO173" s="15"/>
      <c r="EP173" s="15"/>
      <c r="EQ173" s="72"/>
      <c r="ER173" s="74"/>
      <c r="ES173" s="15"/>
      <c r="ET173" s="15"/>
      <c r="EU173" s="69"/>
      <c r="EV173" s="15"/>
      <c r="EW173" s="76"/>
      <c r="EX173" s="15"/>
      <c r="EY173" s="15"/>
      <c r="EZ173" s="15"/>
      <c r="FA173" s="76"/>
      <c r="FB173" s="76"/>
      <c r="FC173" s="70"/>
      <c r="FD173" s="70"/>
      <c r="FE173" s="70"/>
      <c r="FF173" s="15"/>
      <c r="FG173" s="15"/>
      <c r="FH173" s="98"/>
      <c r="FI173" s="15"/>
      <c r="FJ173" s="75"/>
      <c r="FK173" s="69"/>
      <c r="FL173" s="75"/>
      <c r="FM173" s="76"/>
      <c r="FN173" s="15"/>
      <c r="FO173" s="15"/>
      <c r="FP173" s="73"/>
      <c r="FQ173" s="74"/>
      <c r="FR173" s="74"/>
      <c r="FS173" s="74"/>
      <c r="FT173" s="74"/>
      <c r="FU173" s="52"/>
      <c r="FV173" s="52"/>
      <c r="FW173" s="52"/>
      <c r="FX173" s="15"/>
      <c r="FY173" s="15"/>
      <c r="FZ173" s="15"/>
      <c r="GA173" s="15"/>
      <c r="GB173" s="15"/>
      <c r="GC173" s="15"/>
      <c r="GD173" s="15"/>
      <c r="GE173" s="15"/>
      <c r="GF173" s="75"/>
      <c r="GG173" s="76"/>
      <c r="GH173" s="15"/>
      <c r="GI173" s="15"/>
      <c r="GJ173" s="73"/>
      <c r="GK173" s="15"/>
      <c r="GL173" s="74"/>
      <c r="GM173" s="15"/>
      <c r="GN173" s="15"/>
      <c r="GO173" s="15"/>
      <c r="GP173" s="74"/>
      <c r="GQ173" s="74"/>
      <c r="GR173" s="52"/>
      <c r="GS173" s="52"/>
      <c r="GT173" s="52"/>
      <c r="GU173" s="15"/>
      <c r="GV173" s="15"/>
      <c r="GW173" s="98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</row>
    <row r="174" spans="1:250" ht="16.899999999999999" customHeight="1" x14ac:dyDescent="0.3">
      <c r="A174" s="15"/>
      <c r="B174" s="69"/>
      <c r="C174" s="15"/>
      <c r="D174" s="76"/>
      <c r="E174" s="15"/>
      <c r="F174" s="74"/>
      <c r="G174" s="74"/>
      <c r="H174" s="74"/>
      <c r="I174" s="48"/>
      <c r="J174" s="48"/>
      <c r="K174" s="48"/>
      <c r="L174" s="15"/>
      <c r="M174" s="15"/>
      <c r="N174" s="15"/>
      <c r="O174" s="15"/>
      <c r="P174" s="15"/>
      <c r="Q174" s="15"/>
      <c r="R174" s="15"/>
      <c r="S174" s="15"/>
      <c r="T174" s="15"/>
      <c r="U174" s="73"/>
      <c r="V174" s="75"/>
      <c r="W174" s="76"/>
      <c r="X174" s="74"/>
      <c r="Y174" s="48"/>
      <c r="Z174" s="48"/>
      <c r="AA174" s="48"/>
      <c r="AB174" s="48"/>
      <c r="AC174" s="15"/>
      <c r="AD174" s="48"/>
      <c r="AE174" s="48"/>
      <c r="AF174" s="48"/>
      <c r="AG174" s="52"/>
      <c r="AH174" s="15"/>
      <c r="AI174" s="15"/>
      <c r="AJ174" s="15"/>
      <c r="AK174" s="15"/>
      <c r="AL174" s="15"/>
      <c r="AM174" s="15"/>
      <c r="AN174" s="15"/>
      <c r="AO174" s="15"/>
      <c r="AP174" s="69"/>
      <c r="AQ174" s="15"/>
      <c r="AR174" s="76"/>
      <c r="AS174" s="15"/>
      <c r="AT174" s="74"/>
      <c r="AU174" s="74"/>
      <c r="AV174" s="74"/>
      <c r="AW174" s="48"/>
      <c r="AX174" s="48"/>
      <c r="AY174" s="48"/>
      <c r="AZ174" s="15"/>
      <c r="BA174" s="15"/>
      <c r="BB174" s="15"/>
      <c r="BC174" s="15"/>
      <c r="BD174" s="15"/>
      <c r="BE174" s="15"/>
      <c r="BF174" s="15"/>
      <c r="BG174" s="15"/>
      <c r="BH174" s="15"/>
      <c r="BI174" s="73"/>
      <c r="BJ174" s="75"/>
      <c r="BK174" s="76"/>
      <c r="BL174" s="74"/>
      <c r="BM174" s="48"/>
      <c r="BN174" s="48"/>
      <c r="BO174" s="48"/>
      <c r="BP174" s="48"/>
      <c r="BQ174" s="15"/>
      <c r="BR174" s="48"/>
      <c r="BS174" s="48"/>
      <c r="BT174" s="48"/>
      <c r="BU174" s="52"/>
      <c r="BV174" s="15"/>
      <c r="BW174" s="15"/>
      <c r="BX174" s="15"/>
      <c r="BY174" s="15"/>
      <c r="BZ174" s="15"/>
      <c r="CA174" s="15"/>
      <c r="CB174" s="15"/>
      <c r="CC174" s="15"/>
      <c r="CD174" s="98"/>
      <c r="CE174" s="15"/>
      <c r="CF174" s="75"/>
      <c r="CG174" s="69"/>
      <c r="CH174" s="75"/>
      <c r="CI174" s="76"/>
      <c r="CJ174" s="15"/>
      <c r="CK174" s="15"/>
      <c r="CL174" s="73"/>
      <c r="CM174" s="74"/>
      <c r="CN174" s="74"/>
      <c r="CO174" s="74"/>
      <c r="CP174" s="74"/>
      <c r="CQ174" s="52"/>
      <c r="CR174" s="52"/>
      <c r="CS174" s="52"/>
      <c r="CT174" s="15"/>
      <c r="CU174" s="15"/>
      <c r="CV174" s="15"/>
      <c r="CW174" s="15"/>
      <c r="CX174" s="15"/>
      <c r="CY174" s="15"/>
      <c r="CZ174" s="15"/>
      <c r="DA174" s="15"/>
      <c r="DB174" s="75"/>
      <c r="DC174" s="76"/>
      <c r="DD174" s="15"/>
      <c r="DE174" s="15"/>
      <c r="DF174" s="73"/>
      <c r="DG174" s="15"/>
      <c r="DH174" s="74"/>
      <c r="DI174" s="15"/>
      <c r="DJ174" s="15"/>
      <c r="DK174" s="15"/>
      <c r="DL174" s="74"/>
      <c r="DM174" s="74"/>
      <c r="DN174" s="52"/>
      <c r="DO174" s="52"/>
      <c r="DP174" s="52"/>
      <c r="DQ174" s="15"/>
      <c r="DR174" s="15"/>
      <c r="DS174" s="98"/>
      <c r="DT174" s="15"/>
      <c r="DU174" s="75"/>
      <c r="DV174" s="69"/>
      <c r="DW174" s="75"/>
      <c r="DX174" s="76"/>
      <c r="DY174" s="15"/>
      <c r="DZ174" s="15"/>
      <c r="EA174" s="73"/>
      <c r="EB174" s="74"/>
      <c r="EC174" s="74"/>
      <c r="ED174" s="74"/>
      <c r="EE174" s="74"/>
      <c r="EF174" s="52"/>
      <c r="EG174" s="52"/>
      <c r="EH174" s="52"/>
      <c r="EI174" s="15"/>
      <c r="EJ174" s="15"/>
      <c r="EK174" s="15"/>
      <c r="EL174" s="15"/>
      <c r="EM174" s="15"/>
      <c r="EN174" s="15"/>
      <c r="EO174" s="15"/>
      <c r="EP174" s="15"/>
      <c r="EQ174" s="75"/>
      <c r="ER174" s="76"/>
      <c r="ES174" s="15"/>
      <c r="ET174" s="15"/>
      <c r="EU174" s="73"/>
      <c r="EV174" s="15"/>
      <c r="EW174" s="74"/>
      <c r="EX174" s="15"/>
      <c r="EY174" s="15"/>
      <c r="EZ174" s="15"/>
      <c r="FA174" s="74"/>
      <c r="FB174" s="74"/>
      <c r="FC174" s="52"/>
      <c r="FD174" s="52"/>
      <c r="FE174" s="52"/>
      <c r="FF174" s="15"/>
      <c r="FG174" s="15"/>
      <c r="FH174" s="98"/>
      <c r="FI174" s="15"/>
      <c r="FJ174" s="72"/>
      <c r="FK174" s="73"/>
      <c r="FL174" s="72"/>
      <c r="FM174" s="74"/>
      <c r="FN174" s="15"/>
      <c r="FO174" s="15"/>
      <c r="FP174" s="73"/>
      <c r="FQ174" s="74"/>
      <c r="FR174" s="74"/>
      <c r="FS174" s="74"/>
      <c r="FT174" s="74"/>
      <c r="FU174" s="52"/>
      <c r="FV174" s="52"/>
      <c r="FW174" s="52"/>
      <c r="FX174" s="15"/>
      <c r="FY174" s="15"/>
      <c r="FZ174" s="15"/>
      <c r="GA174" s="15"/>
      <c r="GB174" s="15"/>
      <c r="GC174" s="15"/>
      <c r="GD174" s="15"/>
      <c r="GE174" s="15"/>
      <c r="GF174" s="72"/>
      <c r="GG174" s="74"/>
      <c r="GH174" s="15"/>
      <c r="GI174" s="15"/>
      <c r="GJ174" s="73"/>
      <c r="GK174" s="15"/>
      <c r="GL174" s="74"/>
      <c r="GM174" s="15"/>
      <c r="GN174" s="15"/>
      <c r="GO174" s="15"/>
      <c r="GP174" s="74"/>
      <c r="GQ174" s="74"/>
      <c r="GR174" s="52"/>
      <c r="GS174" s="52"/>
      <c r="GT174" s="52"/>
      <c r="GU174" s="15"/>
      <c r="GV174" s="15"/>
      <c r="GW174" s="98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</row>
    <row r="175" spans="1:250" ht="16.899999999999999" customHeight="1" x14ac:dyDescent="0.3">
      <c r="A175" s="15"/>
      <c r="B175" s="73"/>
      <c r="C175" s="15"/>
      <c r="D175" s="74"/>
      <c r="E175" s="15"/>
      <c r="F175" s="74"/>
      <c r="G175" s="74"/>
      <c r="H175" s="74"/>
      <c r="I175" s="52"/>
      <c r="J175" s="52"/>
      <c r="K175" s="52"/>
      <c r="L175" s="15"/>
      <c r="M175" s="15"/>
      <c r="N175" s="15"/>
      <c r="O175" s="15"/>
      <c r="P175" s="15"/>
      <c r="Q175" s="15"/>
      <c r="R175" s="15"/>
      <c r="S175" s="15"/>
      <c r="T175" s="15"/>
      <c r="U175" s="73"/>
      <c r="V175" s="72"/>
      <c r="W175" s="74"/>
      <c r="X175" s="74"/>
      <c r="Y175" s="52"/>
      <c r="Z175" s="52"/>
      <c r="AA175" s="52"/>
      <c r="AB175" s="52"/>
      <c r="AC175" s="15"/>
      <c r="AD175" s="52"/>
      <c r="AE175" s="52"/>
      <c r="AF175" s="52"/>
      <c r="AG175" s="52"/>
      <c r="AH175" s="15"/>
      <c r="AI175" s="15"/>
      <c r="AJ175" s="15"/>
      <c r="AK175" s="15"/>
      <c r="AL175" s="15"/>
      <c r="AM175" s="15"/>
      <c r="AN175" s="15"/>
      <c r="AO175" s="15"/>
      <c r="AP175" s="73"/>
      <c r="AQ175" s="15"/>
      <c r="AR175" s="74"/>
      <c r="AS175" s="15"/>
      <c r="AT175" s="74"/>
      <c r="AU175" s="74"/>
      <c r="AV175" s="74"/>
      <c r="AW175" s="52"/>
      <c r="AX175" s="52"/>
      <c r="AY175" s="52"/>
      <c r="AZ175" s="15"/>
      <c r="BA175" s="15"/>
      <c r="BB175" s="15"/>
      <c r="BC175" s="15"/>
      <c r="BD175" s="15"/>
      <c r="BE175" s="15"/>
      <c r="BF175" s="15"/>
      <c r="BG175" s="15"/>
      <c r="BH175" s="15"/>
      <c r="BI175" s="73"/>
      <c r="BJ175" s="72"/>
      <c r="BK175" s="74"/>
      <c r="BL175" s="74"/>
      <c r="BM175" s="52"/>
      <c r="BN175" s="52"/>
      <c r="BO175" s="52"/>
      <c r="BP175" s="52"/>
      <c r="BQ175" s="15"/>
      <c r="BR175" s="52"/>
      <c r="BS175" s="52"/>
      <c r="BT175" s="52"/>
      <c r="BU175" s="52"/>
      <c r="BV175" s="15"/>
      <c r="BW175" s="15"/>
      <c r="BX175" s="15"/>
      <c r="BY175" s="15"/>
      <c r="BZ175" s="15"/>
      <c r="CA175" s="15"/>
      <c r="CB175" s="15"/>
      <c r="CC175" s="15"/>
      <c r="CD175" s="98"/>
      <c r="CE175" s="15"/>
      <c r="CF175" s="72"/>
      <c r="CG175" s="73"/>
      <c r="CH175" s="72"/>
      <c r="CI175" s="74"/>
      <c r="CJ175" s="15"/>
      <c r="CK175" s="15"/>
      <c r="CL175" s="73"/>
      <c r="CM175" s="74"/>
      <c r="CN175" s="74"/>
      <c r="CO175" s="74"/>
      <c r="CP175" s="74"/>
      <c r="CQ175" s="52"/>
      <c r="CR175" s="52"/>
      <c r="CS175" s="52"/>
      <c r="CT175" s="15"/>
      <c r="CU175" s="15"/>
      <c r="CV175" s="15"/>
      <c r="CW175" s="15"/>
      <c r="CX175" s="15"/>
      <c r="CY175" s="15"/>
      <c r="CZ175" s="15"/>
      <c r="DA175" s="15"/>
      <c r="DB175" s="72"/>
      <c r="DC175" s="74"/>
      <c r="DD175" s="15"/>
      <c r="DE175" s="15"/>
      <c r="DF175" s="73"/>
      <c r="DG175" s="15"/>
      <c r="DH175" s="74"/>
      <c r="DI175" s="15"/>
      <c r="DJ175" s="15"/>
      <c r="DK175" s="15"/>
      <c r="DL175" s="74"/>
      <c r="DM175" s="74"/>
      <c r="DN175" s="52"/>
      <c r="DO175" s="52"/>
      <c r="DP175" s="52"/>
      <c r="DQ175" s="15"/>
      <c r="DR175" s="15"/>
      <c r="DS175" s="98"/>
      <c r="DT175" s="15"/>
      <c r="DU175" s="72"/>
      <c r="DV175" s="73"/>
      <c r="DW175" s="72"/>
      <c r="DX175" s="74"/>
      <c r="DY175" s="15"/>
      <c r="DZ175" s="15"/>
      <c r="EA175" s="73"/>
      <c r="EB175" s="74"/>
      <c r="EC175" s="74"/>
      <c r="ED175" s="74"/>
      <c r="EE175" s="74"/>
      <c r="EF175" s="52"/>
      <c r="EG175" s="52"/>
      <c r="EH175" s="52"/>
      <c r="EI175" s="15"/>
      <c r="EJ175" s="15"/>
      <c r="EK175" s="15"/>
      <c r="EL175" s="15"/>
      <c r="EM175" s="15"/>
      <c r="EN175" s="15"/>
      <c r="EO175" s="15"/>
      <c r="EP175" s="15"/>
      <c r="EQ175" s="72"/>
      <c r="ER175" s="74"/>
      <c r="ES175" s="15"/>
      <c r="ET175" s="15"/>
      <c r="EU175" s="73"/>
      <c r="EV175" s="15"/>
      <c r="EW175" s="74"/>
      <c r="EX175" s="15"/>
      <c r="EY175" s="15"/>
      <c r="EZ175" s="15"/>
      <c r="FA175" s="74"/>
      <c r="FB175" s="74"/>
      <c r="FC175" s="52"/>
      <c r="FD175" s="52"/>
      <c r="FE175" s="52"/>
      <c r="FF175" s="15"/>
      <c r="FG175" s="15"/>
      <c r="FH175" s="98"/>
      <c r="FI175" s="15"/>
      <c r="FJ175" s="72"/>
      <c r="FK175" s="73"/>
      <c r="FL175" s="72"/>
      <c r="FM175" s="74"/>
      <c r="FN175" s="15"/>
      <c r="FO175" s="15"/>
      <c r="FP175" s="69"/>
      <c r="FQ175" s="76"/>
      <c r="FR175" s="76"/>
      <c r="FS175" s="76"/>
      <c r="FT175" s="76"/>
      <c r="FU175" s="70"/>
      <c r="FV175" s="70"/>
      <c r="FW175" s="70"/>
      <c r="FX175" s="15"/>
      <c r="FY175" s="15"/>
      <c r="FZ175" s="15"/>
      <c r="GA175" s="15"/>
      <c r="GB175" s="15"/>
      <c r="GC175" s="15"/>
      <c r="GD175" s="15"/>
      <c r="GE175" s="15"/>
      <c r="GF175" s="72"/>
      <c r="GG175" s="74"/>
      <c r="GH175" s="15"/>
      <c r="GI175" s="15"/>
      <c r="GJ175" s="69"/>
      <c r="GK175" s="15"/>
      <c r="GL175" s="76"/>
      <c r="GM175" s="15"/>
      <c r="GN175" s="15"/>
      <c r="GO175" s="15"/>
      <c r="GP175" s="76"/>
      <c r="GQ175" s="76"/>
      <c r="GR175" s="70"/>
      <c r="GS175" s="70"/>
      <c r="GT175" s="70"/>
      <c r="GU175" s="15"/>
      <c r="GV175" s="15"/>
      <c r="GW175" s="98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</row>
    <row r="176" spans="1:250" ht="16.899999999999999" customHeight="1" x14ac:dyDescent="0.3">
      <c r="A176" s="15"/>
      <c r="B176" s="73"/>
      <c r="C176" s="15"/>
      <c r="D176" s="74"/>
      <c r="E176" s="15"/>
      <c r="F176" s="76"/>
      <c r="G176" s="76"/>
      <c r="H176" s="76"/>
      <c r="I176" s="70"/>
      <c r="J176" s="70"/>
      <c r="K176" s="70"/>
      <c r="L176" s="15"/>
      <c r="M176" s="15"/>
      <c r="N176" s="15"/>
      <c r="O176" s="15"/>
      <c r="P176" s="15"/>
      <c r="Q176" s="15"/>
      <c r="R176" s="15"/>
      <c r="S176" s="15"/>
      <c r="T176" s="15"/>
      <c r="U176" s="69"/>
      <c r="V176" s="72"/>
      <c r="W176" s="74"/>
      <c r="X176" s="76"/>
      <c r="Y176" s="70"/>
      <c r="Z176" s="70"/>
      <c r="AA176" s="70"/>
      <c r="AB176" s="70"/>
      <c r="AC176" s="15"/>
      <c r="AD176" s="70"/>
      <c r="AE176" s="70"/>
      <c r="AF176" s="70"/>
      <c r="AG176" s="70"/>
      <c r="AH176" s="15"/>
      <c r="AI176" s="15"/>
      <c r="AJ176" s="15"/>
      <c r="AK176" s="15"/>
      <c r="AL176" s="15"/>
      <c r="AM176" s="15"/>
      <c r="AN176" s="15"/>
      <c r="AO176" s="15"/>
      <c r="AP176" s="73"/>
      <c r="AQ176" s="15"/>
      <c r="AR176" s="74"/>
      <c r="AS176" s="15"/>
      <c r="AT176" s="76"/>
      <c r="AU176" s="76"/>
      <c r="AV176" s="76"/>
      <c r="AW176" s="70"/>
      <c r="AX176" s="70"/>
      <c r="AY176" s="70"/>
      <c r="AZ176" s="15"/>
      <c r="BA176" s="15"/>
      <c r="BB176" s="15"/>
      <c r="BC176" s="15"/>
      <c r="BD176" s="15"/>
      <c r="BE176" s="15"/>
      <c r="BF176" s="15"/>
      <c r="BG176" s="15"/>
      <c r="BH176" s="15"/>
      <c r="BI176" s="69"/>
      <c r="BJ176" s="72"/>
      <c r="BK176" s="74"/>
      <c r="BL176" s="76"/>
      <c r="BM176" s="70"/>
      <c r="BN176" s="70"/>
      <c r="BO176" s="70"/>
      <c r="BP176" s="70"/>
      <c r="BQ176" s="15"/>
      <c r="BR176" s="70"/>
      <c r="BS176" s="70"/>
      <c r="BT176" s="70"/>
      <c r="BU176" s="70"/>
      <c r="BV176" s="15"/>
      <c r="BW176" s="15"/>
      <c r="BX176" s="15"/>
      <c r="BY176" s="15"/>
      <c r="BZ176" s="15"/>
      <c r="CA176" s="15"/>
      <c r="CB176" s="15"/>
      <c r="CC176" s="15"/>
      <c r="CD176" s="98"/>
      <c r="CE176" s="15"/>
      <c r="CF176" s="72"/>
      <c r="CG176" s="73"/>
      <c r="CH176" s="72"/>
      <c r="CI176" s="74"/>
      <c r="CJ176" s="15"/>
      <c r="CK176" s="15"/>
      <c r="CL176" s="69"/>
      <c r="CM176" s="76"/>
      <c r="CN176" s="76"/>
      <c r="CO176" s="76"/>
      <c r="CP176" s="76"/>
      <c r="CQ176" s="70"/>
      <c r="CR176" s="70"/>
      <c r="CS176" s="70"/>
      <c r="CT176" s="15"/>
      <c r="CU176" s="15"/>
      <c r="CV176" s="15"/>
      <c r="CW176" s="15"/>
      <c r="CX176" s="15"/>
      <c r="CY176" s="15"/>
      <c r="CZ176" s="15"/>
      <c r="DA176" s="15"/>
      <c r="DB176" s="72"/>
      <c r="DC176" s="74"/>
      <c r="DD176" s="15"/>
      <c r="DE176" s="15"/>
      <c r="DF176" s="69"/>
      <c r="DG176" s="15"/>
      <c r="DH176" s="76"/>
      <c r="DI176" s="15"/>
      <c r="DJ176" s="15"/>
      <c r="DK176" s="15"/>
      <c r="DL176" s="76"/>
      <c r="DM176" s="76"/>
      <c r="DN176" s="70"/>
      <c r="DO176" s="70"/>
      <c r="DP176" s="70"/>
      <c r="DQ176" s="15"/>
      <c r="DR176" s="15"/>
      <c r="DS176" s="98"/>
      <c r="DT176" s="15"/>
      <c r="DU176" s="72"/>
      <c r="DV176" s="73"/>
      <c r="DW176" s="72"/>
      <c r="DX176" s="74"/>
      <c r="DY176" s="15"/>
      <c r="DZ176" s="15"/>
      <c r="EA176" s="69"/>
      <c r="EB176" s="76"/>
      <c r="EC176" s="76"/>
      <c r="ED176" s="76"/>
      <c r="EE176" s="76"/>
      <c r="EF176" s="70"/>
      <c r="EG176" s="70"/>
      <c r="EH176" s="70"/>
      <c r="EI176" s="15"/>
      <c r="EJ176" s="15"/>
      <c r="EK176" s="15"/>
      <c r="EL176" s="15"/>
      <c r="EM176" s="15"/>
      <c r="EN176" s="15"/>
      <c r="EO176" s="15"/>
      <c r="EP176" s="15"/>
      <c r="EQ176" s="72"/>
      <c r="ER176" s="74"/>
      <c r="ES176" s="15"/>
      <c r="ET176" s="15"/>
      <c r="EU176" s="69"/>
      <c r="EV176" s="15"/>
      <c r="EW176" s="76"/>
      <c r="EX176" s="15"/>
      <c r="EY176" s="15"/>
      <c r="EZ176" s="15"/>
      <c r="FA176" s="76"/>
      <c r="FB176" s="76"/>
      <c r="FC176" s="70"/>
      <c r="FD176" s="70"/>
      <c r="FE176" s="70"/>
      <c r="FF176" s="15"/>
      <c r="FG176" s="15"/>
      <c r="FH176" s="98"/>
      <c r="FI176" s="15"/>
      <c r="FJ176" s="15"/>
      <c r="FK176" s="15"/>
      <c r="FL176" s="15"/>
      <c r="FM176" s="15"/>
      <c r="FN176" s="15"/>
      <c r="FO176" s="15"/>
      <c r="FP176" s="73"/>
      <c r="FQ176" s="74"/>
      <c r="FR176" s="74"/>
      <c r="FS176" s="74"/>
      <c r="FT176" s="74"/>
      <c r="FU176" s="52"/>
      <c r="FV176" s="52"/>
      <c r="FW176" s="52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73"/>
      <c r="GN176" s="15"/>
      <c r="GO176" s="74"/>
      <c r="GP176" s="74"/>
      <c r="GQ176" s="74"/>
      <c r="GR176" s="52"/>
      <c r="GS176" s="52"/>
      <c r="GT176" s="52"/>
      <c r="GU176" s="15"/>
      <c r="GV176" s="15"/>
      <c r="GW176" s="98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</row>
    <row r="177" spans="1:243" ht="16.899999999999999" customHeight="1" x14ac:dyDescent="0.3">
      <c r="A177" s="15"/>
      <c r="B177" s="69"/>
      <c r="C177" s="15"/>
      <c r="D177" s="76"/>
      <c r="E177" s="15"/>
      <c r="F177" s="74"/>
      <c r="G177" s="74"/>
      <c r="H177" s="74"/>
      <c r="I177" s="52"/>
      <c r="J177" s="52"/>
      <c r="K177" s="52"/>
      <c r="L177" s="15"/>
      <c r="M177" s="15"/>
      <c r="N177" s="15"/>
      <c r="O177" s="15"/>
      <c r="P177" s="15"/>
      <c r="Q177" s="15"/>
      <c r="R177" s="15"/>
      <c r="S177" s="15"/>
      <c r="T177" s="15"/>
      <c r="U177" s="73"/>
      <c r="V177" s="75"/>
      <c r="W177" s="76"/>
      <c r="X177" s="74"/>
      <c r="Y177" s="52"/>
      <c r="Z177" s="52"/>
      <c r="AA177" s="52"/>
      <c r="AB177" s="52"/>
      <c r="AC177" s="15"/>
      <c r="AD177" s="52"/>
      <c r="AE177" s="52"/>
      <c r="AF177" s="52"/>
      <c r="AG177" s="52"/>
      <c r="AH177" s="15"/>
      <c r="AI177" s="15"/>
      <c r="AJ177" s="15"/>
      <c r="AK177" s="15"/>
      <c r="AL177" s="15"/>
      <c r="AM177" s="15"/>
      <c r="AN177" s="15"/>
      <c r="AO177" s="15"/>
      <c r="AP177" s="69"/>
      <c r="AQ177" s="15"/>
      <c r="AR177" s="76"/>
      <c r="AS177" s="15"/>
      <c r="AT177" s="74"/>
      <c r="AU177" s="74"/>
      <c r="AV177" s="74"/>
      <c r="AW177" s="52"/>
      <c r="AX177" s="52"/>
      <c r="AY177" s="52"/>
      <c r="AZ177" s="15"/>
      <c r="BA177" s="15"/>
      <c r="BB177" s="15"/>
      <c r="BC177" s="15"/>
      <c r="BD177" s="15"/>
      <c r="BE177" s="15"/>
      <c r="BF177" s="15"/>
      <c r="BG177" s="15"/>
      <c r="BH177" s="15"/>
      <c r="BI177" s="73"/>
      <c r="BJ177" s="75"/>
      <c r="BK177" s="76"/>
      <c r="BL177" s="74"/>
      <c r="BM177" s="52"/>
      <c r="BN177" s="52"/>
      <c r="BO177" s="52"/>
      <c r="BP177" s="52"/>
      <c r="BQ177" s="15"/>
      <c r="BR177" s="52"/>
      <c r="BS177" s="52"/>
      <c r="BT177" s="52"/>
      <c r="BU177" s="52"/>
      <c r="BV177" s="15"/>
      <c r="BW177" s="15"/>
      <c r="BX177" s="15"/>
      <c r="BY177" s="15"/>
      <c r="BZ177" s="15"/>
      <c r="CA177" s="15"/>
      <c r="CB177" s="15"/>
      <c r="CC177" s="15"/>
      <c r="CD177" s="98"/>
      <c r="CE177" s="15"/>
      <c r="CF177" s="15"/>
      <c r="CG177" s="15"/>
      <c r="CH177" s="15"/>
      <c r="CI177" s="15"/>
      <c r="CJ177" s="15"/>
      <c r="CK177" s="15"/>
      <c r="CL177" s="73"/>
      <c r="CM177" s="74"/>
      <c r="CN177" s="74"/>
      <c r="CO177" s="74"/>
      <c r="CP177" s="74"/>
      <c r="CQ177" s="52"/>
      <c r="CR177" s="52"/>
      <c r="CS177" s="52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73"/>
      <c r="DJ177" s="15"/>
      <c r="DK177" s="74"/>
      <c r="DL177" s="74"/>
      <c r="DM177" s="74"/>
      <c r="DN177" s="52"/>
      <c r="DO177" s="52"/>
      <c r="DP177" s="52"/>
      <c r="DQ177" s="15"/>
      <c r="DR177" s="15"/>
      <c r="DS177" s="98"/>
      <c r="DT177" s="15"/>
      <c r="DU177" s="15"/>
      <c r="DV177" s="15"/>
      <c r="DW177" s="15"/>
      <c r="DX177" s="15"/>
      <c r="DY177" s="15"/>
      <c r="DZ177" s="15"/>
      <c r="EA177" s="73"/>
      <c r="EB177" s="74"/>
      <c r="EC177" s="74"/>
      <c r="ED177" s="74"/>
      <c r="EE177" s="74"/>
      <c r="EF177" s="52"/>
      <c r="EG177" s="52"/>
      <c r="EH177" s="52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73"/>
      <c r="EY177" s="15"/>
      <c r="EZ177" s="74"/>
      <c r="FA177" s="74"/>
      <c r="FB177" s="74"/>
      <c r="FC177" s="52"/>
      <c r="FD177" s="52"/>
      <c r="FE177" s="52"/>
      <c r="FF177" s="15"/>
      <c r="FG177" s="15"/>
      <c r="FH177" s="98"/>
      <c r="FI177" s="15"/>
      <c r="FJ177" s="15"/>
      <c r="FK177" s="15"/>
      <c r="FL177" s="15"/>
      <c r="FM177" s="15"/>
      <c r="FN177" s="49"/>
      <c r="FO177" s="15"/>
      <c r="FP177" s="15"/>
      <c r="FQ177" s="15"/>
      <c r="FR177" s="15"/>
      <c r="FS177" s="74"/>
      <c r="FT177" s="74"/>
      <c r="FU177" s="74"/>
      <c r="FV177" s="52"/>
      <c r="FW177" s="52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49"/>
      <c r="GI177" s="15"/>
      <c r="GJ177" s="15"/>
      <c r="GK177" s="15"/>
      <c r="GL177" s="15"/>
      <c r="GM177" s="73"/>
      <c r="GN177" s="15"/>
      <c r="GO177" s="74"/>
      <c r="GP177" s="74"/>
      <c r="GQ177" s="74"/>
      <c r="GR177" s="52"/>
      <c r="GS177" s="52"/>
      <c r="GT177" s="52"/>
      <c r="GU177" s="15"/>
      <c r="GV177" s="15"/>
      <c r="GW177" s="98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</row>
    <row r="178" spans="1:243" ht="16.899999999999999" customHeight="1" x14ac:dyDescent="0.3">
      <c r="A178" s="15"/>
      <c r="B178" s="73"/>
      <c r="C178" s="15"/>
      <c r="D178" s="74"/>
      <c r="E178" s="15"/>
      <c r="F178" s="74"/>
      <c r="G178" s="74"/>
      <c r="H178" s="74"/>
      <c r="I178" s="52"/>
      <c r="J178" s="52"/>
      <c r="K178" s="52"/>
      <c r="L178" s="15"/>
      <c r="M178" s="15"/>
      <c r="N178" s="15"/>
      <c r="O178" s="15"/>
      <c r="P178" s="15"/>
      <c r="Q178" s="15"/>
      <c r="R178" s="15"/>
      <c r="S178" s="15"/>
      <c r="T178" s="15"/>
      <c r="U178" s="73"/>
      <c r="V178" s="72"/>
      <c r="W178" s="74"/>
      <c r="X178" s="74"/>
      <c r="Y178" s="52"/>
      <c r="Z178" s="52"/>
      <c r="AA178" s="52"/>
      <c r="AB178" s="52"/>
      <c r="AC178" s="15"/>
      <c r="AD178" s="52"/>
      <c r="AE178" s="52"/>
      <c r="AF178" s="52"/>
      <c r="AG178" s="52"/>
      <c r="AH178" s="15"/>
      <c r="AI178" s="15"/>
      <c r="AJ178" s="15"/>
      <c r="AK178" s="15"/>
      <c r="AL178" s="15"/>
      <c r="AM178" s="15"/>
      <c r="AN178" s="15"/>
      <c r="AO178" s="15"/>
      <c r="AP178" s="73"/>
      <c r="AQ178" s="15"/>
      <c r="AR178" s="74"/>
      <c r="AS178" s="15"/>
      <c r="AT178" s="74"/>
      <c r="AU178" s="74"/>
      <c r="AV178" s="74"/>
      <c r="AW178" s="52"/>
      <c r="AX178" s="52"/>
      <c r="AY178" s="52"/>
      <c r="AZ178" s="15"/>
      <c r="BA178" s="15"/>
      <c r="BB178" s="15"/>
      <c r="BC178" s="15"/>
      <c r="BD178" s="15"/>
      <c r="BE178" s="15"/>
      <c r="BF178" s="15"/>
      <c r="BG178" s="15"/>
      <c r="BH178" s="15"/>
      <c r="BI178" s="73"/>
      <c r="BJ178" s="72"/>
      <c r="BK178" s="74"/>
      <c r="BL178" s="74"/>
      <c r="BM178" s="52"/>
      <c r="BN178" s="52"/>
      <c r="BO178" s="52"/>
      <c r="BP178" s="52"/>
      <c r="BQ178" s="15"/>
      <c r="BR178" s="52"/>
      <c r="BS178" s="52"/>
      <c r="BT178" s="52"/>
      <c r="BU178" s="52"/>
      <c r="BV178" s="15"/>
      <c r="BW178" s="15"/>
      <c r="BX178" s="15"/>
      <c r="BY178" s="15"/>
      <c r="BZ178" s="15"/>
      <c r="CA178" s="15"/>
      <c r="CB178" s="15"/>
      <c r="CC178" s="15"/>
      <c r="CD178" s="98"/>
      <c r="CE178" s="15"/>
      <c r="CF178" s="15"/>
      <c r="CG178" s="15"/>
      <c r="CH178" s="15"/>
      <c r="CI178" s="15"/>
      <c r="CJ178" s="49"/>
      <c r="CK178" s="15"/>
      <c r="CL178" s="15"/>
      <c r="CM178" s="15"/>
      <c r="CN178" s="15"/>
      <c r="CO178" s="74"/>
      <c r="CP178" s="74"/>
      <c r="CQ178" s="74"/>
      <c r="CR178" s="52"/>
      <c r="CS178" s="52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49"/>
      <c r="DE178" s="15"/>
      <c r="DF178" s="15"/>
      <c r="DG178" s="15"/>
      <c r="DH178" s="15"/>
      <c r="DI178" s="73"/>
      <c r="DJ178" s="15"/>
      <c r="DK178" s="74"/>
      <c r="DL178" s="74"/>
      <c r="DM178" s="74"/>
      <c r="DN178" s="52"/>
      <c r="DO178" s="52"/>
      <c r="DP178" s="52"/>
      <c r="DQ178" s="15"/>
      <c r="DR178" s="15"/>
      <c r="DS178" s="98"/>
      <c r="DT178" s="15"/>
      <c r="DU178" s="15"/>
      <c r="DV178" s="15"/>
      <c r="DW178" s="15"/>
      <c r="DX178" s="15"/>
      <c r="DY178" s="49"/>
      <c r="DZ178" s="15"/>
      <c r="EA178" s="15"/>
      <c r="EB178" s="15"/>
      <c r="EC178" s="15"/>
      <c r="ED178" s="74"/>
      <c r="EE178" s="74"/>
      <c r="EF178" s="74"/>
      <c r="EG178" s="52"/>
      <c r="EH178" s="52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49"/>
      <c r="ET178" s="15"/>
      <c r="EU178" s="15"/>
      <c r="EV178" s="15"/>
      <c r="EW178" s="15"/>
      <c r="EX178" s="73"/>
      <c r="EY178" s="15"/>
      <c r="EZ178" s="74"/>
      <c r="FA178" s="74"/>
      <c r="FB178" s="74"/>
      <c r="FC178" s="52"/>
      <c r="FD178" s="52"/>
      <c r="FE178" s="52"/>
      <c r="FF178" s="15"/>
      <c r="FG178" s="15"/>
      <c r="FH178" s="98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52"/>
      <c r="GU178" s="15"/>
      <c r="GV178" s="15"/>
      <c r="GW178" s="98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</row>
    <row r="179" spans="1:243" ht="16.899999999999999" customHeight="1" x14ac:dyDescent="0.3">
      <c r="A179" s="15"/>
      <c r="B179" s="73"/>
      <c r="C179" s="15"/>
      <c r="D179" s="74"/>
      <c r="E179" s="15"/>
      <c r="F179" s="76"/>
      <c r="G179" s="76"/>
      <c r="H179" s="76"/>
      <c r="I179" s="70"/>
      <c r="J179" s="70"/>
      <c r="K179" s="70"/>
      <c r="L179" s="15"/>
      <c r="M179" s="15"/>
      <c r="N179" s="15"/>
      <c r="O179" s="15"/>
      <c r="P179" s="15"/>
      <c r="Q179" s="15"/>
      <c r="R179" s="15"/>
      <c r="S179" s="15"/>
      <c r="T179" s="15"/>
      <c r="U179" s="69"/>
      <c r="V179" s="72"/>
      <c r="W179" s="74"/>
      <c r="X179" s="76"/>
      <c r="Y179" s="70"/>
      <c r="Z179" s="70"/>
      <c r="AA179" s="70"/>
      <c r="AB179" s="70"/>
      <c r="AC179" s="15"/>
      <c r="AD179" s="70"/>
      <c r="AE179" s="70"/>
      <c r="AF179" s="70"/>
      <c r="AG179" s="70"/>
      <c r="AH179" s="15"/>
      <c r="AI179" s="15"/>
      <c r="AJ179" s="15"/>
      <c r="AK179" s="15"/>
      <c r="AL179" s="15"/>
      <c r="AM179" s="15"/>
      <c r="AN179" s="15"/>
      <c r="AO179" s="15"/>
      <c r="AP179" s="73"/>
      <c r="AQ179" s="15"/>
      <c r="AR179" s="74"/>
      <c r="AS179" s="15"/>
      <c r="AT179" s="76"/>
      <c r="AU179" s="76"/>
      <c r="AV179" s="76"/>
      <c r="AW179" s="70"/>
      <c r="AX179" s="70"/>
      <c r="AY179" s="70"/>
      <c r="AZ179" s="15"/>
      <c r="BA179" s="15"/>
      <c r="BB179" s="15"/>
      <c r="BC179" s="15"/>
      <c r="BD179" s="15"/>
      <c r="BE179" s="15"/>
      <c r="BF179" s="15"/>
      <c r="BG179" s="15"/>
      <c r="BH179" s="15"/>
      <c r="BI179" s="69"/>
      <c r="BJ179" s="72"/>
      <c r="BK179" s="74"/>
      <c r="BL179" s="76"/>
      <c r="BM179" s="70"/>
      <c r="BN179" s="70"/>
      <c r="BO179" s="70"/>
      <c r="BP179" s="70"/>
      <c r="BQ179" s="15"/>
      <c r="BR179" s="70"/>
      <c r="BS179" s="70"/>
      <c r="BT179" s="70"/>
      <c r="BU179" s="70"/>
      <c r="BV179" s="15"/>
      <c r="BW179" s="15"/>
      <c r="BX179" s="15"/>
      <c r="BY179" s="15"/>
      <c r="BZ179" s="15"/>
      <c r="CA179" s="15"/>
      <c r="CB179" s="15"/>
      <c r="CC179" s="15"/>
      <c r="CD179" s="98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52"/>
      <c r="DQ179" s="15"/>
      <c r="DR179" s="15"/>
      <c r="DS179" s="98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52"/>
      <c r="FF179" s="15"/>
      <c r="FG179" s="15"/>
      <c r="FH179" s="98"/>
      <c r="FI179" s="15"/>
      <c r="FJ179" s="15"/>
      <c r="FK179" s="15"/>
      <c r="FL179" s="15"/>
      <c r="FM179" s="15"/>
      <c r="FN179" s="49"/>
      <c r="FO179" s="15"/>
      <c r="FP179" s="15"/>
      <c r="FQ179" s="15"/>
      <c r="FR179" s="15"/>
      <c r="FS179" s="15"/>
      <c r="FT179" s="15"/>
      <c r="FU179" s="49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49"/>
      <c r="GI179" s="15"/>
      <c r="GJ179" s="15"/>
      <c r="GK179" s="15"/>
      <c r="GL179" s="15"/>
      <c r="GM179" s="15"/>
      <c r="GN179" s="15"/>
      <c r="GO179" s="51"/>
      <c r="GP179" s="15"/>
      <c r="GQ179" s="15"/>
      <c r="GR179" s="15"/>
      <c r="GS179" s="15"/>
      <c r="GT179" s="52"/>
      <c r="GU179" s="15"/>
      <c r="GV179" s="15"/>
      <c r="GW179" s="98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</row>
    <row r="180" spans="1:243" ht="16.899999999999999" customHeight="1" x14ac:dyDescent="0.3">
      <c r="A180" s="15"/>
      <c r="B180" s="69"/>
      <c r="C180" s="15"/>
      <c r="D180" s="15"/>
      <c r="E180" s="15"/>
      <c r="F180" s="15"/>
      <c r="G180" s="73"/>
      <c r="H180" s="74"/>
      <c r="I180" s="74"/>
      <c r="J180" s="74"/>
      <c r="K180" s="74"/>
      <c r="L180" s="52"/>
      <c r="M180" s="52"/>
      <c r="N180" s="52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73"/>
      <c r="AE180" s="15"/>
      <c r="AF180" s="74"/>
      <c r="AG180" s="74"/>
      <c r="AH180" s="74"/>
      <c r="AI180" s="52"/>
      <c r="AJ180" s="52"/>
      <c r="AK180" s="52"/>
      <c r="AL180" s="52"/>
      <c r="AM180" s="52"/>
      <c r="AN180" s="15"/>
      <c r="AO180" s="15"/>
      <c r="AP180" s="69"/>
      <c r="AQ180" s="15"/>
      <c r="AR180" s="15"/>
      <c r="AS180" s="15"/>
      <c r="AT180" s="15"/>
      <c r="AU180" s="73"/>
      <c r="AV180" s="74"/>
      <c r="AW180" s="74"/>
      <c r="AX180" s="74"/>
      <c r="AY180" s="74"/>
      <c r="AZ180" s="52"/>
      <c r="BA180" s="52"/>
      <c r="BB180" s="52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73"/>
      <c r="BS180" s="15"/>
      <c r="BT180" s="74"/>
      <c r="BU180" s="74"/>
      <c r="BV180" s="74"/>
      <c r="BW180" s="52"/>
      <c r="BX180" s="52"/>
      <c r="BY180" s="52"/>
      <c r="BZ180" s="52"/>
      <c r="CA180" s="52"/>
      <c r="CB180" s="52"/>
      <c r="CC180" s="15"/>
      <c r="CD180" s="98"/>
      <c r="CE180" s="15"/>
      <c r="CF180" s="15"/>
      <c r="CG180" s="15"/>
      <c r="CH180" s="15"/>
      <c r="CI180" s="15"/>
      <c r="CJ180" s="49"/>
      <c r="CK180" s="15"/>
      <c r="CL180" s="15"/>
      <c r="CM180" s="15"/>
      <c r="CN180" s="15"/>
      <c r="CO180" s="15"/>
      <c r="CP180" s="15"/>
      <c r="CQ180" s="49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49"/>
      <c r="DE180" s="15"/>
      <c r="DF180" s="15"/>
      <c r="DG180" s="15"/>
      <c r="DH180" s="15"/>
      <c r="DI180" s="15"/>
      <c r="DJ180" s="15"/>
      <c r="DK180" s="51"/>
      <c r="DL180" s="15"/>
      <c r="DM180" s="15"/>
      <c r="DN180" s="15"/>
      <c r="DO180" s="15"/>
      <c r="DP180" s="52"/>
      <c r="DQ180" s="15"/>
      <c r="DR180" s="15"/>
      <c r="DS180" s="98"/>
      <c r="DT180" s="15"/>
      <c r="DU180" s="15"/>
      <c r="DV180" s="15"/>
      <c r="DW180" s="15"/>
      <c r="DX180" s="15"/>
      <c r="DY180" s="49"/>
      <c r="DZ180" s="15"/>
      <c r="EA180" s="15"/>
      <c r="EB180" s="15"/>
      <c r="EC180" s="15"/>
      <c r="ED180" s="15"/>
      <c r="EE180" s="15"/>
      <c r="EF180" s="49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49"/>
      <c r="ET180" s="15"/>
      <c r="EU180" s="15"/>
      <c r="EV180" s="15"/>
      <c r="EW180" s="15"/>
      <c r="EX180" s="15"/>
      <c r="EY180" s="15"/>
      <c r="EZ180" s="51"/>
      <c r="FA180" s="15"/>
      <c r="FB180" s="15"/>
      <c r="FC180" s="15"/>
      <c r="FD180" s="15"/>
      <c r="FE180" s="52"/>
      <c r="FF180" s="15"/>
      <c r="FG180" s="15"/>
      <c r="FH180" s="98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64"/>
      <c r="FT180" s="64"/>
      <c r="FU180" s="64"/>
      <c r="FV180" s="64"/>
      <c r="FW180" s="64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64"/>
      <c r="GP180" s="64"/>
      <c r="GQ180" s="64"/>
      <c r="GR180" s="64"/>
      <c r="GS180" s="64"/>
      <c r="GT180" s="52"/>
      <c r="GU180" s="15"/>
      <c r="GV180" s="15"/>
      <c r="GW180" s="98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</row>
    <row r="181" spans="1:243" ht="16.899999999999999" customHeight="1" x14ac:dyDescent="0.3">
      <c r="A181" s="15"/>
      <c r="B181" s="69"/>
      <c r="C181" s="15"/>
      <c r="D181" s="15"/>
      <c r="E181" s="49"/>
      <c r="F181" s="15"/>
      <c r="G181" s="15"/>
      <c r="H181" s="15"/>
      <c r="I181" s="15"/>
      <c r="J181" s="74"/>
      <c r="K181" s="74"/>
      <c r="L181" s="74"/>
      <c r="M181" s="52"/>
      <c r="N181" s="52"/>
      <c r="O181" s="15"/>
      <c r="P181" s="15"/>
      <c r="Q181" s="15"/>
      <c r="R181" s="15"/>
      <c r="S181" s="15"/>
      <c r="T181" s="15"/>
      <c r="U181" s="15"/>
      <c r="V181" s="15"/>
      <c r="W181" s="15"/>
      <c r="X181" s="49"/>
      <c r="Y181" s="15"/>
      <c r="Z181" s="15"/>
      <c r="AA181" s="15"/>
      <c r="AB181" s="15"/>
      <c r="AC181" s="15"/>
      <c r="AD181" s="73"/>
      <c r="AE181" s="15"/>
      <c r="AF181" s="74"/>
      <c r="AG181" s="74"/>
      <c r="AH181" s="74"/>
      <c r="AI181" s="52"/>
      <c r="AJ181" s="52"/>
      <c r="AK181" s="52"/>
      <c r="AL181" s="52"/>
      <c r="AM181" s="52"/>
      <c r="AN181" s="15"/>
      <c r="AO181" s="15"/>
      <c r="AP181" s="69"/>
      <c r="AQ181" s="15"/>
      <c r="AR181" s="15"/>
      <c r="AS181" s="49"/>
      <c r="AT181" s="15"/>
      <c r="AU181" s="15"/>
      <c r="AV181" s="15"/>
      <c r="AW181" s="15"/>
      <c r="AX181" s="74"/>
      <c r="AY181" s="74"/>
      <c r="AZ181" s="74"/>
      <c r="BA181" s="52"/>
      <c r="BB181" s="52"/>
      <c r="BC181" s="15"/>
      <c r="BD181" s="15"/>
      <c r="BE181" s="15"/>
      <c r="BF181" s="15"/>
      <c r="BG181" s="15"/>
      <c r="BH181" s="15"/>
      <c r="BI181" s="15"/>
      <c r="BJ181" s="15"/>
      <c r="BK181" s="15"/>
      <c r="BL181" s="49"/>
      <c r="BM181" s="15"/>
      <c r="BN181" s="15"/>
      <c r="BO181" s="15"/>
      <c r="BP181" s="15"/>
      <c r="BQ181" s="15"/>
      <c r="BR181" s="73"/>
      <c r="BS181" s="15"/>
      <c r="BT181" s="74"/>
      <c r="BU181" s="74"/>
      <c r="BV181" s="74"/>
      <c r="BW181" s="52"/>
      <c r="BX181" s="52"/>
      <c r="BY181" s="52"/>
      <c r="BZ181" s="52"/>
      <c r="CA181" s="52"/>
      <c r="CB181" s="52"/>
      <c r="CC181" s="15"/>
      <c r="CD181" s="98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64"/>
      <c r="CP181" s="64"/>
      <c r="CQ181" s="64"/>
      <c r="CR181" s="64"/>
      <c r="CS181" s="64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64"/>
      <c r="DL181" s="64"/>
      <c r="DM181" s="64"/>
      <c r="DN181" s="64"/>
      <c r="DO181" s="64"/>
      <c r="DP181" s="52"/>
      <c r="DQ181" s="15"/>
      <c r="DR181" s="15"/>
      <c r="DS181" s="98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64"/>
      <c r="EE181" s="64"/>
      <c r="EF181" s="64"/>
      <c r="EG181" s="64"/>
      <c r="EH181" s="64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64"/>
      <c r="FA181" s="64"/>
      <c r="FB181" s="64"/>
      <c r="FC181" s="64"/>
      <c r="FD181" s="64"/>
      <c r="FE181" s="52"/>
      <c r="FF181" s="15"/>
      <c r="FG181" s="15"/>
      <c r="FH181" s="98"/>
      <c r="FI181" s="15"/>
      <c r="FJ181" s="15"/>
      <c r="FK181" s="15"/>
      <c r="FL181" s="15"/>
      <c r="FM181" s="15"/>
      <c r="FN181" s="49"/>
      <c r="FO181" s="15"/>
      <c r="FP181" s="15"/>
      <c r="FQ181" s="15"/>
      <c r="FR181" s="15"/>
      <c r="FS181" s="64"/>
      <c r="FT181" s="64"/>
      <c r="FU181" s="64"/>
      <c r="FV181" s="64"/>
      <c r="FW181" s="64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49"/>
      <c r="GI181" s="15"/>
      <c r="GJ181" s="15"/>
      <c r="GK181" s="15"/>
      <c r="GL181" s="15"/>
      <c r="GM181" s="69"/>
      <c r="GN181" s="15"/>
      <c r="GO181" s="64"/>
      <c r="GP181" s="64"/>
      <c r="GQ181" s="64"/>
      <c r="GR181" s="64"/>
      <c r="GS181" s="64"/>
      <c r="GT181" s="52"/>
      <c r="GU181" s="15"/>
      <c r="GV181" s="15"/>
      <c r="GW181" s="98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</row>
    <row r="182" spans="1:243" ht="16.899999999999999" customHeight="1" x14ac:dyDescent="0.3">
      <c r="A182" s="15"/>
      <c r="B182" s="69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52"/>
      <c r="AL182" s="15"/>
      <c r="AM182" s="15"/>
      <c r="AN182" s="15"/>
      <c r="AO182" s="15"/>
      <c r="AP182" s="69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52"/>
      <c r="BZ182" s="15"/>
      <c r="CA182" s="15"/>
      <c r="CB182" s="15"/>
      <c r="CC182" s="15"/>
      <c r="CD182" s="98"/>
      <c r="CE182" s="15"/>
      <c r="CF182" s="15"/>
      <c r="CG182" s="15"/>
      <c r="CH182" s="15"/>
      <c r="CI182" s="15"/>
      <c r="CJ182" s="49"/>
      <c r="CK182" s="15"/>
      <c r="CL182" s="15"/>
      <c r="CM182" s="15"/>
      <c r="CN182" s="15"/>
      <c r="CO182" s="64"/>
      <c r="CP182" s="64"/>
      <c r="CQ182" s="64"/>
      <c r="CR182" s="64"/>
      <c r="CS182" s="64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49"/>
      <c r="DE182" s="15"/>
      <c r="DF182" s="15"/>
      <c r="DG182" s="15"/>
      <c r="DH182" s="15"/>
      <c r="DI182" s="69"/>
      <c r="DJ182" s="15"/>
      <c r="DK182" s="64"/>
      <c r="DL182" s="64"/>
      <c r="DM182" s="64"/>
      <c r="DN182" s="64"/>
      <c r="DO182" s="64"/>
      <c r="DP182" s="52"/>
      <c r="DQ182" s="15"/>
      <c r="DR182" s="15"/>
      <c r="DS182" s="98"/>
      <c r="DT182" s="15"/>
      <c r="DU182" s="15"/>
      <c r="DV182" s="15"/>
      <c r="DW182" s="15"/>
      <c r="DX182" s="15"/>
      <c r="DY182" s="49"/>
      <c r="DZ182" s="15"/>
      <c r="EA182" s="15"/>
      <c r="EB182" s="15"/>
      <c r="EC182" s="15"/>
      <c r="ED182" s="64"/>
      <c r="EE182" s="64"/>
      <c r="EF182" s="64"/>
      <c r="EG182" s="64"/>
      <c r="EH182" s="64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49"/>
      <c r="ET182" s="15"/>
      <c r="EU182" s="15"/>
      <c r="EV182" s="15"/>
      <c r="EW182" s="15"/>
      <c r="EX182" s="69"/>
      <c r="EY182" s="15"/>
      <c r="EZ182" s="64"/>
      <c r="FA182" s="64"/>
      <c r="FB182" s="64"/>
      <c r="FC182" s="64"/>
      <c r="FD182" s="64"/>
      <c r="FE182" s="52"/>
      <c r="FF182" s="15"/>
      <c r="FG182" s="15"/>
      <c r="FH182" s="98"/>
      <c r="FI182" s="15"/>
      <c r="FJ182" s="15"/>
      <c r="FK182" s="15"/>
      <c r="FL182" s="15"/>
      <c r="FM182" s="15"/>
      <c r="FN182" s="15"/>
      <c r="FO182" s="15"/>
      <c r="FP182" s="15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15"/>
      <c r="GB182" s="15"/>
      <c r="GC182" s="15"/>
      <c r="GD182" s="15"/>
      <c r="GE182" s="15"/>
      <c r="GF182" s="15"/>
      <c r="GG182" s="15"/>
      <c r="GH182" s="15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52"/>
      <c r="GU182" s="15"/>
      <c r="GV182" s="15"/>
      <c r="GW182" s="98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</row>
    <row r="183" spans="1:243" ht="16.899999999999999" customHeight="1" x14ac:dyDescent="0.3">
      <c r="A183" s="15"/>
      <c r="B183" s="69"/>
      <c r="C183" s="15"/>
      <c r="D183" s="15"/>
      <c r="E183" s="49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52"/>
      <c r="S183" s="15"/>
      <c r="T183" s="15"/>
      <c r="U183" s="15"/>
      <c r="V183" s="15"/>
      <c r="W183" s="15"/>
      <c r="X183" s="49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52"/>
      <c r="AL183" s="15"/>
      <c r="AM183" s="15"/>
      <c r="AN183" s="15"/>
      <c r="AO183" s="15"/>
      <c r="AP183" s="69"/>
      <c r="AQ183" s="15"/>
      <c r="AR183" s="15"/>
      <c r="AS183" s="49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52"/>
      <c r="BG183" s="15"/>
      <c r="BH183" s="15"/>
      <c r="BI183" s="15"/>
      <c r="BJ183" s="15"/>
      <c r="BK183" s="15"/>
      <c r="BL183" s="49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52"/>
      <c r="BZ183" s="15"/>
      <c r="CA183" s="15"/>
      <c r="CB183" s="15"/>
      <c r="CC183" s="15"/>
      <c r="CD183" s="98"/>
      <c r="CE183" s="15"/>
      <c r="CF183" s="15"/>
      <c r="CG183" s="15"/>
      <c r="CH183" s="15"/>
      <c r="CI183" s="15"/>
      <c r="CJ183" s="15"/>
      <c r="CK183" s="15"/>
      <c r="CL183" s="15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15"/>
      <c r="CX183" s="15"/>
      <c r="CY183" s="15"/>
      <c r="CZ183" s="15"/>
      <c r="DA183" s="15"/>
      <c r="DB183" s="15"/>
      <c r="DC183" s="15"/>
      <c r="DD183" s="15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52"/>
      <c r="DQ183" s="15"/>
      <c r="DR183" s="15"/>
      <c r="DS183" s="98"/>
      <c r="DT183" s="15"/>
      <c r="DU183" s="15"/>
      <c r="DV183" s="15"/>
      <c r="DW183" s="15"/>
      <c r="DX183" s="15"/>
      <c r="DY183" s="15"/>
      <c r="DZ183" s="15"/>
      <c r="EA183" s="15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15"/>
      <c r="EM183" s="15"/>
      <c r="EN183" s="15"/>
      <c r="EO183" s="15"/>
      <c r="EP183" s="15"/>
      <c r="EQ183" s="15"/>
      <c r="ER183" s="15"/>
      <c r="ES183" s="15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52"/>
      <c r="FF183" s="15"/>
      <c r="FG183" s="15"/>
      <c r="FH183" s="98"/>
      <c r="FI183" s="15"/>
      <c r="FJ183" s="15"/>
      <c r="FK183" s="69"/>
      <c r="FL183" s="15"/>
      <c r="FM183" s="50"/>
      <c r="FN183" s="15"/>
      <c r="FO183" s="64"/>
      <c r="FP183" s="49"/>
      <c r="FQ183" s="64"/>
      <c r="FR183" s="64"/>
      <c r="FS183" s="64"/>
      <c r="FT183" s="64"/>
      <c r="FU183" s="64"/>
      <c r="FV183" s="64"/>
      <c r="FW183" s="64"/>
      <c r="FX183" s="15"/>
      <c r="FY183" s="15"/>
      <c r="FZ183" s="64"/>
      <c r="GA183" s="64"/>
      <c r="GB183" s="64"/>
      <c r="GC183" s="64"/>
      <c r="GD183" s="64"/>
      <c r="GE183" s="64"/>
      <c r="GF183" s="64"/>
      <c r="GG183" s="50"/>
      <c r="GH183" s="15"/>
      <c r="GI183" s="49"/>
      <c r="GJ183" s="15"/>
      <c r="GK183" s="64"/>
      <c r="GL183" s="64"/>
      <c r="GM183" s="64"/>
      <c r="GN183" s="64"/>
      <c r="GO183" s="64"/>
      <c r="GP183" s="64"/>
      <c r="GQ183" s="64"/>
      <c r="GR183" s="15"/>
      <c r="GS183" s="15"/>
      <c r="GT183" s="15"/>
      <c r="GU183" s="15"/>
      <c r="GV183" s="15"/>
      <c r="GW183" s="98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</row>
    <row r="184" spans="1:243" ht="16.899999999999999" customHeight="1" x14ac:dyDescent="0.3">
      <c r="A184" s="15"/>
      <c r="B184" s="69"/>
      <c r="C184" s="15"/>
      <c r="D184" s="15"/>
      <c r="E184" s="15"/>
      <c r="F184" s="15"/>
      <c r="G184" s="15"/>
      <c r="H184" s="15"/>
      <c r="I184" s="15"/>
      <c r="J184" s="64"/>
      <c r="K184" s="64"/>
      <c r="L184" s="64"/>
      <c r="M184" s="64"/>
      <c r="N184" s="64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64"/>
      <c r="AG184" s="64"/>
      <c r="AH184" s="64"/>
      <c r="AI184" s="64"/>
      <c r="AJ184" s="64"/>
      <c r="AK184" s="52"/>
      <c r="AL184" s="64"/>
      <c r="AM184" s="64"/>
      <c r="AN184" s="15"/>
      <c r="AO184" s="15"/>
      <c r="AP184" s="69"/>
      <c r="AQ184" s="15"/>
      <c r="AR184" s="15"/>
      <c r="AS184" s="15"/>
      <c r="AT184" s="15"/>
      <c r="AU184" s="15"/>
      <c r="AV184" s="15"/>
      <c r="AW184" s="15"/>
      <c r="AX184" s="64"/>
      <c r="AY184" s="64"/>
      <c r="AZ184" s="64"/>
      <c r="BA184" s="64"/>
      <c r="BB184" s="64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64"/>
      <c r="BU184" s="64"/>
      <c r="BV184" s="64"/>
      <c r="BW184" s="64"/>
      <c r="BX184" s="64"/>
      <c r="BY184" s="52"/>
      <c r="BZ184" s="64"/>
      <c r="CA184" s="64"/>
      <c r="CB184" s="64"/>
      <c r="CC184" s="15"/>
      <c r="CD184" s="98"/>
      <c r="CE184" s="15"/>
      <c r="CF184" s="15"/>
      <c r="CG184" s="69"/>
      <c r="CH184" s="15"/>
      <c r="CI184" s="50"/>
      <c r="CJ184" s="15"/>
      <c r="CK184" s="64"/>
      <c r="CL184" s="49"/>
      <c r="CM184" s="64"/>
      <c r="CN184" s="64"/>
      <c r="CO184" s="64"/>
      <c r="CP184" s="64"/>
      <c r="CQ184" s="64"/>
      <c r="CR184" s="64"/>
      <c r="CS184" s="64"/>
      <c r="CT184" s="15"/>
      <c r="CU184" s="15"/>
      <c r="CV184" s="64"/>
      <c r="CW184" s="64"/>
      <c r="CX184" s="64"/>
      <c r="CY184" s="64"/>
      <c r="CZ184" s="64"/>
      <c r="DA184" s="64"/>
      <c r="DB184" s="64"/>
      <c r="DC184" s="50"/>
      <c r="DD184" s="15"/>
      <c r="DE184" s="49"/>
      <c r="DF184" s="15"/>
      <c r="DG184" s="64"/>
      <c r="DH184" s="64"/>
      <c r="DI184" s="64"/>
      <c r="DJ184" s="64"/>
      <c r="DK184" s="64"/>
      <c r="DL184" s="64"/>
      <c r="DM184" s="64"/>
      <c r="DN184" s="15"/>
      <c r="DO184" s="15"/>
      <c r="DP184" s="15"/>
      <c r="DQ184" s="15"/>
      <c r="DR184" s="15"/>
      <c r="DS184" s="98"/>
      <c r="DT184" s="15"/>
      <c r="DU184" s="15"/>
      <c r="DV184" s="69"/>
      <c r="DW184" s="15"/>
      <c r="DX184" s="50"/>
      <c r="DY184" s="15"/>
      <c r="DZ184" s="64"/>
      <c r="EA184" s="49"/>
      <c r="EB184" s="64"/>
      <c r="EC184" s="64"/>
      <c r="ED184" s="64"/>
      <c r="EE184" s="64"/>
      <c r="EF184" s="64"/>
      <c r="EG184" s="64"/>
      <c r="EH184" s="64"/>
      <c r="EI184" s="15"/>
      <c r="EJ184" s="15"/>
      <c r="EK184" s="64"/>
      <c r="EL184" s="64"/>
      <c r="EM184" s="64"/>
      <c r="EN184" s="64"/>
      <c r="EO184" s="64"/>
      <c r="EP184" s="64"/>
      <c r="EQ184" s="64"/>
      <c r="ER184" s="50"/>
      <c r="ES184" s="15"/>
      <c r="ET184" s="49"/>
      <c r="EU184" s="15"/>
      <c r="EV184" s="64"/>
      <c r="EW184" s="64"/>
      <c r="EX184" s="64"/>
      <c r="EY184" s="64"/>
      <c r="EZ184" s="64"/>
      <c r="FA184" s="64"/>
      <c r="FB184" s="64"/>
      <c r="FC184" s="15"/>
      <c r="FD184" s="15"/>
      <c r="FE184" s="15"/>
      <c r="FF184" s="15"/>
      <c r="FG184" s="15"/>
      <c r="FH184" s="98"/>
      <c r="FI184" s="15"/>
      <c r="FJ184" s="15"/>
      <c r="FK184" s="15"/>
      <c r="FL184" s="15"/>
      <c r="FM184" s="15"/>
      <c r="FN184" s="15"/>
      <c r="FO184" s="15"/>
      <c r="FP184" s="15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15"/>
      <c r="GC184" s="15"/>
      <c r="GD184" s="15"/>
      <c r="GE184" s="15"/>
      <c r="GF184" s="15"/>
      <c r="GG184" s="15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52"/>
      <c r="GU184" s="15"/>
      <c r="GV184" s="15"/>
      <c r="GW184" s="98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</row>
    <row r="185" spans="1:243" ht="16.899999999999999" customHeight="1" x14ac:dyDescent="0.3">
      <c r="A185" s="15"/>
      <c r="B185" s="69"/>
      <c r="C185" s="15"/>
      <c r="D185" s="15"/>
      <c r="E185" s="49"/>
      <c r="F185" s="15"/>
      <c r="G185" s="15"/>
      <c r="H185" s="15"/>
      <c r="I185" s="15"/>
      <c r="J185" s="64"/>
      <c r="K185" s="64"/>
      <c r="L185" s="64"/>
      <c r="M185" s="64"/>
      <c r="N185" s="64"/>
      <c r="O185" s="15"/>
      <c r="P185" s="15"/>
      <c r="Q185" s="15"/>
      <c r="R185" s="15"/>
      <c r="S185" s="15"/>
      <c r="T185" s="15"/>
      <c r="U185" s="15"/>
      <c r="V185" s="15"/>
      <c r="W185" s="15"/>
      <c r="X185" s="49"/>
      <c r="Y185" s="15"/>
      <c r="Z185" s="15"/>
      <c r="AA185" s="15"/>
      <c r="AB185" s="15"/>
      <c r="AC185" s="15"/>
      <c r="AD185" s="69"/>
      <c r="AE185" s="15"/>
      <c r="AF185" s="64"/>
      <c r="AG185" s="64"/>
      <c r="AH185" s="64"/>
      <c r="AI185" s="64"/>
      <c r="AJ185" s="64"/>
      <c r="AK185" s="52"/>
      <c r="AL185" s="64"/>
      <c r="AM185" s="64"/>
      <c r="AN185" s="15"/>
      <c r="AO185" s="15"/>
      <c r="AP185" s="69"/>
      <c r="AQ185" s="15"/>
      <c r="AR185" s="15"/>
      <c r="AS185" s="49"/>
      <c r="AT185" s="15"/>
      <c r="AU185" s="15"/>
      <c r="AV185" s="15"/>
      <c r="AW185" s="15"/>
      <c r="AX185" s="64"/>
      <c r="AY185" s="64"/>
      <c r="AZ185" s="64"/>
      <c r="BA185" s="64"/>
      <c r="BB185" s="64"/>
      <c r="BC185" s="15"/>
      <c r="BD185" s="15"/>
      <c r="BE185" s="15"/>
      <c r="BF185" s="15"/>
      <c r="BG185" s="15"/>
      <c r="BH185" s="15"/>
      <c r="BI185" s="15"/>
      <c r="BJ185" s="15"/>
      <c r="BK185" s="15"/>
      <c r="BL185" s="49"/>
      <c r="BM185" s="15"/>
      <c r="BN185" s="15"/>
      <c r="BO185" s="15"/>
      <c r="BP185" s="15"/>
      <c r="BQ185" s="15"/>
      <c r="BR185" s="69"/>
      <c r="BS185" s="15"/>
      <c r="BT185" s="64"/>
      <c r="BU185" s="64"/>
      <c r="BV185" s="64"/>
      <c r="BW185" s="64"/>
      <c r="BX185" s="64"/>
      <c r="BY185" s="52"/>
      <c r="BZ185" s="64"/>
      <c r="CA185" s="64"/>
      <c r="CB185" s="64"/>
      <c r="CC185" s="15"/>
      <c r="CD185" s="98"/>
      <c r="CE185" s="15"/>
      <c r="CF185" s="15"/>
      <c r="CG185" s="15"/>
      <c r="CH185" s="15"/>
      <c r="CI185" s="15"/>
      <c r="CJ185" s="15"/>
      <c r="CK185" s="15"/>
      <c r="CL185" s="15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15"/>
      <c r="CY185" s="15"/>
      <c r="CZ185" s="15"/>
      <c r="DA185" s="15"/>
      <c r="DB185" s="15"/>
      <c r="DC185" s="15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52"/>
      <c r="DQ185" s="15"/>
      <c r="DR185" s="15"/>
      <c r="DS185" s="98"/>
      <c r="DT185" s="15"/>
      <c r="DU185" s="15"/>
      <c r="DV185" s="15"/>
      <c r="DW185" s="15"/>
      <c r="DX185" s="15"/>
      <c r="DY185" s="15"/>
      <c r="DZ185" s="15"/>
      <c r="EA185" s="15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15"/>
      <c r="EN185" s="15"/>
      <c r="EO185" s="15"/>
      <c r="EP185" s="15"/>
      <c r="EQ185" s="15"/>
      <c r="ER185" s="15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52"/>
      <c r="FF185" s="15"/>
      <c r="FG185" s="15"/>
      <c r="FH185" s="98"/>
      <c r="FI185" s="15"/>
      <c r="FJ185" s="15"/>
      <c r="FK185" s="15"/>
      <c r="FL185" s="15"/>
      <c r="FM185" s="15"/>
      <c r="FN185" s="15"/>
      <c r="FO185" s="15"/>
      <c r="FP185" s="15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15"/>
      <c r="GC185" s="15"/>
      <c r="GD185" s="15"/>
      <c r="GE185" s="15"/>
      <c r="GF185" s="15"/>
      <c r="GG185" s="15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15"/>
      <c r="GV185" s="15"/>
      <c r="GW185" s="98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</row>
    <row r="186" spans="1:243" ht="16.899999999999999" customHeight="1" x14ac:dyDescent="0.3">
      <c r="A186" s="15"/>
      <c r="B186" s="69"/>
      <c r="C186" s="15"/>
      <c r="D186" s="15"/>
      <c r="E186" s="15"/>
      <c r="F186" s="64"/>
      <c r="G186" s="64"/>
      <c r="H186" s="64"/>
      <c r="I186" s="64"/>
      <c r="J186" s="64"/>
      <c r="K186" s="64"/>
      <c r="L186" s="64"/>
      <c r="M186" s="64"/>
      <c r="N186" s="64"/>
      <c r="O186" s="15"/>
      <c r="P186" s="15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52"/>
      <c r="AF186" s="52"/>
      <c r="AG186" s="64"/>
      <c r="AH186" s="15"/>
      <c r="AI186" s="15"/>
      <c r="AJ186" s="15"/>
      <c r="AK186" s="15"/>
      <c r="AL186" s="15"/>
      <c r="AM186" s="15"/>
      <c r="AN186" s="15"/>
      <c r="AO186" s="15"/>
      <c r="AP186" s="69"/>
      <c r="AQ186" s="15"/>
      <c r="AR186" s="15"/>
      <c r="AS186" s="15"/>
      <c r="AT186" s="64"/>
      <c r="AU186" s="64"/>
      <c r="AV186" s="64"/>
      <c r="AW186" s="64"/>
      <c r="AX186" s="64"/>
      <c r="AY186" s="64"/>
      <c r="AZ186" s="64"/>
      <c r="BA186" s="64"/>
      <c r="BB186" s="64"/>
      <c r="BC186" s="15"/>
      <c r="BD186" s="15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52"/>
      <c r="BT186" s="52"/>
      <c r="BU186" s="64"/>
      <c r="BV186" s="15"/>
      <c r="BW186" s="15"/>
      <c r="BX186" s="15"/>
      <c r="BY186" s="15"/>
      <c r="BZ186" s="15"/>
      <c r="CA186" s="15"/>
      <c r="CB186" s="15"/>
      <c r="CC186" s="15"/>
      <c r="CD186" s="98"/>
      <c r="CE186" s="15"/>
      <c r="CF186" s="15"/>
      <c r="CG186" s="15"/>
      <c r="CH186" s="15"/>
      <c r="CI186" s="15"/>
      <c r="CJ186" s="15"/>
      <c r="CK186" s="15"/>
      <c r="CL186" s="15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15"/>
      <c r="CY186" s="15"/>
      <c r="CZ186" s="15"/>
      <c r="DA186" s="15"/>
      <c r="DB186" s="15"/>
      <c r="DC186" s="15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15"/>
      <c r="DR186" s="15"/>
      <c r="DS186" s="98"/>
      <c r="DT186" s="15"/>
      <c r="DU186" s="15"/>
      <c r="DV186" s="15"/>
      <c r="DW186" s="15"/>
      <c r="DX186" s="15"/>
      <c r="DY186" s="15"/>
      <c r="DZ186" s="15"/>
      <c r="EA186" s="15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15"/>
      <c r="EN186" s="15"/>
      <c r="EO186" s="15"/>
      <c r="EP186" s="15"/>
      <c r="EQ186" s="15"/>
      <c r="ER186" s="15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15"/>
      <c r="FG186" s="15"/>
      <c r="FH186" s="98"/>
      <c r="FI186" s="15"/>
      <c r="FJ186" s="22"/>
      <c r="FK186" s="22"/>
      <c r="FL186" s="22"/>
      <c r="FM186" s="15"/>
      <c r="FN186" s="15"/>
      <c r="FO186" s="70"/>
      <c r="FP186" s="71"/>
      <c r="FQ186" s="15"/>
      <c r="FR186" s="15"/>
      <c r="FS186" s="15"/>
      <c r="FT186" s="70"/>
      <c r="FU186" s="12"/>
      <c r="FV186" s="48"/>
      <c r="FW186" s="12"/>
      <c r="FX186" s="64"/>
      <c r="FY186" s="64"/>
      <c r="FZ186" s="64"/>
      <c r="GA186" s="12"/>
      <c r="GB186" s="266"/>
      <c r="GC186" s="15"/>
      <c r="GD186" s="15"/>
      <c r="GE186" s="15"/>
      <c r="GF186" s="15"/>
      <c r="GG186" s="22"/>
      <c r="GH186" s="70"/>
      <c r="GI186" s="15"/>
      <c r="GJ186" s="15"/>
      <c r="GK186" s="71"/>
      <c r="GL186" s="15"/>
      <c r="GM186" s="15"/>
      <c r="GN186" s="70"/>
      <c r="GO186" s="12"/>
      <c r="GP186" s="71"/>
      <c r="GQ186" s="15"/>
      <c r="GR186" s="15"/>
      <c r="GS186" s="15"/>
      <c r="GT186" s="12"/>
      <c r="GU186" s="266"/>
      <c r="GV186" s="15"/>
      <c r="GW186" s="98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</row>
    <row r="187" spans="1:243" ht="16.899999999999999" customHeight="1" x14ac:dyDescent="0.3">
      <c r="A187" s="15"/>
      <c r="B187" s="69"/>
      <c r="C187" s="15"/>
      <c r="D187" s="50"/>
      <c r="E187" s="15"/>
      <c r="F187" s="64"/>
      <c r="G187" s="49"/>
      <c r="H187" s="64"/>
      <c r="I187" s="64"/>
      <c r="J187" s="64"/>
      <c r="K187" s="64"/>
      <c r="L187" s="64"/>
      <c r="M187" s="64"/>
      <c r="N187" s="64"/>
      <c r="O187" s="15"/>
      <c r="P187" s="15"/>
      <c r="Q187" s="64"/>
      <c r="R187" s="64"/>
      <c r="S187" s="64"/>
      <c r="T187" s="64"/>
      <c r="U187" s="64"/>
      <c r="V187" s="64"/>
      <c r="W187" s="64"/>
      <c r="X187" s="50"/>
      <c r="Y187" s="15"/>
      <c r="Z187" s="49"/>
      <c r="AA187" s="15"/>
      <c r="AB187" s="64"/>
      <c r="AC187" s="64"/>
      <c r="AD187" s="64"/>
      <c r="AE187" s="64"/>
      <c r="AF187" s="64"/>
      <c r="AG187" s="64"/>
      <c r="AH187" s="64"/>
      <c r="AI187" s="15"/>
      <c r="AJ187" s="15"/>
      <c r="AK187" s="15"/>
      <c r="AL187" s="15"/>
      <c r="AM187" s="15"/>
      <c r="AN187" s="15"/>
      <c r="AO187" s="15"/>
      <c r="AP187" s="69"/>
      <c r="AQ187" s="15"/>
      <c r="AR187" s="50"/>
      <c r="AS187" s="15"/>
      <c r="AT187" s="64"/>
      <c r="AU187" s="49"/>
      <c r="AV187" s="64"/>
      <c r="AW187" s="64"/>
      <c r="AX187" s="64"/>
      <c r="AY187" s="64"/>
      <c r="AZ187" s="64"/>
      <c r="BA187" s="64"/>
      <c r="BB187" s="64"/>
      <c r="BC187" s="15"/>
      <c r="BD187" s="15"/>
      <c r="BE187" s="64"/>
      <c r="BF187" s="64"/>
      <c r="BG187" s="64"/>
      <c r="BH187" s="64"/>
      <c r="BI187" s="64"/>
      <c r="BJ187" s="64"/>
      <c r="BK187" s="64"/>
      <c r="BL187" s="50"/>
      <c r="BM187" s="15"/>
      <c r="BN187" s="49"/>
      <c r="BO187" s="15"/>
      <c r="BP187" s="64"/>
      <c r="BQ187" s="64"/>
      <c r="BR187" s="64"/>
      <c r="BS187" s="64"/>
      <c r="BT187" s="64"/>
      <c r="BU187" s="64"/>
      <c r="BV187" s="64"/>
      <c r="BW187" s="15"/>
      <c r="BX187" s="15"/>
      <c r="BY187" s="15"/>
      <c r="BZ187" s="15"/>
      <c r="CA187" s="15"/>
      <c r="CB187" s="15"/>
      <c r="CC187" s="15"/>
      <c r="CD187" s="98"/>
      <c r="CE187" s="15"/>
      <c r="CF187" s="22"/>
      <c r="CG187" s="22"/>
      <c r="CH187" s="155"/>
      <c r="CI187" s="15"/>
      <c r="CJ187" s="15"/>
      <c r="CK187" s="70"/>
      <c r="CL187" s="71"/>
      <c r="CM187" s="15"/>
      <c r="CN187" s="15"/>
      <c r="CO187" s="15"/>
      <c r="CP187" s="70"/>
      <c r="CQ187" s="15"/>
      <c r="CR187" s="12"/>
      <c r="CS187" s="48"/>
      <c r="CT187" s="64"/>
      <c r="CU187" s="64"/>
      <c r="CV187" s="64"/>
      <c r="CW187" s="12"/>
      <c r="CX187" s="315"/>
      <c r="CY187" s="15"/>
      <c r="CZ187" s="15"/>
      <c r="DA187" s="15"/>
      <c r="DB187" s="15"/>
      <c r="DC187" s="22"/>
      <c r="DD187" s="70"/>
      <c r="DE187" s="15"/>
      <c r="DF187" s="15"/>
      <c r="DG187" s="71"/>
      <c r="DH187" s="15"/>
      <c r="DI187" s="15"/>
      <c r="DJ187" s="70"/>
      <c r="DK187" s="12"/>
      <c r="DL187" s="71"/>
      <c r="DM187" s="15"/>
      <c r="DN187" s="15"/>
      <c r="DO187" s="15"/>
      <c r="DP187" s="12"/>
      <c r="DQ187" s="315"/>
      <c r="DR187" s="15"/>
      <c r="DS187" s="98"/>
      <c r="DT187" s="15"/>
      <c r="DU187" s="22"/>
      <c r="DV187" s="22"/>
      <c r="DW187" s="155"/>
      <c r="DX187" s="15"/>
      <c r="DY187" s="15"/>
      <c r="DZ187" s="70"/>
      <c r="EA187" s="71"/>
      <c r="EB187" s="15"/>
      <c r="EC187" s="15"/>
      <c r="ED187" s="15"/>
      <c r="EE187" s="70"/>
      <c r="EF187" s="15"/>
      <c r="EG187" s="12"/>
      <c r="EH187" s="48"/>
      <c r="EI187" s="64"/>
      <c r="EJ187" s="64"/>
      <c r="EK187" s="64"/>
      <c r="EL187" s="12"/>
      <c r="EM187" s="266"/>
      <c r="EN187" s="15"/>
      <c r="EO187" s="15"/>
      <c r="EP187" s="15"/>
      <c r="EQ187" s="15"/>
      <c r="ER187" s="22"/>
      <c r="ES187" s="70"/>
      <c r="ET187" s="15"/>
      <c r="EU187" s="15"/>
      <c r="EV187" s="71"/>
      <c r="EW187" s="15"/>
      <c r="EX187" s="15"/>
      <c r="EY187" s="70"/>
      <c r="EZ187" s="12"/>
      <c r="FA187" s="71"/>
      <c r="FB187" s="15"/>
      <c r="FC187" s="15"/>
      <c r="FD187" s="15"/>
      <c r="FE187" s="12"/>
      <c r="FF187" s="266"/>
      <c r="FG187" s="15"/>
      <c r="FH187" s="98"/>
      <c r="FI187" s="15"/>
      <c r="FJ187" s="22"/>
      <c r="FK187" s="22"/>
      <c r="FL187" s="22"/>
      <c r="FM187" s="15"/>
      <c r="FN187" s="15"/>
      <c r="FO187" s="15"/>
      <c r="FP187" s="266"/>
      <c r="FQ187" s="70"/>
      <c r="FR187" s="70"/>
      <c r="FS187" s="70"/>
      <c r="FT187" s="70"/>
      <c r="FU187" s="65"/>
      <c r="FV187" s="65"/>
      <c r="FW187" s="65"/>
      <c r="FX187" s="64"/>
      <c r="FY187" s="64"/>
      <c r="FZ187" s="64"/>
      <c r="GA187" s="15"/>
      <c r="GB187" s="15"/>
      <c r="GC187" s="15"/>
      <c r="GD187" s="15"/>
      <c r="GE187" s="15"/>
      <c r="GF187" s="15"/>
      <c r="GG187" s="22"/>
      <c r="GH187" s="15"/>
      <c r="GI187" s="15"/>
      <c r="GJ187" s="15"/>
      <c r="GK187" s="266"/>
      <c r="GL187" s="15"/>
      <c r="GM187" s="15"/>
      <c r="GN187" s="70"/>
      <c r="GO187" s="70"/>
      <c r="GP187" s="70"/>
      <c r="GQ187" s="70"/>
      <c r="GR187" s="65"/>
      <c r="GS187" s="65"/>
      <c r="GT187" s="14"/>
      <c r="GU187" s="15"/>
      <c r="GV187" s="15"/>
      <c r="GW187" s="98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</row>
    <row r="188" spans="1:243" ht="16.899999999999999" customHeight="1" x14ac:dyDescent="0.3">
      <c r="A188" s="15"/>
      <c r="B188" s="15"/>
      <c r="C188" s="15"/>
      <c r="D188" s="15"/>
      <c r="E188" s="12"/>
      <c r="F188" s="15"/>
      <c r="G188" s="255"/>
      <c r="H188" s="15"/>
      <c r="I188" s="15"/>
      <c r="J188" s="12"/>
      <c r="K188" s="15"/>
      <c r="L188" s="12"/>
      <c r="M188" s="48"/>
      <c r="N188" s="15"/>
      <c r="O188" s="15"/>
      <c r="P188" s="15"/>
      <c r="Q188" s="15"/>
      <c r="R188" s="12"/>
      <c r="S188" s="315"/>
      <c r="T188" s="70"/>
      <c r="U188" s="15"/>
      <c r="V188" s="15"/>
      <c r="W188" s="15"/>
      <c r="X188" s="15"/>
      <c r="Y188" s="12"/>
      <c r="Z188" s="255"/>
      <c r="AA188" s="12"/>
      <c r="AB188" s="15"/>
      <c r="AC188" s="15"/>
      <c r="AD188" s="12"/>
      <c r="AE188" s="12"/>
      <c r="AF188" s="48"/>
      <c r="AG188" s="15"/>
      <c r="AH188" s="15"/>
      <c r="AI188" s="15"/>
      <c r="AJ188" s="15"/>
      <c r="AK188" s="12"/>
      <c r="AL188" s="315"/>
      <c r="AM188" s="15"/>
      <c r="AN188" s="15"/>
      <c r="AO188" s="15"/>
      <c r="AP188" s="15"/>
      <c r="AQ188" s="15"/>
      <c r="AR188" s="15"/>
      <c r="AS188" s="12"/>
      <c r="AT188" s="15"/>
      <c r="AU188" s="255"/>
      <c r="AV188" s="15"/>
      <c r="AW188" s="15"/>
      <c r="AX188" s="12"/>
      <c r="AY188" s="15"/>
      <c r="AZ188" s="12"/>
      <c r="BA188" s="48"/>
      <c r="BB188" s="15"/>
      <c r="BC188" s="15"/>
      <c r="BD188" s="15"/>
      <c r="BE188" s="15"/>
      <c r="BF188" s="12"/>
      <c r="BG188" s="315"/>
      <c r="BH188" s="70"/>
      <c r="BI188" s="15"/>
      <c r="BJ188" s="15"/>
      <c r="BK188" s="15"/>
      <c r="BL188" s="15"/>
      <c r="BM188" s="12"/>
      <c r="BN188" s="255"/>
      <c r="BO188" s="12"/>
      <c r="BP188" s="15"/>
      <c r="BQ188" s="15"/>
      <c r="BR188" s="12"/>
      <c r="BS188" s="12"/>
      <c r="BT188" s="48"/>
      <c r="BU188" s="15"/>
      <c r="BV188" s="15"/>
      <c r="BW188" s="15"/>
      <c r="BX188" s="15"/>
      <c r="BY188" s="12"/>
      <c r="BZ188" s="315"/>
      <c r="CA188" s="15"/>
      <c r="CB188" s="15"/>
      <c r="CC188" s="15"/>
      <c r="CD188" s="98"/>
      <c r="CE188" s="15"/>
      <c r="CF188" s="22"/>
      <c r="CG188" s="22"/>
      <c r="CH188" s="22"/>
      <c r="CI188" s="15"/>
      <c r="CJ188" s="15"/>
      <c r="CK188" s="15"/>
      <c r="CL188" s="315"/>
      <c r="CM188" s="70"/>
      <c r="CN188" s="70"/>
      <c r="CO188" s="70"/>
      <c r="CP188" s="70"/>
      <c r="CQ188" s="65"/>
      <c r="CR188" s="65"/>
      <c r="CS188" s="65"/>
      <c r="CT188" s="64"/>
      <c r="CU188" s="64"/>
      <c r="CV188" s="64"/>
      <c r="CW188" s="15"/>
      <c r="CX188" s="15"/>
      <c r="CY188" s="15"/>
      <c r="CZ188" s="15"/>
      <c r="DA188" s="15"/>
      <c r="DB188" s="15"/>
      <c r="DC188" s="22"/>
      <c r="DD188" s="15"/>
      <c r="DE188" s="15"/>
      <c r="DF188" s="15"/>
      <c r="DG188" s="315"/>
      <c r="DH188" s="15"/>
      <c r="DI188" s="15"/>
      <c r="DJ188" s="70"/>
      <c r="DK188" s="70"/>
      <c r="DL188" s="70"/>
      <c r="DM188" s="70"/>
      <c r="DN188" s="65"/>
      <c r="DO188" s="65"/>
      <c r="DP188" s="14"/>
      <c r="DQ188" s="15"/>
      <c r="DR188" s="15"/>
      <c r="DS188" s="98"/>
      <c r="DT188" s="15"/>
      <c r="DU188" s="22"/>
      <c r="DV188" s="22"/>
      <c r="DW188" s="22"/>
      <c r="DX188" s="15"/>
      <c r="DY188" s="15"/>
      <c r="DZ188" s="15"/>
      <c r="EA188" s="315"/>
      <c r="EB188" s="70"/>
      <c r="EC188" s="70"/>
      <c r="ED188" s="70"/>
      <c r="EE188" s="70"/>
      <c r="EF188" s="65"/>
      <c r="EG188" s="65"/>
      <c r="EH188" s="65"/>
      <c r="EI188" s="64"/>
      <c r="EJ188" s="64"/>
      <c r="EK188" s="64"/>
      <c r="EL188" s="15"/>
      <c r="EM188" s="15"/>
      <c r="EN188" s="15"/>
      <c r="EO188" s="15"/>
      <c r="EP188" s="15"/>
      <c r="EQ188" s="15"/>
      <c r="ER188" s="22"/>
      <c r="ES188" s="15"/>
      <c r="ET188" s="15"/>
      <c r="EU188" s="15"/>
      <c r="EV188" s="266"/>
      <c r="EW188" s="15"/>
      <c r="EX188" s="15"/>
      <c r="EY188" s="70"/>
      <c r="EZ188" s="70"/>
      <c r="FA188" s="70"/>
      <c r="FB188" s="70"/>
      <c r="FC188" s="65"/>
      <c r="FD188" s="65"/>
      <c r="FE188" s="14"/>
      <c r="FF188" s="15"/>
      <c r="FG188" s="15"/>
      <c r="FH188" s="98"/>
      <c r="FI188" s="15"/>
      <c r="FJ188" s="15"/>
      <c r="FK188" s="15"/>
      <c r="FL188" s="15"/>
      <c r="FM188" s="15"/>
      <c r="FN188" s="15"/>
      <c r="FO188" s="15"/>
      <c r="FP188" s="70"/>
      <c r="FQ188" s="70"/>
      <c r="FR188" s="70"/>
      <c r="FS188" s="70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70"/>
      <c r="GP188" s="70"/>
      <c r="GQ188" s="15"/>
      <c r="GR188" s="15"/>
      <c r="GS188" s="12"/>
      <c r="GT188" s="13"/>
      <c r="GU188" s="15"/>
      <c r="GV188" s="15"/>
      <c r="GW188" s="98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</row>
    <row r="189" spans="1:243" ht="16.899999999999999" customHeight="1" x14ac:dyDescent="0.3">
      <c r="A189" s="15"/>
      <c r="B189" s="15"/>
      <c r="C189" s="15"/>
      <c r="D189" s="70"/>
      <c r="E189" s="12"/>
      <c r="F189" s="70"/>
      <c r="G189" s="255"/>
      <c r="H189" s="70"/>
      <c r="I189" s="65"/>
      <c r="J189" s="65"/>
      <c r="K189" s="65"/>
      <c r="L189" s="64"/>
      <c r="M189" s="64"/>
      <c r="N189" s="15"/>
      <c r="O189" s="65"/>
      <c r="P189" s="12"/>
      <c r="Q189" s="188"/>
      <c r="R189" s="188"/>
      <c r="S189" s="15"/>
      <c r="T189" s="15"/>
      <c r="U189" s="15"/>
      <c r="V189" s="70"/>
      <c r="W189" s="70"/>
      <c r="X189" s="15"/>
      <c r="Y189" s="12"/>
      <c r="Z189" s="255"/>
      <c r="AA189" s="65"/>
      <c r="AB189" s="15"/>
      <c r="AC189" s="14"/>
      <c r="AD189" s="14"/>
      <c r="AE189" s="14"/>
      <c r="AF189" s="65"/>
      <c r="AG189" s="15"/>
      <c r="AH189" s="65"/>
      <c r="AI189" s="12"/>
      <c r="AJ189" s="188"/>
      <c r="AK189" s="188"/>
      <c r="AL189" s="15"/>
      <c r="AM189" s="15"/>
      <c r="AN189" s="15"/>
      <c r="AO189" s="15"/>
      <c r="AP189" s="15"/>
      <c r="AQ189" s="15"/>
      <c r="AR189" s="70"/>
      <c r="AS189" s="12"/>
      <c r="AT189" s="70"/>
      <c r="AU189" s="255"/>
      <c r="AV189" s="70"/>
      <c r="AW189" s="65"/>
      <c r="AX189" s="65"/>
      <c r="AY189" s="65"/>
      <c r="AZ189" s="64"/>
      <c r="BA189" s="64"/>
      <c r="BB189" s="15"/>
      <c r="BC189" s="65"/>
      <c r="BD189" s="12"/>
      <c r="BE189" s="188"/>
      <c r="BF189" s="188"/>
      <c r="BG189" s="15"/>
      <c r="BH189" s="15"/>
      <c r="BI189" s="15"/>
      <c r="BJ189" s="70"/>
      <c r="BK189" s="70"/>
      <c r="BL189" s="15"/>
      <c r="BM189" s="12"/>
      <c r="BN189" s="255"/>
      <c r="BO189" s="65"/>
      <c r="BP189" s="15"/>
      <c r="BQ189" s="14"/>
      <c r="BR189" s="14"/>
      <c r="BS189" s="14"/>
      <c r="BT189" s="65"/>
      <c r="BU189" s="15"/>
      <c r="BV189" s="65"/>
      <c r="BW189" s="12"/>
      <c r="BX189" s="188"/>
      <c r="BY189" s="188"/>
      <c r="BZ189" s="15"/>
      <c r="CA189" s="15"/>
      <c r="CB189" s="15"/>
      <c r="CC189" s="15"/>
      <c r="CD189" s="98"/>
      <c r="CE189" s="15"/>
      <c r="CF189" s="15"/>
      <c r="CG189" s="15"/>
      <c r="CH189" s="15"/>
      <c r="CI189" s="15"/>
      <c r="CJ189" s="15"/>
      <c r="CK189" s="15"/>
      <c r="CL189" s="70"/>
      <c r="CM189" s="70"/>
      <c r="CN189" s="70"/>
      <c r="CO189" s="70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70"/>
      <c r="DL189" s="70"/>
      <c r="DM189" s="15"/>
      <c r="DN189" s="15"/>
      <c r="DO189" s="12"/>
      <c r="DP189" s="13"/>
      <c r="DQ189" s="15"/>
      <c r="DR189" s="15"/>
      <c r="DS189" s="98"/>
      <c r="DT189" s="15"/>
      <c r="DU189" s="15"/>
      <c r="DV189" s="15"/>
      <c r="DW189" s="15"/>
      <c r="DX189" s="15"/>
      <c r="DY189" s="15"/>
      <c r="DZ189" s="15"/>
      <c r="EA189" s="70"/>
      <c r="EB189" s="70"/>
      <c r="EC189" s="70"/>
      <c r="ED189" s="70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70"/>
      <c r="FA189" s="70"/>
      <c r="FB189" s="15"/>
      <c r="FC189" s="15"/>
      <c r="FD189" s="12"/>
      <c r="FE189" s="13"/>
      <c r="FF189" s="15"/>
      <c r="FG189" s="15"/>
      <c r="FH189" s="98"/>
      <c r="FI189" s="15"/>
      <c r="FJ189" s="72"/>
      <c r="FK189" s="73"/>
      <c r="FL189" s="72"/>
      <c r="FM189" s="56"/>
      <c r="FN189" s="92"/>
      <c r="FO189" s="92"/>
      <c r="FP189" s="53"/>
      <c r="FQ189" s="53"/>
      <c r="FR189" s="53"/>
      <c r="FS189" s="15"/>
      <c r="FT189" s="73"/>
      <c r="FU189" s="15"/>
      <c r="FV189" s="56"/>
      <c r="FW189" s="56"/>
      <c r="FX189" s="56"/>
      <c r="FY189" s="56"/>
      <c r="FZ189" s="56"/>
      <c r="GA189" s="53"/>
      <c r="GB189" s="15"/>
      <c r="GC189" s="15"/>
      <c r="GD189" s="15"/>
      <c r="GE189" s="15"/>
      <c r="GF189" s="72"/>
      <c r="GG189" s="56"/>
      <c r="GH189" s="53"/>
      <c r="GI189" s="53"/>
      <c r="GJ189" s="53"/>
      <c r="GK189" s="53"/>
      <c r="GL189" s="53"/>
      <c r="GM189" s="73"/>
      <c r="GN189" s="15"/>
      <c r="GO189" s="53"/>
      <c r="GP189" s="53"/>
      <c r="GQ189" s="53"/>
      <c r="GR189" s="53"/>
      <c r="GS189" s="53"/>
      <c r="GT189" s="13"/>
      <c r="GU189" s="15"/>
      <c r="GV189" s="15"/>
      <c r="GW189" s="98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</row>
    <row r="190" spans="1:243" ht="16.899999999999999" customHeight="1" x14ac:dyDescent="0.3">
      <c r="A190" s="15"/>
      <c r="B190" s="15"/>
      <c r="C190" s="15"/>
      <c r="D190" s="70"/>
      <c r="E190" s="70"/>
      <c r="F190" s="70"/>
      <c r="G190" s="70"/>
      <c r="H190" s="15"/>
      <c r="I190" s="15"/>
      <c r="J190" s="12"/>
      <c r="K190" s="12"/>
      <c r="L190" s="64"/>
      <c r="M190" s="64"/>
      <c r="N190" s="64"/>
      <c r="O190" s="15"/>
      <c r="P190" s="15"/>
      <c r="Q190" s="15"/>
      <c r="R190" s="15"/>
      <c r="S190" s="15"/>
      <c r="T190" s="15"/>
      <c r="U190" s="70"/>
      <c r="V190" s="70"/>
      <c r="W190" s="70"/>
      <c r="X190" s="70"/>
      <c r="Y190" s="15"/>
      <c r="Z190" s="15"/>
      <c r="AA190" s="12"/>
      <c r="AB190" s="13"/>
      <c r="AC190" s="12"/>
      <c r="AD190" s="12"/>
      <c r="AE190" s="12"/>
      <c r="AF190" s="15"/>
      <c r="AG190" s="6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70"/>
      <c r="AS190" s="70"/>
      <c r="AT190" s="70"/>
      <c r="AU190" s="70"/>
      <c r="AV190" s="15"/>
      <c r="AW190" s="15"/>
      <c r="AX190" s="12"/>
      <c r="AY190" s="12"/>
      <c r="AZ190" s="64"/>
      <c r="BA190" s="64"/>
      <c r="BB190" s="64"/>
      <c r="BC190" s="15"/>
      <c r="BD190" s="15"/>
      <c r="BE190" s="15"/>
      <c r="BF190" s="15"/>
      <c r="BG190" s="15"/>
      <c r="BH190" s="15"/>
      <c r="BI190" s="70"/>
      <c r="BJ190" s="70"/>
      <c r="BK190" s="70"/>
      <c r="BL190" s="70"/>
      <c r="BM190" s="15"/>
      <c r="BN190" s="15"/>
      <c r="BO190" s="12"/>
      <c r="BP190" s="13"/>
      <c r="BQ190" s="12"/>
      <c r="BR190" s="12"/>
      <c r="BS190" s="12"/>
      <c r="BT190" s="15"/>
      <c r="BU190" s="65"/>
      <c r="BV190" s="15"/>
      <c r="BW190" s="15"/>
      <c r="BX190" s="15"/>
      <c r="BY190" s="15"/>
      <c r="BZ190" s="15"/>
      <c r="CA190" s="15"/>
      <c r="CB190" s="15"/>
      <c r="CC190" s="15"/>
      <c r="CD190" s="98"/>
      <c r="CE190" s="15"/>
      <c r="CF190" s="72"/>
      <c r="CG190" s="73"/>
      <c r="CH190" s="72"/>
      <c r="CI190" s="56"/>
      <c r="CJ190" s="92"/>
      <c r="CK190" s="92"/>
      <c r="CL190" s="53"/>
      <c r="CM190" s="53"/>
      <c r="CN190" s="53"/>
      <c r="CO190" s="15"/>
      <c r="CP190" s="73"/>
      <c r="CQ190" s="15"/>
      <c r="CR190" s="56"/>
      <c r="CS190" s="56"/>
      <c r="CT190" s="56"/>
      <c r="CU190" s="56"/>
      <c r="CV190" s="56"/>
      <c r="CW190" s="53"/>
      <c r="CX190" s="15"/>
      <c r="CY190" s="15"/>
      <c r="CZ190" s="15"/>
      <c r="DA190" s="15"/>
      <c r="DB190" s="72"/>
      <c r="DC190" s="56"/>
      <c r="DD190" s="53"/>
      <c r="DE190" s="53"/>
      <c r="DF190" s="53"/>
      <c r="DG190" s="53"/>
      <c r="DH190" s="53"/>
      <c r="DI190" s="73"/>
      <c r="DJ190" s="15"/>
      <c r="DK190" s="53"/>
      <c r="DL190" s="53"/>
      <c r="DM190" s="53"/>
      <c r="DN190" s="53"/>
      <c r="DO190" s="53"/>
      <c r="DP190" s="13"/>
      <c r="DQ190" s="15"/>
      <c r="DR190" s="15"/>
      <c r="DS190" s="98"/>
      <c r="DT190" s="15"/>
      <c r="DU190" s="72"/>
      <c r="DV190" s="73"/>
      <c r="DW190" s="72"/>
      <c r="DX190" s="56"/>
      <c r="DY190" s="92"/>
      <c r="DZ190" s="92"/>
      <c r="EA190" s="53"/>
      <c r="EB190" s="53"/>
      <c r="EC190" s="53"/>
      <c r="ED190" s="15"/>
      <c r="EE190" s="73"/>
      <c r="EF190" s="15"/>
      <c r="EG190" s="56"/>
      <c r="EH190" s="56"/>
      <c r="EI190" s="56"/>
      <c r="EJ190" s="56"/>
      <c r="EK190" s="56"/>
      <c r="EL190" s="53"/>
      <c r="EM190" s="15"/>
      <c r="EN190" s="15"/>
      <c r="EO190" s="15"/>
      <c r="EP190" s="15"/>
      <c r="EQ190" s="72"/>
      <c r="ER190" s="56"/>
      <c r="ES190" s="53"/>
      <c r="ET190" s="53"/>
      <c r="EU190" s="53"/>
      <c r="EV190" s="53"/>
      <c r="EW190" s="53"/>
      <c r="EX190" s="73"/>
      <c r="EY190" s="15"/>
      <c r="EZ190" s="53"/>
      <c r="FA190" s="53"/>
      <c r="FB190" s="53"/>
      <c r="FC190" s="53"/>
      <c r="FD190" s="53"/>
      <c r="FE190" s="13"/>
      <c r="FF190" s="15"/>
      <c r="FG190" s="15"/>
      <c r="FH190" s="98"/>
      <c r="FI190" s="15"/>
      <c r="FJ190" s="15"/>
      <c r="FK190" s="69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2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98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</row>
    <row r="191" spans="1:243" ht="16.899999999999999" customHeight="1" x14ac:dyDescent="0.3">
      <c r="A191" s="15"/>
      <c r="B191" s="73"/>
      <c r="C191" s="15"/>
      <c r="D191" s="56"/>
      <c r="E191" s="92"/>
      <c r="F191" s="92"/>
      <c r="G191" s="53"/>
      <c r="H191" s="53"/>
      <c r="I191" s="53"/>
      <c r="J191" s="15"/>
      <c r="K191" s="73"/>
      <c r="L191" s="15"/>
      <c r="M191" s="56"/>
      <c r="N191" s="56"/>
      <c r="O191" s="56"/>
      <c r="P191" s="56"/>
      <c r="Q191" s="56"/>
      <c r="R191" s="53"/>
      <c r="S191" s="15"/>
      <c r="T191" s="15"/>
      <c r="U191" s="15"/>
      <c r="V191" s="72"/>
      <c r="W191" s="56"/>
      <c r="X191" s="92"/>
      <c r="Y191" s="92"/>
      <c r="Z191" s="92"/>
      <c r="AA191" s="92"/>
      <c r="AB191" s="53"/>
      <c r="AC191" s="15"/>
      <c r="AD191" s="15"/>
      <c r="AE191" s="135"/>
      <c r="AF191" s="56"/>
      <c r="AG191" s="56"/>
      <c r="AH191" s="56"/>
      <c r="AI191" s="56"/>
      <c r="AJ191" s="56"/>
      <c r="AK191" s="56"/>
      <c r="AL191" s="15"/>
      <c r="AM191" s="15"/>
      <c r="AN191" s="15"/>
      <c r="AO191" s="15"/>
      <c r="AP191" s="73"/>
      <c r="AQ191" s="15"/>
      <c r="AR191" s="56"/>
      <c r="AS191" s="92"/>
      <c r="AT191" s="92"/>
      <c r="AU191" s="53"/>
      <c r="AV191" s="53"/>
      <c r="AW191" s="53"/>
      <c r="AX191" s="15"/>
      <c r="AY191" s="73"/>
      <c r="AZ191" s="15"/>
      <c r="BA191" s="56"/>
      <c r="BB191" s="56"/>
      <c r="BC191" s="56"/>
      <c r="BD191" s="56"/>
      <c r="BE191" s="56"/>
      <c r="BF191" s="53"/>
      <c r="BG191" s="15"/>
      <c r="BH191" s="15"/>
      <c r="BI191" s="15"/>
      <c r="BJ191" s="72"/>
      <c r="BK191" s="56"/>
      <c r="BL191" s="92"/>
      <c r="BM191" s="92"/>
      <c r="BN191" s="92"/>
      <c r="BO191" s="92"/>
      <c r="BP191" s="53"/>
      <c r="BQ191" s="15"/>
      <c r="BR191" s="15"/>
      <c r="BS191" s="135"/>
      <c r="BT191" s="56"/>
      <c r="BU191" s="56"/>
      <c r="BV191" s="56"/>
      <c r="BW191" s="56"/>
      <c r="BX191" s="56"/>
      <c r="BY191" s="56"/>
      <c r="BZ191" s="15"/>
      <c r="CA191" s="15"/>
      <c r="CB191" s="15"/>
      <c r="CC191" s="15"/>
      <c r="CD191" s="98"/>
      <c r="CE191" s="15"/>
      <c r="CF191" s="15"/>
      <c r="CG191" s="69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2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98"/>
      <c r="DT191" s="15"/>
      <c r="DU191" s="15"/>
      <c r="DV191" s="69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2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98"/>
      <c r="FI191" s="15"/>
      <c r="FJ191" s="72"/>
      <c r="FK191" s="73"/>
      <c r="FL191" s="72"/>
      <c r="FM191" s="74"/>
      <c r="FN191" s="15"/>
      <c r="FO191" s="15"/>
      <c r="FP191" s="73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72"/>
      <c r="GG191" s="74"/>
      <c r="GH191" s="15"/>
      <c r="GI191" s="15"/>
      <c r="GJ191" s="73"/>
      <c r="GK191" s="15"/>
      <c r="GL191" s="15"/>
      <c r="GM191" s="15"/>
      <c r="GN191" s="15"/>
      <c r="GO191" s="15"/>
      <c r="GP191" s="15"/>
      <c r="GQ191" s="15"/>
      <c r="GR191" s="15"/>
      <c r="GS191" s="15"/>
      <c r="GT191" s="13"/>
      <c r="GU191" s="15"/>
      <c r="GV191" s="15"/>
      <c r="GW191" s="98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</row>
    <row r="192" spans="1:243" ht="16.899999999999999" customHeight="1" x14ac:dyDescent="0.3">
      <c r="A192" s="15"/>
      <c r="B192" s="69"/>
      <c r="C192" s="15"/>
      <c r="D192" s="15"/>
      <c r="E192" s="15"/>
      <c r="F192" s="15"/>
      <c r="G192" s="15"/>
      <c r="H192" s="15"/>
      <c r="I192" s="15"/>
      <c r="J192" s="15"/>
      <c r="K192" s="12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69"/>
      <c r="AQ192" s="15"/>
      <c r="AR192" s="15"/>
      <c r="AS192" s="15"/>
      <c r="AT192" s="15"/>
      <c r="AU192" s="15"/>
      <c r="AV192" s="15"/>
      <c r="AW192" s="15"/>
      <c r="AX192" s="15"/>
      <c r="AY192" s="12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98"/>
      <c r="CE192" s="15"/>
      <c r="CF192" s="72"/>
      <c r="CG192" s="73"/>
      <c r="CH192" s="72"/>
      <c r="CI192" s="74"/>
      <c r="CJ192" s="15"/>
      <c r="CK192" s="15"/>
      <c r="CL192" s="73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72"/>
      <c r="DC192" s="74"/>
      <c r="DD192" s="15"/>
      <c r="DE192" s="15"/>
      <c r="DF192" s="73"/>
      <c r="DG192" s="15"/>
      <c r="DH192" s="15"/>
      <c r="DI192" s="15"/>
      <c r="DJ192" s="15"/>
      <c r="DK192" s="15"/>
      <c r="DL192" s="15"/>
      <c r="DM192" s="15"/>
      <c r="DN192" s="15"/>
      <c r="DO192" s="15"/>
      <c r="DP192" s="13"/>
      <c r="DQ192" s="15"/>
      <c r="DR192" s="15"/>
      <c r="DS192" s="98"/>
      <c r="DT192" s="15"/>
      <c r="DU192" s="72"/>
      <c r="DV192" s="73"/>
      <c r="DW192" s="72"/>
      <c r="DX192" s="74"/>
      <c r="DY192" s="15"/>
      <c r="DZ192" s="15"/>
      <c r="EA192" s="73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72"/>
      <c r="ER192" s="74"/>
      <c r="ES192" s="15"/>
      <c r="ET192" s="15"/>
      <c r="EU192" s="73"/>
      <c r="EV192" s="15"/>
      <c r="EW192" s="15"/>
      <c r="EX192" s="15"/>
      <c r="EY192" s="15"/>
      <c r="EZ192" s="15"/>
      <c r="FA192" s="15"/>
      <c r="FB192" s="15"/>
      <c r="FC192" s="15"/>
      <c r="FD192" s="15"/>
      <c r="FE192" s="13"/>
      <c r="FF192" s="15"/>
      <c r="FG192" s="15"/>
      <c r="FH192" s="98"/>
      <c r="FI192" s="15"/>
      <c r="FJ192" s="72"/>
      <c r="FK192" s="73"/>
      <c r="FL192" s="72"/>
      <c r="FM192" s="74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72"/>
      <c r="GG192" s="74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98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</row>
    <row r="193" spans="1:243" ht="16.899999999999999" customHeight="1" x14ac:dyDescent="0.3">
      <c r="A193" s="15"/>
      <c r="B193" s="73"/>
      <c r="C193" s="15"/>
      <c r="D193" s="74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73"/>
      <c r="V193" s="72"/>
      <c r="W193" s="74"/>
      <c r="X193" s="15"/>
      <c r="Y193" s="15"/>
      <c r="Z193" s="15"/>
      <c r="AA193" s="13"/>
      <c r="AB193" s="12"/>
      <c r="AC193" s="15"/>
      <c r="AD193" s="12"/>
      <c r="AE193" s="50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73"/>
      <c r="AQ193" s="15"/>
      <c r="AR193" s="74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73"/>
      <c r="BJ193" s="72"/>
      <c r="BK193" s="74"/>
      <c r="BL193" s="15"/>
      <c r="BM193" s="15"/>
      <c r="BN193" s="15"/>
      <c r="BO193" s="13"/>
      <c r="BP193" s="12"/>
      <c r="BQ193" s="15"/>
      <c r="BR193" s="12"/>
      <c r="BS193" s="50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98"/>
      <c r="CE193" s="15"/>
      <c r="CF193" s="72"/>
      <c r="CG193" s="73"/>
      <c r="CH193" s="72"/>
      <c r="CI193" s="74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72"/>
      <c r="DC193" s="74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98"/>
      <c r="DT193" s="15"/>
      <c r="DU193" s="72"/>
      <c r="DV193" s="73"/>
      <c r="DW193" s="72"/>
      <c r="DX193" s="74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72"/>
      <c r="ER193" s="74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98"/>
      <c r="FI193" s="15"/>
      <c r="FJ193" s="75"/>
      <c r="FK193" s="69"/>
      <c r="FL193" s="75"/>
      <c r="FM193" s="76"/>
      <c r="FN193" s="15"/>
      <c r="FO193" s="15"/>
      <c r="FP193" s="73"/>
      <c r="FQ193" s="74"/>
      <c r="FR193" s="74"/>
      <c r="FS193" s="74"/>
      <c r="FT193" s="74"/>
      <c r="FU193" s="48"/>
      <c r="FV193" s="48"/>
      <c r="FW193" s="48"/>
      <c r="FX193" s="15"/>
      <c r="FY193" s="15"/>
      <c r="FZ193" s="15"/>
      <c r="GA193" s="15"/>
      <c r="GB193" s="15"/>
      <c r="GC193" s="15"/>
      <c r="GD193" s="15"/>
      <c r="GE193" s="15"/>
      <c r="GF193" s="75"/>
      <c r="GG193" s="76"/>
      <c r="GH193" s="15"/>
      <c r="GI193" s="15"/>
      <c r="GJ193" s="73"/>
      <c r="GK193" s="15"/>
      <c r="GL193" s="74"/>
      <c r="GM193" s="15"/>
      <c r="GN193" s="15"/>
      <c r="GO193" s="15"/>
      <c r="GP193" s="74"/>
      <c r="GQ193" s="74"/>
      <c r="GR193" s="48"/>
      <c r="GS193" s="48"/>
      <c r="GT193" s="48"/>
      <c r="GU193" s="15"/>
      <c r="GV193" s="15"/>
      <c r="GW193" s="98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</row>
    <row r="194" spans="1:243" ht="16.899999999999999" customHeight="1" x14ac:dyDescent="0.3">
      <c r="A194" s="15"/>
      <c r="B194" s="73"/>
      <c r="C194" s="15"/>
      <c r="D194" s="74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72"/>
      <c r="W194" s="74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73"/>
      <c r="AQ194" s="15"/>
      <c r="AR194" s="74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72"/>
      <c r="BK194" s="74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98"/>
      <c r="CE194" s="15"/>
      <c r="CF194" s="75"/>
      <c r="CG194" s="69"/>
      <c r="CH194" s="75"/>
      <c r="CI194" s="76"/>
      <c r="CJ194" s="15"/>
      <c r="CK194" s="15"/>
      <c r="CL194" s="73"/>
      <c r="CM194" s="74"/>
      <c r="CN194" s="74"/>
      <c r="CO194" s="74"/>
      <c r="CP194" s="74"/>
      <c r="CQ194" s="48"/>
      <c r="CR194" s="48"/>
      <c r="CS194" s="48"/>
      <c r="CT194" s="15"/>
      <c r="CU194" s="15"/>
      <c r="CV194" s="15"/>
      <c r="CW194" s="15"/>
      <c r="CX194" s="15"/>
      <c r="CY194" s="15"/>
      <c r="CZ194" s="15"/>
      <c r="DA194" s="15"/>
      <c r="DB194" s="75"/>
      <c r="DC194" s="76"/>
      <c r="DD194" s="15"/>
      <c r="DE194" s="15"/>
      <c r="DF194" s="73"/>
      <c r="DG194" s="15"/>
      <c r="DH194" s="74"/>
      <c r="DI194" s="15"/>
      <c r="DJ194" s="15"/>
      <c r="DK194" s="15"/>
      <c r="DL194" s="74"/>
      <c r="DM194" s="74"/>
      <c r="DN194" s="48"/>
      <c r="DO194" s="48"/>
      <c r="DP194" s="48"/>
      <c r="DQ194" s="15"/>
      <c r="DR194" s="15"/>
      <c r="DS194" s="98"/>
      <c r="DT194" s="15"/>
      <c r="DU194" s="75"/>
      <c r="DV194" s="69"/>
      <c r="DW194" s="75"/>
      <c r="DX194" s="76"/>
      <c r="DY194" s="15"/>
      <c r="DZ194" s="15"/>
      <c r="EA194" s="73"/>
      <c r="EB194" s="74"/>
      <c r="EC194" s="74"/>
      <c r="ED194" s="74"/>
      <c r="EE194" s="74"/>
      <c r="EF194" s="48"/>
      <c r="EG194" s="48"/>
      <c r="EH194" s="48"/>
      <c r="EI194" s="15"/>
      <c r="EJ194" s="15"/>
      <c r="EK194" s="15"/>
      <c r="EL194" s="15"/>
      <c r="EM194" s="15"/>
      <c r="EN194" s="15"/>
      <c r="EO194" s="15"/>
      <c r="EP194" s="15"/>
      <c r="EQ194" s="75"/>
      <c r="ER194" s="76"/>
      <c r="ES194" s="15"/>
      <c r="ET194" s="15"/>
      <c r="EU194" s="73"/>
      <c r="EV194" s="15"/>
      <c r="EW194" s="74"/>
      <c r="EX194" s="15"/>
      <c r="EY194" s="15"/>
      <c r="EZ194" s="15"/>
      <c r="FA194" s="74"/>
      <c r="FB194" s="74"/>
      <c r="FC194" s="48"/>
      <c r="FD194" s="48"/>
      <c r="FE194" s="48"/>
      <c r="FF194" s="15"/>
      <c r="FG194" s="15"/>
      <c r="FH194" s="98"/>
      <c r="FI194" s="15"/>
      <c r="FJ194" s="72"/>
      <c r="FK194" s="73"/>
      <c r="FL194" s="72"/>
      <c r="FM194" s="74"/>
      <c r="FN194" s="15"/>
      <c r="FO194" s="15"/>
      <c r="FP194" s="73"/>
      <c r="FQ194" s="74"/>
      <c r="FR194" s="74"/>
      <c r="FS194" s="74"/>
      <c r="FT194" s="74"/>
      <c r="FU194" s="52"/>
      <c r="FV194" s="52"/>
      <c r="FW194" s="52"/>
      <c r="FX194" s="15"/>
      <c r="FY194" s="15"/>
      <c r="FZ194" s="15"/>
      <c r="GA194" s="15"/>
      <c r="GB194" s="15"/>
      <c r="GC194" s="15"/>
      <c r="GD194" s="15"/>
      <c r="GE194" s="15"/>
      <c r="GF194" s="72"/>
      <c r="GG194" s="74"/>
      <c r="GH194" s="15"/>
      <c r="GI194" s="15"/>
      <c r="GJ194" s="73"/>
      <c r="GK194" s="15"/>
      <c r="GL194" s="74"/>
      <c r="GM194" s="15"/>
      <c r="GN194" s="15"/>
      <c r="GO194" s="15"/>
      <c r="GP194" s="74"/>
      <c r="GQ194" s="74"/>
      <c r="GR194" s="52"/>
      <c r="GS194" s="52"/>
      <c r="GT194" s="52"/>
      <c r="GU194" s="15"/>
      <c r="GV194" s="15"/>
      <c r="GW194" s="98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</row>
    <row r="195" spans="1:243" ht="16.899999999999999" customHeight="1" x14ac:dyDescent="0.3">
      <c r="A195" s="15"/>
      <c r="B195" s="69"/>
      <c r="C195" s="15"/>
      <c r="D195" s="76"/>
      <c r="E195" s="15"/>
      <c r="F195" s="74"/>
      <c r="G195" s="74"/>
      <c r="H195" s="74"/>
      <c r="I195" s="48"/>
      <c r="J195" s="48"/>
      <c r="K195" s="48"/>
      <c r="L195" s="15"/>
      <c r="M195" s="15"/>
      <c r="N195" s="15"/>
      <c r="O195" s="15"/>
      <c r="P195" s="15"/>
      <c r="Q195" s="15"/>
      <c r="R195" s="15"/>
      <c r="S195" s="15"/>
      <c r="T195" s="15"/>
      <c r="U195" s="73"/>
      <c r="V195" s="75"/>
      <c r="W195" s="76"/>
      <c r="X195" s="74"/>
      <c r="Y195" s="48"/>
      <c r="Z195" s="48"/>
      <c r="AA195" s="48"/>
      <c r="AB195" s="48"/>
      <c r="AC195" s="15"/>
      <c r="AD195" s="48"/>
      <c r="AE195" s="48"/>
      <c r="AF195" s="48"/>
      <c r="AG195" s="52"/>
      <c r="AH195" s="15"/>
      <c r="AI195" s="15"/>
      <c r="AJ195" s="15"/>
      <c r="AK195" s="15"/>
      <c r="AL195" s="15"/>
      <c r="AM195" s="15"/>
      <c r="AN195" s="15"/>
      <c r="AO195" s="15"/>
      <c r="AP195" s="69"/>
      <c r="AQ195" s="15"/>
      <c r="AR195" s="76"/>
      <c r="AS195" s="15"/>
      <c r="AT195" s="74"/>
      <c r="AU195" s="74"/>
      <c r="AV195" s="74"/>
      <c r="AW195" s="48"/>
      <c r="AX195" s="48"/>
      <c r="AY195" s="48"/>
      <c r="AZ195" s="15"/>
      <c r="BA195" s="15"/>
      <c r="BB195" s="15"/>
      <c r="BC195" s="15"/>
      <c r="BD195" s="15"/>
      <c r="BE195" s="15"/>
      <c r="BF195" s="15"/>
      <c r="BG195" s="15"/>
      <c r="BH195" s="15"/>
      <c r="BI195" s="73"/>
      <c r="BJ195" s="75"/>
      <c r="BK195" s="76"/>
      <c r="BL195" s="74"/>
      <c r="BM195" s="48"/>
      <c r="BN195" s="48"/>
      <c r="BO195" s="48"/>
      <c r="BP195" s="48"/>
      <c r="BQ195" s="15"/>
      <c r="BR195" s="48"/>
      <c r="BS195" s="48"/>
      <c r="BT195" s="48"/>
      <c r="BU195" s="52"/>
      <c r="BV195" s="15"/>
      <c r="BW195" s="15"/>
      <c r="BX195" s="15"/>
      <c r="BY195" s="15"/>
      <c r="BZ195" s="15"/>
      <c r="CA195" s="15"/>
      <c r="CB195" s="15"/>
      <c r="CC195" s="15"/>
      <c r="CD195" s="98"/>
      <c r="CE195" s="15"/>
      <c r="CF195" s="72"/>
      <c r="CG195" s="73"/>
      <c r="CH195" s="72"/>
      <c r="CI195" s="74"/>
      <c r="CJ195" s="15"/>
      <c r="CK195" s="15"/>
      <c r="CL195" s="73"/>
      <c r="CM195" s="74"/>
      <c r="CN195" s="74"/>
      <c r="CO195" s="74"/>
      <c r="CP195" s="74"/>
      <c r="CQ195" s="52"/>
      <c r="CR195" s="52"/>
      <c r="CS195" s="52"/>
      <c r="CT195" s="15"/>
      <c r="CU195" s="15"/>
      <c r="CV195" s="15"/>
      <c r="CW195" s="15"/>
      <c r="CX195" s="15"/>
      <c r="CY195" s="15"/>
      <c r="CZ195" s="15"/>
      <c r="DA195" s="15"/>
      <c r="DB195" s="72"/>
      <c r="DC195" s="74"/>
      <c r="DD195" s="15"/>
      <c r="DE195" s="15"/>
      <c r="DF195" s="73"/>
      <c r="DG195" s="15"/>
      <c r="DH195" s="74"/>
      <c r="DI195" s="15"/>
      <c r="DJ195" s="15"/>
      <c r="DK195" s="15"/>
      <c r="DL195" s="74"/>
      <c r="DM195" s="74"/>
      <c r="DN195" s="52"/>
      <c r="DO195" s="52"/>
      <c r="DP195" s="52"/>
      <c r="DQ195" s="15"/>
      <c r="DR195" s="15"/>
      <c r="DS195" s="98"/>
      <c r="DT195" s="15"/>
      <c r="DU195" s="72"/>
      <c r="DV195" s="73"/>
      <c r="DW195" s="72"/>
      <c r="DX195" s="74"/>
      <c r="DY195" s="15"/>
      <c r="DZ195" s="15"/>
      <c r="EA195" s="73"/>
      <c r="EB195" s="74"/>
      <c r="EC195" s="74"/>
      <c r="ED195" s="74"/>
      <c r="EE195" s="74"/>
      <c r="EF195" s="52"/>
      <c r="EG195" s="52"/>
      <c r="EH195" s="52"/>
      <c r="EI195" s="15"/>
      <c r="EJ195" s="15"/>
      <c r="EK195" s="15"/>
      <c r="EL195" s="15"/>
      <c r="EM195" s="15"/>
      <c r="EN195" s="15"/>
      <c r="EO195" s="15"/>
      <c r="EP195" s="15"/>
      <c r="EQ195" s="72"/>
      <c r="ER195" s="74"/>
      <c r="ES195" s="15"/>
      <c r="ET195" s="15"/>
      <c r="EU195" s="73"/>
      <c r="EV195" s="15"/>
      <c r="EW195" s="74"/>
      <c r="EX195" s="15"/>
      <c r="EY195" s="15"/>
      <c r="EZ195" s="15"/>
      <c r="FA195" s="74"/>
      <c r="FB195" s="74"/>
      <c r="FC195" s="52"/>
      <c r="FD195" s="52"/>
      <c r="FE195" s="52"/>
      <c r="FF195" s="15"/>
      <c r="FG195" s="15"/>
      <c r="FH195" s="98"/>
      <c r="FI195" s="15"/>
      <c r="FJ195" s="72"/>
      <c r="FK195" s="73"/>
      <c r="FL195" s="72"/>
      <c r="FM195" s="74"/>
      <c r="FN195" s="15"/>
      <c r="FO195" s="15"/>
      <c r="FP195" s="69"/>
      <c r="FQ195" s="76"/>
      <c r="FR195" s="76"/>
      <c r="FS195" s="76"/>
      <c r="FT195" s="76"/>
      <c r="FU195" s="70"/>
      <c r="FV195" s="70"/>
      <c r="FW195" s="70"/>
      <c r="FX195" s="15"/>
      <c r="FY195" s="15"/>
      <c r="FZ195" s="15"/>
      <c r="GA195" s="15"/>
      <c r="GB195" s="15"/>
      <c r="GC195" s="15"/>
      <c r="GD195" s="15"/>
      <c r="GE195" s="15"/>
      <c r="GF195" s="72"/>
      <c r="GG195" s="74"/>
      <c r="GH195" s="15"/>
      <c r="GI195" s="15"/>
      <c r="GJ195" s="69"/>
      <c r="GK195" s="15"/>
      <c r="GL195" s="76"/>
      <c r="GM195" s="15"/>
      <c r="GN195" s="15"/>
      <c r="GO195" s="15"/>
      <c r="GP195" s="76"/>
      <c r="GQ195" s="76"/>
      <c r="GR195" s="70"/>
      <c r="GS195" s="70"/>
      <c r="GT195" s="70"/>
      <c r="GU195" s="15"/>
      <c r="GV195" s="15"/>
      <c r="GW195" s="98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</row>
    <row r="196" spans="1:243" ht="16.899999999999999" customHeight="1" x14ac:dyDescent="0.3">
      <c r="A196" s="15"/>
      <c r="B196" s="73"/>
      <c r="C196" s="15"/>
      <c r="D196" s="74"/>
      <c r="E196" s="15"/>
      <c r="F196" s="74"/>
      <c r="G196" s="74"/>
      <c r="H196" s="74"/>
      <c r="I196" s="52"/>
      <c r="J196" s="52"/>
      <c r="K196" s="52"/>
      <c r="L196" s="15"/>
      <c r="M196" s="15"/>
      <c r="N196" s="15"/>
      <c r="O196" s="15"/>
      <c r="P196" s="15"/>
      <c r="Q196" s="15"/>
      <c r="R196" s="15"/>
      <c r="S196" s="15"/>
      <c r="T196" s="15"/>
      <c r="U196" s="73"/>
      <c r="V196" s="72"/>
      <c r="W196" s="74"/>
      <c r="X196" s="74"/>
      <c r="Y196" s="52"/>
      <c r="Z196" s="52"/>
      <c r="AA196" s="52"/>
      <c r="AB196" s="52"/>
      <c r="AC196" s="15"/>
      <c r="AD196" s="52"/>
      <c r="AE196" s="52"/>
      <c r="AF196" s="52"/>
      <c r="AG196" s="52"/>
      <c r="AH196" s="15"/>
      <c r="AI196" s="15"/>
      <c r="AJ196" s="15"/>
      <c r="AK196" s="15"/>
      <c r="AL196" s="15"/>
      <c r="AM196" s="15"/>
      <c r="AN196" s="15"/>
      <c r="AO196" s="15"/>
      <c r="AP196" s="73"/>
      <c r="AQ196" s="15"/>
      <c r="AR196" s="74"/>
      <c r="AS196" s="15"/>
      <c r="AT196" s="74"/>
      <c r="AU196" s="74"/>
      <c r="AV196" s="74"/>
      <c r="AW196" s="52"/>
      <c r="AX196" s="52"/>
      <c r="AY196" s="52"/>
      <c r="AZ196" s="15"/>
      <c r="BA196" s="15"/>
      <c r="BB196" s="15"/>
      <c r="BC196" s="15"/>
      <c r="BD196" s="15"/>
      <c r="BE196" s="15"/>
      <c r="BF196" s="15"/>
      <c r="BG196" s="15"/>
      <c r="BH196" s="15"/>
      <c r="BI196" s="73"/>
      <c r="BJ196" s="72"/>
      <c r="BK196" s="74"/>
      <c r="BL196" s="74"/>
      <c r="BM196" s="52"/>
      <c r="BN196" s="52"/>
      <c r="BO196" s="52"/>
      <c r="BP196" s="52"/>
      <c r="BQ196" s="15"/>
      <c r="BR196" s="52"/>
      <c r="BS196" s="52"/>
      <c r="BT196" s="52"/>
      <c r="BU196" s="52"/>
      <c r="BV196" s="15"/>
      <c r="BW196" s="15"/>
      <c r="BX196" s="15"/>
      <c r="BY196" s="15"/>
      <c r="BZ196" s="15"/>
      <c r="CA196" s="15"/>
      <c r="CB196" s="15"/>
      <c r="CC196" s="15"/>
      <c r="CD196" s="98"/>
      <c r="CE196" s="15"/>
      <c r="CF196" s="72"/>
      <c r="CG196" s="73"/>
      <c r="CH196" s="72"/>
      <c r="CI196" s="74"/>
      <c r="CJ196" s="15"/>
      <c r="CK196" s="15"/>
      <c r="CL196" s="69"/>
      <c r="CM196" s="76"/>
      <c r="CN196" s="76"/>
      <c r="CO196" s="76"/>
      <c r="CP196" s="76"/>
      <c r="CQ196" s="70"/>
      <c r="CR196" s="70"/>
      <c r="CS196" s="70"/>
      <c r="CT196" s="15"/>
      <c r="CU196" s="15"/>
      <c r="CV196" s="15"/>
      <c r="CW196" s="15"/>
      <c r="CX196" s="15"/>
      <c r="CY196" s="15"/>
      <c r="CZ196" s="15"/>
      <c r="DA196" s="15"/>
      <c r="DB196" s="72"/>
      <c r="DC196" s="74"/>
      <c r="DD196" s="15"/>
      <c r="DE196" s="15"/>
      <c r="DF196" s="69"/>
      <c r="DG196" s="15"/>
      <c r="DH196" s="76"/>
      <c r="DI196" s="15"/>
      <c r="DJ196" s="15"/>
      <c r="DK196" s="15"/>
      <c r="DL196" s="76"/>
      <c r="DM196" s="76"/>
      <c r="DN196" s="70"/>
      <c r="DO196" s="70"/>
      <c r="DP196" s="70"/>
      <c r="DQ196" s="15"/>
      <c r="DR196" s="15"/>
      <c r="DS196" s="98"/>
      <c r="DT196" s="15"/>
      <c r="DU196" s="72"/>
      <c r="DV196" s="73"/>
      <c r="DW196" s="72"/>
      <c r="DX196" s="74"/>
      <c r="DY196" s="15"/>
      <c r="DZ196" s="15"/>
      <c r="EA196" s="69"/>
      <c r="EB196" s="76"/>
      <c r="EC196" s="76"/>
      <c r="ED196" s="76"/>
      <c r="EE196" s="76"/>
      <c r="EF196" s="70"/>
      <c r="EG196" s="70"/>
      <c r="EH196" s="70"/>
      <c r="EI196" s="15"/>
      <c r="EJ196" s="15"/>
      <c r="EK196" s="15"/>
      <c r="EL196" s="15"/>
      <c r="EM196" s="15"/>
      <c r="EN196" s="15"/>
      <c r="EO196" s="15"/>
      <c r="EP196" s="15"/>
      <c r="EQ196" s="72"/>
      <c r="ER196" s="74"/>
      <c r="ES196" s="15"/>
      <c r="ET196" s="15"/>
      <c r="EU196" s="69"/>
      <c r="EV196" s="15"/>
      <c r="EW196" s="76"/>
      <c r="EX196" s="15"/>
      <c r="EY196" s="15"/>
      <c r="EZ196" s="15"/>
      <c r="FA196" s="76"/>
      <c r="FB196" s="76"/>
      <c r="FC196" s="70"/>
      <c r="FD196" s="70"/>
      <c r="FE196" s="70"/>
      <c r="FF196" s="15"/>
      <c r="FG196" s="15"/>
      <c r="FH196" s="98"/>
      <c r="FI196" s="15"/>
      <c r="FJ196" s="75"/>
      <c r="FK196" s="69"/>
      <c r="FL196" s="75"/>
      <c r="FM196" s="76"/>
      <c r="FN196" s="15"/>
      <c r="FO196" s="15"/>
      <c r="FP196" s="73"/>
      <c r="FQ196" s="74"/>
      <c r="FR196" s="74"/>
      <c r="FS196" s="74"/>
      <c r="FT196" s="74"/>
      <c r="FU196" s="52"/>
      <c r="FV196" s="52"/>
      <c r="FW196" s="52"/>
      <c r="FX196" s="15"/>
      <c r="FY196" s="15"/>
      <c r="FZ196" s="15"/>
      <c r="GA196" s="15"/>
      <c r="GB196" s="15"/>
      <c r="GC196" s="15"/>
      <c r="GD196" s="15"/>
      <c r="GE196" s="15"/>
      <c r="GF196" s="75"/>
      <c r="GG196" s="76"/>
      <c r="GH196" s="15"/>
      <c r="GI196" s="15"/>
      <c r="GJ196" s="73"/>
      <c r="GK196" s="15"/>
      <c r="GL196" s="74"/>
      <c r="GM196" s="15"/>
      <c r="GN196" s="15"/>
      <c r="GO196" s="15"/>
      <c r="GP196" s="74"/>
      <c r="GQ196" s="74"/>
      <c r="GR196" s="52"/>
      <c r="GS196" s="52"/>
      <c r="GT196" s="52"/>
      <c r="GU196" s="15"/>
      <c r="GV196" s="15"/>
      <c r="GW196" s="98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</row>
    <row r="197" spans="1:243" ht="16.899999999999999" customHeight="1" x14ac:dyDescent="0.3">
      <c r="A197" s="15"/>
      <c r="B197" s="73"/>
      <c r="C197" s="15"/>
      <c r="D197" s="74"/>
      <c r="E197" s="15"/>
      <c r="F197" s="76"/>
      <c r="G197" s="76"/>
      <c r="H197" s="76"/>
      <c r="I197" s="70"/>
      <c r="J197" s="70"/>
      <c r="K197" s="70"/>
      <c r="L197" s="15"/>
      <c r="M197" s="15"/>
      <c r="N197" s="15"/>
      <c r="O197" s="15"/>
      <c r="P197" s="15"/>
      <c r="Q197" s="15"/>
      <c r="R197" s="15"/>
      <c r="S197" s="15"/>
      <c r="T197" s="15"/>
      <c r="U197" s="69"/>
      <c r="V197" s="72"/>
      <c r="W197" s="74"/>
      <c r="X197" s="76"/>
      <c r="Y197" s="70"/>
      <c r="Z197" s="70"/>
      <c r="AA197" s="70"/>
      <c r="AB197" s="70"/>
      <c r="AC197" s="15"/>
      <c r="AD197" s="70"/>
      <c r="AE197" s="70"/>
      <c r="AF197" s="70"/>
      <c r="AG197" s="70"/>
      <c r="AH197" s="15"/>
      <c r="AI197" s="15"/>
      <c r="AJ197" s="15"/>
      <c r="AK197" s="15"/>
      <c r="AL197" s="15"/>
      <c r="AM197" s="15"/>
      <c r="AN197" s="15"/>
      <c r="AO197" s="15"/>
      <c r="AP197" s="73"/>
      <c r="AQ197" s="15"/>
      <c r="AR197" s="74"/>
      <c r="AS197" s="15"/>
      <c r="AT197" s="76"/>
      <c r="AU197" s="76"/>
      <c r="AV197" s="76"/>
      <c r="AW197" s="70"/>
      <c r="AX197" s="70"/>
      <c r="AY197" s="70"/>
      <c r="AZ197" s="15"/>
      <c r="BA197" s="15"/>
      <c r="BB197" s="15"/>
      <c r="BC197" s="15"/>
      <c r="BD197" s="15"/>
      <c r="BE197" s="15"/>
      <c r="BF197" s="15"/>
      <c r="BG197" s="15"/>
      <c r="BH197" s="15"/>
      <c r="BI197" s="69"/>
      <c r="BJ197" s="72"/>
      <c r="BK197" s="74"/>
      <c r="BL197" s="76"/>
      <c r="BM197" s="70"/>
      <c r="BN197" s="70"/>
      <c r="BO197" s="70"/>
      <c r="BP197" s="70"/>
      <c r="BQ197" s="15"/>
      <c r="BR197" s="70"/>
      <c r="BS197" s="70"/>
      <c r="BT197" s="70"/>
      <c r="BU197" s="70"/>
      <c r="BV197" s="15"/>
      <c r="BW197" s="15"/>
      <c r="BX197" s="15"/>
      <c r="BY197" s="15"/>
      <c r="BZ197" s="15"/>
      <c r="CA197" s="15"/>
      <c r="CB197" s="15"/>
      <c r="CC197" s="15"/>
      <c r="CD197" s="98"/>
      <c r="CE197" s="15"/>
      <c r="CF197" s="75"/>
      <c r="CG197" s="69"/>
      <c r="CH197" s="75"/>
      <c r="CI197" s="76"/>
      <c r="CJ197" s="15"/>
      <c r="CK197" s="15"/>
      <c r="CL197" s="73"/>
      <c r="CM197" s="74"/>
      <c r="CN197" s="74"/>
      <c r="CO197" s="74"/>
      <c r="CP197" s="74"/>
      <c r="CQ197" s="52"/>
      <c r="CR197" s="52"/>
      <c r="CS197" s="52"/>
      <c r="CT197" s="15"/>
      <c r="CU197" s="15"/>
      <c r="CV197" s="15"/>
      <c r="CW197" s="15"/>
      <c r="CX197" s="15"/>
      <c r="CY197" s="15"/>
      <c r="CZ197" s="15"/>
      <c r="DA197" s="15"/>
      <c r="DB197" s="75"/>
      <c r="DC197" s="76"/>
      <c r="DD197" s="15"/>
      <c r="DE197" s="15"/>
      <c r="DF197" s="73"/>
      <c r="DG197" s="15"/>
      <c r="DH197" s="74"/>
      <c r="DI197" s="15"/>
      <c r="DJ197" s="15"/>
      <c r="DK197" s="15"/>
      <c r="DL197" s="74"/>
      <c r="DM197" s="74"/>
      <c r="DN197" s="52"/>
      <c r="DO197" s="52"/>
      <c r="DP197" s="52"/>
      <c r="DQ197" s="15"/>
      <c r="DR197" s="15"/>
      <c r="DS197" s="98"/>
      <c r="DT197" s="15"/>
      <c r="DU197" s="75"/>
      <c r="DV197" s="69"/>
      <c r="DW197" s="75"/>
      <c r="DX197" s="76"/>
      <c r="DY197" s="15"/>
      <c r="DZ197" s="15"/>
      <c r="EA197" s="73"/>
      <c r="EB197" s="74"/>
      <c r="EC197" s="74"/>
      <c r="ED197" s="74"/>
      <c r="EE197" s="74"/>
      <c r="EF197" s="52"/>
      <c r="EG197" s="52"/>
      <c r="EH197" s="52"/>
      <c r="EI197" s="15"/>
      <c r="EJ197" s="15"/>
      <c r="EK197" s="15"/>
      <c r="EL197" s="15"/>
      <c r="EM197" s="15"/>
      <c r="EN197" s="15"/>
      <c r="EO197" s="15"/>
      <c r="EP197" s="15"/>
      <c r="EQ197" s="75"/>
      <c r="ER197" s="76"/>
      <c r="ES197" s="15"/>
      <c r="ET197" s="15"/>
      <c r="EU197" s="73"/>
      <c r="EV197" s="15"/>
      <c r="EW197" s="74"/>
      <c r="EX197" s="15"/>
      <c r="EY197" s="15"/>
      <c r="EZ197" s="15"/>
      <c r="FA197" s="74"/>
      <c r="FB197" s="74"/>
      <c r="FC197" s="52"/>
      <c r="FD197" s="52"/>
      <c r="FE197" s="52"/>
      <c r="FF197" s="15"/>
      <c r="FG197" s="15"/>
      <c r="FH197" s="98"/>
      <c r="FI197" s="15"/>
      <c r="FJ197" s="72"/>
      <c r="FK197" s="73"/>
      <c r="FL197" s="72"/>
      <c r="FM197" s="74"/>
      <c r="FN197" s="15"/>
      <c r="FO197" s="15"/>
      <c r="FP197" s="73"/>
      <c r="FQ197" s="74"/>
      <c r="FR197" s="74"/>
      <c r="FS197" s="74"/>
      <c r="FT197" s="74"/>
      <c r="FU197" s="52"/>
      <c r="FV197" s="52"/>
      <c r="FW197" s="52"/>
      <c r="FX197" s="15"/>
      <c r="FY197" s="15"/>
      <c r="FZ197" s="15"/>
      <c r="GA197" s="15"/>
      <c r="GB197" s="15"/>
      <c r="GC197" s="15"/>
      <c r="GD197" s="15"/>
      <c r="GE197" s="15"/>
      <c r="GF197" s="72"/>
      <c r="GG197" s="74"/>
      <c r="GH197" s="15"/>
      <c r="GI197" s="15"/>
      <c r="GJ197" s="73"/>
      <c r="GK197" s="15"/>
      <c r="GL197" s="74"/>
      <c r="GM197" s="15"/>
      <c r="GN197" s="15"/>
      <c r="GO197" s="15"/>
      <c r="GP197" s="74"/>
      <c r="GQ197" s="74"/>
      <c r="GR197" s="52"/>
      <c r="GS197" s="52"/>
      <c r="GT197" s="52"/>
      <c r="GU197" s="15"/>
      <c r="GV197" s="15"/>
      <c r="GW197" s="98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</row>
    <row r="198" spans="1:243" ht="16.899999999999999" customHeight="1" x14ac:dyDescent="0.3">
      <c r="A198" s="15"/>
      <c r="B198" s="69"/>
      <c r="C198" s="15"/>
      <c r="D198" s="76"/>
      <c r="E198" s="15"/>
      <c r="F198" s="74"/>
      <c r="G198" s="74"/>
      <c r="H198" s="74"/>
      <c r="I198" s="52"/>
      <c r="J198" s="52"/>
      <c r="K198" s="52"/>
      <c r="L198" s="15"/>
      <c r="M198" s="15"/>
      <c r="N198" s="15"/>
      <c r="O198" s="15"/>
      <c r="P198" s="15"/>
      <c r="Q198" s="15"/>
      <c r="R198" s="15"/>
      <c r="S198" s="15"/>
      <c r="T198" s="15"/>
      <c r="U198" s="73"/>
      <c r="V198" s="75"/>
      <c r="W198" s="76"/>
      <c r="X198" s="74"/>
      <c r="Y198" s="52"/>
      <c r="Z198" s="52"/>
      <c r="AA198" s="52"/>
      <c r="AB198" s="52"/>
      <c r="AC198" s="15"/>
      <c r="AD198" s="52"/>
      <c r="AE198" s="52"/>
      <c r="AF198" s="52"/>
      <c r="AG198" s="52"/>
      <c r="AH198" s="15"/>
      <c r="AI198" s="15"/>
      <c r="AJ198" s="15"/>
      <c r="AK198" s="15"/>
      <c r="AL198" s="15"/>
      <c r="AM198" s="15"/>
      <c r="AN198" s="15"/>
      <c r="AO198" s="15"/>
      <c r="AP198" s="69"/>
      <c r="AQ198" s="15"/>
      <c r="AR198" s="76"/>
      <c r="AS198" s="15"/>
      <c r="AT198" s="74"/>
      <c r="AU198" s="74"/>
      <c r="AV198" s="74"/>
      <c r="AW198" s="52"/>
      <c r="AX198" s="52"/>
      <c r="AY198" s="52"/>
      <c r="AZ198" s="15"/>
      <c r="BA198" s="15"/>
      <c r="BB198" s="15"/>
      <c r="BC198" s="15"/>
      <c r="BD198" s="15"/>
      <c r="BE198" s="15"/>
      <c r="BF198" s="15"/>
      <c r="BG198" s="15"/>
      <c r="BH198" s="15"/>
      <c r="BI198" s="73"/>
      <c r="BJ198" s="75"/>
      <c r="BK198" s="76"/>
      <c r="BL198" s="74"/>
      <c r="BM198" s="52"/>
      <c r="BN198" s="52"/>
      <c r="BO198" s="52"/>
      <c r="BP198" s="52"/>
      <c r="BQ198" s="15"/>
      <c r="BR198" s="52"/>
      <c r="BS198" s="52"/>
      <c r="BT198" s="52"/>
      <c r="BU198" s="52"/>
      <c r="BV198" s="15"/>
      <c r="BW198" s="15"/>
      <c r="BX198" s="15"/>
      <c r="BY198" s="15"/>
      <c r="BZ198" s="15"/>
      <c r="CA198" s="15"/>
      <c r="CB198" s="15"/>
      <c r="CC198" s="15"/>
      <c r="CD198" s="98"/>
      <c r="CE198" s="15"/>
      <c r="CF198" s="72"/>
      <c r="CG198" s="73"/>
      <c r="CH198" s="72"/>
      <c r="CI198" s="74"/>
      <c r="CJ198" s="15"/>
      <c r="CK198" s="15"/>
      <c r="CL198" s="73"/>
      <c r="CM198" s="74"/>
      <c r="CN198" s="74"/>
      <c r="CO198" s="74"/>
      <c r="CP198" s="74"/>
      <c r="CQ198" s="52"/>
      <c r="CR198" s="52"/>
      <c r="CS198" s="52"/>
      <c r="CT198" s="15"/>
      <c r="CU198" s="15"/>
      <c r="CV198" s="15"/>
      <c r="CW198" s="15"/>
      <c r="CX198" s="15"/>
      <c r="CY198" s="15"/>
      <c r="CZ198" s="15"/>
      <c r="DA198" s="15"/>
      <c r="DB198" s="72"/>
      <c r="DC198" s="74"/>
      <c r="DD198" s="15"/>
      <c r="DE198" s="15"/>
      <c r="DF198" s="73"/>
      <c r="DG198" s="15"/>
      <c r="DH198" s="74"/>
      <c r="DI198" s="15"/>
      <c r="DJ198" s="15"/>
      <c r="DK198" s="15"/>
      <c r="DL198" s="74"/>
      <c r="DM198" s="74"/>
      <c r="DN198" s="52"/>
      <c r="DO198" s="52"/>
      <c r="DP198" s="52"/>
      <c r="DQ198" s="15"/>
      <c r="DR198" s="15"/>
      <c r="DS198" s="98"/>
      <c r="DT198" s="15"/>
      <c r="DU198" s="72"/>
      <c r="DV198" s="73"/>
      <c r="DW198" s="72"/>
      <c r="DX198" s="74"/>
      <c r="DY198" s="15"/>
      <c r="DZ198" s="15"/>
      <c r="EA198" s="73"/>
      <c r="EB198" s="74"/>
      <c r="EC198" s="74"/>
      <c r="ED198" s="74"/>
      <c r="EE198" s="74"/>
      <c r="EF198" s="52"/>
      <c r="EG198" s="52"/>
      <c r="EH198" s="52"/>
      <c r="EI198" s="15"/>
      <c r="EJ198" s="15"/>
      <c r="EK198" s="15"/>
      <c r="EL198" s="15"/>
      <c r="EM198" s="15"/>
      <c r="EN198" s="15"/>
      <c r="EO198" s="15"/>
      <c r="EP198" s="15"/>
      <c r="EQ198" s="72"/>
      <c r="ER198" s="74"/>
      <c r="ES198" s="15"/>
      <c r="ET198" s="15"/>
      <c r="EU198" s="73"/>
      <c r="EV198" s="15"/>
      <c r="EW198" s="74"/>
      <c r="EX198" s="15"/>
      <c r="EY198" s="15"/>
      <c r="EZ198" s="15"/>
      <c r="FA198" s="74"/>
      <c r="FB198" s="74"/>
      <c r="FC198" s="52"/>
      <c r="FD198" s="52"/>
      <c r="FE198" s="52"/>
      <c r="FF198" s="15"/>
      <c r="FG198" s="15"/>
      <c r="FH198" s="98"/>
      <c r="FI198" s="15"/>
      <c r="FJ198" s="15"/>
      <c r="FK198" s="15"/>
      <c r="FL198" s="15"/>
      <c r="FM198" s="15"/>
      <c r="FN198" s="15"/>
      <c r="FO198" s="15"/>
      <c r="FP198" s="73"/>
      <c r="FQ198" s="74"/>
      <c r="FR198" s="74"/>
      <c r="FS198" s="74"/>
      <c r="FT198" s="74"/>
      <c r="FU198" s="52"/>
      <c r="FV198" s="52"/>
      <c r="FW198" s="52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73"/>
      <c r="GN198" s="15"/>
      <c r="GO198" s="74"/>
      <c r="GP198" s="74"/>
      <c r="GQ198" s="74"/>
      <c r="GR198" s="52"/>
      <c r="GS198" s="52"/>
      <c r="GT198" s="52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</row>
    <row r="199" spans="1:243" ht="16.899999999999999" customHeight="1" x14ac:dyDescent="0.3">
      <c r="A199" s="15"/>
      <c r="B199" s="73"/>
      <c r="C199" s="15"/>
      <c r="D199" s="74"/>
      <c r="E199" s="15"/>
      <c r="F199" s="74"/>
      <c r="G199" s="74"/>
      <c r="H199" s="74"/>
      <c r="I199" s="52"/>
      <c r="J199" s="52"/>
      <c r="K199" s="52"/>
      <c r="L199" s="15"/>
      <c r="M199" s="15"/>
      <c r="N199" s="15"/>
      <c r="O199" s="15"/>
      <c r="P199" s="15"/>
      <c r="Q199" s="15"/>
      <c r="R199" s="15"/>
      <c r="S199" s="15"/>
      <c r="T199" s="15"/>
      <c r="U199" s="73"/>
      <c r="V199" s="72"/>
      <c r="W199" s="74"/>
      <c r="X199" s="74"/>
      <c r="Y199" s="52"/>
      <c r="Z199" s="52"/>
      <c r="AA199" s="52"/>
      <c r="AB199" s="52"/>
      <c r="AC199" s="15"/>
      <c r="AD199" s="52"/>
      <c r="AE199" s="52"/>
      <c r="AF199" s="52"/>
      <c r="AG199" s="52"/>
      <c r="AH199" s="15"/>
      <c r="AI199" s="15"/>
      <c r="AJ199" s="15"/>
      <c r="AK199" s="15"/>
      <c r="AL199" s="15"/>
      <c r="AM199" s="15"/>
      <c r="AN199" s="15"/>
      <c r="AO199" s="15"/>
      <c r="AP199" s="73"/>
      <c r="AQ199" s="15"/>
      <c r="AR199" s="74"/>
      <c r="AS199" s="15"/>
      <c r="AT199" s="74"/>
      <c r="AU199" s="74"/>
      <c r="AV199" s="74"/>
      <c r="AW199" s="52"/>
      <c r="AX199" s="52"/>
      <c r="AY199" s="52"/>
      <c r="AZ199" s="15"/>
      <c r="BA199" s="15"/>
      <c r="BB199" s="15"/>
      <c r="BC199" s="15"/>
      <c r="BD199" s="15"/>
      <c r="BE199" s="15"/>
      <c r="BF199" s="15"/>
      <c r="BG199" s="15"/>
      <c r="BH199" s="15"/>
      <c r="BI199" s="73"/>
      <c r="BJ199" s="72"/>
      <c r="BK199" s="74"/>
      <c r="BL199" s="74"/>
      <c r="BM199" s="52"/>
      <c r="BN199" s="52"/>
      <c r="BO199" s="52"/>
      <c r="BP199" s="52"/>
      <c r="BQ199" s="15"/>
      <c r="BR199" s="52"/>
      <c r="BS199" s="52"/>
      <c r="BT199" s="52"/>
      <c r="BU199" s="52"/>
      <c r="BV199" s="15"/>
      <c r="BW199" s="15"/>
      <c r="BX199" s="15"/>
      <c r="BY199" s="15"/>
      <c r="BZ199" s="15"/>
      <c r="CA199" s="15"/>
      <c r="CB199" s="15"/>
      <c r="CC199" s="15"/>
      <c r="CD199" s="98"/>
      <c r="CE199" s="15"/>
      <c r="CF199" s="72"/>
      <c r="CG199" s="73"/>
      <c r="CH199" s="72"/>
      <c r="CI199" s="74"/>
      <c r="CJ199" s="15"/>
      <c r="CK199" s="15"/>
      <c r="CL199" s="69"/>
      <c r="CM199" s="76"/>
      <c r="CN199" s="76"/>
      <c r="CO199" s="76"/>
      <c r="CP199" s="76"/>
      <c r="CQ199" s="70"/>
      <c r="CR199" s="70"/>
      <c r="CS199" s="70"/>
      <c r="CT199" s="15"/>
      <c r="CU199" s="15"/>
      <c r="CV199" s="15"/>
      <c r="CW199" s="15"/>
      <c r="CX199" s="15"/>
      <c r="CY199" s="15"/>
      <c r="CZ199" s="15"/>
      <c r="DA199" s="15"/>
      <c r="DB199" s="72"/>
      <c r="DC199" s="74"/>
      <c r="DD199" s="15"/>
      <c r="DE199" s="15"/>
      <c r="DF199" s="69"/>
      <c r="DG199" s="15"/>
      <c r="DH199" s="76"/>
      <c r="DI199" s="15"/>
      <c r="DJ199" s="15"/>
      <c r="DK199" s="15"/>
      <c r="DL199" s="76"/>
      <c r="DM199" s="76"/>
      <c r="DN199" s="70"/>
      <c r="DO199" s="70"/>
      <c r="DP199" s="70"/>
      <c r="DQ199" s="15"/>
      <c r="DR199" s="15"/>
      <c r="DS199" s="98"/>
      <c r="DT199" s="15"/>
      <c r="DU199" s="72"/>
      <c r="DV199" s="73"/>
      <c r="DW199" s="72"/>
      <c r="DX199" s="74"/>
      <c r="DY199" s="15"/>
      <c r="DZ199" s="15"/>
      <c r="EA199" s="69"/>
      <c r="EB199" s="76"/>
      <c r="EC199" s="76"/>
      <c r="ED199" s="76"/>
      <c r="EE199" s="76"/>
      <c r="EF199" s="70"/>
      <c r="EG199" s="70"/>
      <c r="EH199" s="70"/>
      <c r="EI199" s="15"/>
      <c r="EJ199" s="15"/>
      <c r="EK199" s="15"/>
      <c r="EL199" s="15"/>
      <c r="EM199" s="15"/>
      <c r="EN199" s="15"/>
      <c r="EO199" s="15"/>
      <c r="EP199" s="15"/>
      <c r="EQ199" s="72"/>
      <c r="ER199" s="74"/>
      <c r="ES199" s="15"/>
      <c r="ET199" s="15"/>
      <c r="EU199" s="69"/>
      <c r="EV199" s="15"/>
      <c r="EW199" s="76"/>
      <c r="EX199" s="15"/>
      <c r="EY199" s="15"/>
      <c r="EZ199" s="15"/>
      <c r="FA199" s="76"/>
      <c r="FB199" s="76"/>
      <c r="FC199" s="70"/>
      <c r="FD199" s="70"/>
      <c r="FE199" s="70"/>
      <c r="FF199" s="15"/>
      <c r="FG199" s="15"/>
      <c r="FH199" s="98"/>
      <c r="FI199" s="15"/>
      <c r="FJ199" s="15"/>
      <c r="FK199" s="15"/>
      <c r="FL199" s="15"/>
      <c r="FM199" s="15"/>
      <c r="FN199" s="49"/>
      <c r="FO199" s="15"/>
      <c r="FP199" s="15"/>
      <c r="FQ199" s="15"/>
      <c r="FR199" s="15"/>
      <c r="FS199" s="74"/>
      <c r="FT199" s="74"/>
      <c r="FU199" s="74"/>
      <c r="FV199" s="52"/>
      <c r="FW199" s="52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49"/>
      <c r="GI199" s="15"/>
      <c r="GJ199" s="15"/>
      <c r="GK199" s="15"/>
      <c r="GL199" s="15"/>
      <c r="GM199" s="73"/>
      <c r="GN199" s="15"/>
      <c r="GO199" s="74"/>
      <c r="GP199" s="74"/>
      <c r="GQ199" s="74"/>
      <c r="GR199" s="52"/>
      <c r="GS199" s="52"/>
      <c r="GT199" s="52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</row>
    <row r="200" spans="1:243" ht="16.899999999999999" customHeight="1" x14ac:dyDescent="0.3">
      <c r="A200" s="15"/>
      <c r="B200" s="73"/>
      <c r="C200" s="15"/>
      <c r="D200" s="74"/>
      <c r="E200" s="15"/>
      <c r="F200" s="76"/>
      <c r="G200" s="76"/>
      <c r="H200" s="76"/>
      <c r="I200" s="70"/>
      <c r="J200" s="70"/>
      <c r="K200" s="70"/>
      <c r="L200" s="15"/>
      <c r="M200" s="15"/>
      <c r="N200" s="15"/>
      <c r="O200" s="15"/>
      <c r="P200" s="15"/>
      <c r="Q200" s="15"/>
      <c r="R200" s="15"/>
      <c r="S200" s="15"/>
      <c r="T200" s="15"/>
      <c r="U200" s="69"/>
      <c r="V200" s="72"/>
      <c r="W200" s="74"/>
      <c r="X200" s="76"/>
      <c r="Y200" s="70"/>
      <c r="Z200" s="70"/>
      <c r="AA200" s="70"/>
      <c r="AB200" s="70"/>
      <c r="AC200" s="15"/>
      <c r="AD200" s="70"/>
      <c r="AE200" s="70"/>
      <c r="AF200" s="70"/>
      <c r="AG200" s="70"/>
      <c r="AH200" s="15"/>
      <c r="AI200" s="15"/>
      <c r="AJ200" s="15"/>
      <c r="AK200" s="15"/>
      <c r="AL200" s="15"/>
      <c r="AM200" s="15"/>
      <c r="AN200" s="15"/>
      <c r="AO200" s="15"/>
      <c r="AP200" s="73"/>
      <c r="AQ200" s="15"/>
      <c r="AR200" s="74"/>
      <c r="AS200" s="15"/>
      <c r="AT200" s="76"/>
      <c r="AU200" s="76"/>
      <c r="AV200" s="76"/>
      <c r="AW200" s="70"/>
      <c r="AX200" s="70"/>
      <c r="AY200" s="70"/>
      <c r="AZ200" s="15"/>
      <c r="BA200" s="15"/>
      <c r="BB200" s="15"/>
      <c r="BC200" s="15"/>
      <c r="BD200" s="15"/>
      <c r="BE200" s="15"/>
      <c r="BF200" s="15"/>
      <c r="BG200" s="15"/>
      <c r="BH200" s="15"/>
      <c r="BI200" s="69"/>
      <c r="BJ200" s="72"/>
      <c r="BK200" s="74"/>
      <c r="BL200" s="76"/>
      <c r="BM200" s="70"/>
      <c r="BN200" s="70"/>
      <c r="BO200" s="70"/>
      <c r="BP200" s="70"/>
      <c r="BQ200" s="15"/>
      <c r="BR200" s="70"/>
      <c r="BS200" s="70"/>
      <c r="BT200" s="70"/>
      <c r="BU200" s="70"/>
      <c r="BV200" s="15"/>
      <c r="BW200" s="15"/>
      <c r="BX200" s="15"/>
      <c r="BY200" s="15"/>
      <c r="BZ200" s="15"/>
      <c r="CA200" s="15"/>
      <c r="CB200" s="15"/>
      <c r="CC200" s="15"/>
      <c r="CD200" s="98"/>
      <c r="CE200" s="15"/>
      <c r="CF200" s="15"/>
      <c r="CG200" s="15"/>
      <c r="CH200" s="15"/>
      <c r="CI200" s="15"/>
      <c r="CJ200" s="15"/>
      <c r="CK200" s="15"/>
      <c r="CL200" s="73"/>
      <c r="CM200" s="74"/>
      <c r="CN200" s="74"/>
      <c r="CO200" s="74"/>
      <c r="CP200" s="74"/>
      <c r="CQ200" s="52"/>
      <c r="CR200" s="52"/>
      <c r="CS200" s="52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73"/>
      <c r="DJ200" s="15"/>
      <c r="DK200" s="74"/>
      <c r="DL200" s="74"/>
      <c r="DM200" s="74"/>
      <c r="DN200" s="52"/>
      <c r="DO200" s="52"/>
      <c r="DP200" s="52"/>
      <c r="DQ200" s="15"/>
      <c r="DR200" s="15"/>
      <c r="DS200" s="98"/>
      <c r="DT200" s="15"/>
      <c r="DU200" s="15"/>
      <c r="DV200" s="15"/>
      <c r="DW200" s="15"/>
      <c r="DX200" s="15"/>
      <c r="DY200" s="15"/>
      <c r="DZ200" s="15"/>
      <c r="EA200" s="73"/>
      <c r="EB200" s="74"/>
      <c r="EC200" s="74"/>
      <c r="ED200" s="74"/>
      <c r="EE200" s="74"/>
      <c r="EF200" s="52"/>
      <c r="EG200" s="52"/>
      <c r="EH200" s="52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73"/>
      <c r="EY200" s="15"/>
      <c r="EZ200" s="74"/>
      <c r="FA200" s="74"/>
      <c r="FB200" s="74"/>
      <c r="FC200" s="52"/>
      <c r="FD200" s="52"/>
      <c r="FE200" s="52"/>
      <c r="FF200" s="15"/>
      <c r="FG200" s="15"/>
      <c r="FH200" s="98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52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</row>
    <row r="201" spans="1:243" ht="16.899999999999999" customHeight="1" x14ac:dyDescent="0.3">
      <c r="A201" s="15"/>
      <c r="B201" s="69"/>
      <c r="C201" s="15"/>
      <c r="D201" s="15"/>
      <c r="E201" s="15"/>
      <c r="F201" s="15"/>
      <c r="G201" s="73"/>
      <c r="H201" s="74"/>
      <c r="I201" s="74"/>
      <c r="J201" s="74"/>
      <c r="K201" s="74"/>
      <c r="L201" s="52"/>
      <c r="M201" s="52"/>
      <c r="N201" s="52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73"/>
      <c r="AE201" s="15"/>
      <c r="AF201" s="74"/>
      <c r="AG201" s="74"/>
      <c r="AH201" s="74"/>
      <c r="AI201" s="52"/>
      <c r="AJ201" s="52"/>
      <c r="AK201" s="52"/>
      <c r="AL201" s="52"/>
      <c r="AM201" s="52"/>
      <c r="AN201" s="15"/>
      <c r="AO201" s="15"/>
      <c r="AP201" s="69"/>
      <c r="AQ201" s="15"/>
      <c r="AR201" s="15"/>
      <c r="AS201" s="15"/>
      <c r="AT201" s="15"/>
      <c r="AU201" s="73"/>
      <c r="AV201" s="74"/>
      <c r="AW201" s="74"/>
      <c r="AX201" s="74"/>
      <c r="AY201" s="74"/>
      <c r="AZ201" s="52"/>
      <c r="BA201" s="52"/>
      <c r="BB201" s="52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73"/>
      <c r="BS201" s="15"/>
      <c r="BT201" s="74"/>
      <c r="BU201" s="74"/>
      <c r="BV201" s="74"/>
      <c r="BW201" s="52"/>
      <c r="BX201" s="52"/>
      <c r="BY201" s="52"/>
      <c r="BZ201" s="52"/>
      <c r="CA201" s="52"/>
      <c r="CB201" s="52"/>
      <c r="CC201" s="15"/>
      <c r="CD201" s="98"/>
      <c r="CE201" s="15"/>
      <c r="CF201" s="15"/>
      <c r="CG201" s="15"/>
      <c r="CH201" s="15"/>
      <c r="CI201" s="15"/>
      <c r="CJ201" s="49"/>
      <c r="CK201" s="15"/>
      <c r="CL201" s="15"/>
      <c r="CM201" s="15"/>
      <c r="CN201" s="15"/>
      <c r="CO201" s="74"/>
      <c r="CP201" s="74"/>
      <c r="CQ201" s="74"/>
      <c r="CR201" s="52"/>
      <c r="CS201" s="52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49"/>
      <c r="DE201" s="15"/>
      <c r="DF201" s="15"/>
      <c r="DG201" s="15"/>
      <c r="DH201" s="15"/>
      <c r="DI201" s="73"/>
      <c r="DJ201" s="15"/>
      <c r="DK201" s="74"/>
      <c r="DL201" s="74"/>
      <c r="DM201" s="74"/>
      <c r="DN201" s="52"/>
      <c r="DO201" s="52"/>
      <c r="DP201" s="52"/>
      <c r="DQ201" s="15"/>
      <c r="DR201" s="15"/>
      <c r="DS201" s="98"/>
      <c r="DT201" s="15"/>
      <c r="DU201" s="15"/>
      <c r="DV201" s="15"/>
      <c r="DW201" s="15"/>
      <c r="DX201" s="15"/>
      <c r="DY201" s="49"/>
      <c r="DZ201" s="15"/>
      <c r="EA201" s="15"/>
      <c r="EB201" s="15"/>
      <c r="EC201" s="15"/>
      <c r="ED201" s="74"/>
      <c r="EE201" s="74"/>
      <c r="EF201" s="74"/>
      <c r="EG201" s="52"/>
      <c r="EH201" s="52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49"/>
      <c r="ET201" s="15"/>
      <c r="EU201" s="15"/>
      <c r="EV201" s="15"/>
      <c r="EW201" s="15"/>
      <c r="EX201" s="73"/>
      <c r="EY201" s="15"/>
      <c r="EZ201" s="74"/>
      <c r="FA201" s="74"/>
      <c r="FB201" s="74"/>
      <c r="FC201" s="52"/>
      <c r="FD201" s="52"/>
      <c r="FE201" s="52"/>
      <c r="FF201" s="15"/>
      <c r="FG201" s="15"/>
      <c r="FH201" s="98"/>
      <c r="FI201" s="15"/>
      <c r="FJ201" s="15"/>
      <c r="FK201" s="15"/>
      <c r="FL201" s="15"/>
      <c r="FM201" s="15"/>
      <c r="FN201" s="49"/>
      <c r="FO201" s="15"/>
      <c r="FP201" s="15"/>
      <c r="FQ201" s="15"/>
      <c r="FR201" s="15"/>
      <c r="FS201" s="15"/>
      <c r="FT201" s="15"/>
      <c r="FU201" s="49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49"/>
      <c r="GI201" s="15"/>
      <c r="GJ201" s="15"/>
      <c r="GK201" s="15"/>
      <c r="GL201" s="15"/>
      <c r="GM201" s="15"/>
      <c r="GN201" s="15"/>
      <c r="GO201" s="51"/>
      <c r="GP201" s="15"/>
      <c r="GQ201" s="15"/>
      <c r="GR201" s="15"/>
      <c r="GS201" s="15"/>
      <c r="GT201" s="52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</row>
    <row r="202" spans="1:243" ht="16.899999999999999" customHeight="1" x14ac:dyDescent="0.3">
      <c r="A202" s="15"/>
      <c r="B202" s="69"/>
      <c r="C202" s="15"/>
      <c r="D202" s="15"/>
      <c r="E202" s="49"/>
      <c r="F202" s="15"/>
      <c r="G202" s="15"/>
      <c r="H202" s="15"/>
      <c r="I202" s="15"/>
      <c r="J202" s="74"/>
      <c r="K202" s="74"/>
      <c r="L202" s="74"/>
      <c r="M202" s="52"/>
      <c r="N202" s="52"/>
      <c r="O202" s="15"/>
      <c r="P202" s="15"/>
      <c r="Q202" s="15"/>
      <c r="R202" s="15"/>
      <c r="S202" s="15"/>
      <c r="T202" s="15"/>
      <c r="U202" s="15"/>
      <c r="V202" s="15"/>
      <c r="W202" s="15"/>
      <c r="X202" s="49"/>
      <c r="Y202" s="15"/>
      <c r="Z202" s="15"/>
      <c r="AA202" s="15"/>
      <c r="AB202" s="15"/>
      <c r="AC202" s="15"/>
      <c r="AD202" s="73"/>
      <c r="AE202" s="15"/>
      <c r="AF202" s="74"/>
      <c r="AG202" s="74"/>
      <c r="AH202" s="74"/>
      <c r="AI202" s="52"/>
      <c r="AJ202" s="52"/>
      <c r="AK202" s="52"/>
      <c r="AL202" s="52"/>
      <c r="AM202" s="52"/>
      <c r="AN202" s="15"/>
      <c r="AO202" s="15"/>
      <c r="AP202" s="69"/>
      <c r="AQ202" s="15"/>
      <c r="AR202" s="15"/>
      <c r="AS202" s="49"/>
      <c r="AT202" s="15"/>
      <c r="AU202" s="15"/>
      <c r="AV202" s="15"/>
      <c r="AW202" s="15"/>
      <c r="AX202" s="74"/>
      <c r="AY202" s="74"/>
      <c r="AZ202" s="74"/>
      <c r="BA202" s="52"/>
      <c r="BB202" s="52"/>
      <c r="BC202" s="15"/>
      <c r="BD202" s="15"/>
      <c r="BE202" s="15"/>
      <c r="BF202" s="15"/>
      <c r="BG202" s="15"/>
      <c r="BH202" s="15"/>
      <c r="BI202" s="15"/>
      <c r="BJ202" s="15"/>
      <c r="BK202" s="15"/>
      <c r="BL202" s="49"/>
      <c r="BM202" s="15"/>
      <c r="BN202" s="15"/>
      <c r="BO202" s="15"/>
      <c r="BP202" s="15"/>
      <c r="BQ202" s="15"/>
      <c r="BR202" s="73"/>
      <c r="BS202" s="15"/>
      <c r="BT202" s="74"/>
      <c r="BU202" s="74"/>
      <c r="BV202" s="74"/>
      <c r="BW202" s="52"/>
      <c r="BX202" s="52"/>
      <c r="BY202" s="52"/>
      <c r="BZ202" s="52"/>
      <c r="CA202" s="52"/>
      <c r="CB202" s="52"/>
      <c r="CC202" s="15"/>
      <c r="CD202" s="98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52"/>
      <c r="DQ202" s="15"/>
      <c r="DR202" s="15"/>
      <c r="DS202" s="98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52"/>
      <c r="FF202" s="15"/>
      <c r="FG202" s="15"/>
      <c r="FH202" s="98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64"/>
      <c r="FT202" s="64"/>
      <c r="FU202" s="64"/>
      <c r="FV202" s="64"/>
      <c r="FW202" s="64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64"/>
      <c r="GP202" s="64"/>
      <c r="GQ202" s="64"/>
      <c r="GR202" s="64"/>
      <c r="GS202" s="64"/>
      <c r="GT202" s="52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</row>
    <row r="203" spans="1:243" ht="16.899999999999999" customHeight="1" x14ac:dyDescent="0.3">
      <c r="A203" s="15"/>
      <c r="B203" s="69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52"/>
      <c r="AL203" s="15"/>
      <c r="AM203" s="15"/>
      <c r="AN203" s="15"/>
      <c r="AO203" s="15"/>
      <c r="AP203" s="69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52"/>
      <c r="BZ203" s="15"/>
      <c r="CA203" s="15"/>
      <c r="CB203" s="15"/>
      <c r="CC203" s="15"/>
      <c r="CD203" s="98"/>
      <c r="CE203" s="15"/>
      <c r="CF203" s="15"/>
      <c r="CG203" s="15"/>
      <c r="CH203" s="15"/>
      <c r="CI203" s="15"/>
      <c r="CJ203" s="49"/>
      <c r="CK203" s="15"/>
      <c r="CL203" s="15"/>
      <c r="CM203" s="15"/>
      <c r="CN203" s="15"/>
      <c r="CO203" s="15"/>
      <c r="CP203" s="15"/>
      <c r="CQ203" s="49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49"/>
      <c r="DE203" s="15"/>
      <c r="DF203" s="15"/>
      <c r="DG203" s="15"/>
      <c r="DH203" s="15"/>
      <c r="DI203" s="15"/>
      <c r="DJ203" s="15"/>
      <c r="DK203" s="51"/>
      <c r="DL203" s="15"/>
      <c r="DM203" s="15"/>
      <c r="DN203" s="15"/>
      <c r="DO203" s="15"/>
      <c r="DP203" s="52"/>
      <c r="DQ203" s="15"/>
      <c r="DR203" s="15"/>
      <c r="DS203" s="98"/>
      <c r="DT203" s="15"/>
      <c r="DU203" s="15"/>
      <c r="DV203" s="15"/>
      <c r="DW203" s="15"/>
      <c r="DX203" s="15"/>
      <c r="DY203" s="49"/>
      <c r="DZ203" s="15"/>
      <c r="EA203" s="15"/>
      <c r="EB203" s="15"/>
      <c r="EC203" s="15"/>
      <c r="ED203" s="15"/>
      <c r="EE203" s="15"/>
      <c r="EF203" s="49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49"/>
      <c r="ET203" s="15"/>
      <c r="EU203" s="15"/>
      <c r="EV203" s="15"/>
      <c r="EW203" s="15"/>
      <c r="EX203" s="15"/>
      <c r="EY203" s="15"/>
      <c r="EZ203" s="51"/>
      <c r="FA203" s="15"/>
      <c r="FB203" s="15"/>
      <c r="FC203" s="15"/>
      <c r="FD203" s="15"/>
      <c r="FE203" s="52"/>
      <c r="FF203" s="15"/>
      <c r="FG203" s="15"/>
      <c r="FH203" s="98"/>
      <c r="FI203" s="15"/>
      <c r="FJ203" s="15"/>
      <c r="FK203" s="15"/>
      <c r="FL203" s="15"/>
      <c r="FM203" s="15"/>
      <c r="FN203" s="49"/>
      <c r="FO203" s="15"/>
      <c r="FP203" s="15"/>
      <c r="FQ203" s="15"/>
      <c r="FR203" s="15"/>
      <c r="FS203" s="64"/>
      <c r="FT203" s="64"/>
      <c r="FU203" s="64"/>
      <c r="FV203" s="64"/>
      <c r="FW203" s="64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49"/>
      <c r="GI203" s="15"/>
      <c r="GJ203" s="15"/>
      <c r="GK203" s="15"/>
      <c r="GL203" s="15"/>
      <c r="GM203" s="69"/>
      <c r="GN203" s="15"/>
      <c r="GO203" s="64"/>
      <c r="GP203" s="64"/>
      <c r="GQ203" s="64"/>
      <c r="GR203" s="64"/>
      <c r="GS203" s="64"/>
      <c r="GT203" s="52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</row>
    <row r="204" spans="1:243" ht="16.899999999999999" customHeight="1" x14ac:dyDescent="0.3">
      <c r="A204" s="15"/>
      <c r="B204" s="69"/>
      <c r="C204" s="15"/>
      <c r="D204" s="15"/>
      <c r="E204" s="49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52"/>
      <c r="S204" s="15"/>
      <c r="T204" s="15"/>
      <c r="U204" s="15"/>
      <c r="V204" s="15"/>
      <c r="W204" s="15"/>
      <c r="X204" s="49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52"/>
      <c r="AL204" s="15"/>
      <c r="AM204" s="15"/>
      <c r="AN204" s="15"/>
      <c r="AO204" s="15"/>
      <c r="AP204" s="69"/>
      <c r="AQ204" s="15"/>
      <c r="AR204" s="15"/>
      <c r="AS204" s="49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52"/>
      <c r="BG204" s="15"/>
      <c r="BH204" s="15"/>
      <c r="BI204" s="15"/>
      <c r="BJ204" s="15"/>
      <c r="BK204" s="15"/>
      <c r="BL204" s="49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52"/>
      <c r="BZ204" s="15"/>
      <c r="CA204" s="15"/>
      <c r="CB204" s="15"/>
      <c r="CC204" s="15"/>
      <c r="CD204" s="98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64"/>
      <c r="CP204" s="64"/>
      <c r="CQ204" s="64"/>
      <c r="CR204" s="64"/>
      <c r="CS204" s="64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64"/>
      <c r="DL204" s="64"/>
      <c r="DM204" s="64"/>
      <c r="DN204" s="64"/>
      <c r="DO204" s="64"/>
      <c r="DP204" s="52"/>
      <c r="DQ204" s="15"/>
      <c r="DR204" s="15"/>
      <c r="DS204" s="98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64"/>
      <c r="EE204" s="64"/>
      <c r="EF204" s="64"/>
      <c r="EG204" s="64"/>
      <c r="EH204" s="64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64"/>
      <c r="FA204" s="64"/>
      <c r="FB204" s="64"/>
      <c r="FC204" s="64"/>
      <c r="FD204" s="64"/>
      <c r="FE204" s="52"/>
      <c r="FF204" s="15"/>
      <c r="FG204" s="15"/>
      <c r="FH204" s="98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77"/>
      <c r="FT204" s="15"/>
      <c r="FU204" s="15"/>
      <c r="FV204" s="15"/>
      <c r="FW204" s="41"/>
      <c r="FX204" s="41"/>
      <c r="FY204" s="41"/>
      <c r="FZ204" s="41"/>
      <c r="GA204" s="41"/>
      <c r="GB204" s="41"/>
      <c r="GC204" s="41"/>
      <c r="GD204" s="41"/>
      <c r="GE204" s="41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40"/>
      <c r="GR204" s="42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</row>
    <row r="205" spans="1:243" ht="16.899999999999999" customHeight="1" x14ac:dyDescent="0.3">
      <c r="A205" s="15"/>
      <c r="B205" s="69"/>
      <c r="C205" s="15"/>
      <c r="D205" s="15"/>
      <c r="E205" s="15"/>
      <c r="F205" s="15"/>
      <c r="G205" s="15"/>
      <c r="H205" s="15"/>
      <c r="I205" s="15"/>
      <c r="J205" s="64"/>
      <c r="K205" s="64"/>
      <c r="L205" s="64"/>
      <c r="M205" s="64"/>
      <c r="N205" s="64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64"/>
      <c r="AG205" s="64"/>
      <c r="AH205" s="64"/>
      <c r="AI205" s="64"/>
      <c r="AJ205" s="64"/>
      <c r="AK205" s="52"/>
      <c r="AL205" s="64"/>
      <c r="AM205" s="64"/>
      <c r="AN205" s="15"/>
      <c r="AO205" s="15"/>
      <c r="AP205" s="69"/>
      <c r="AQ205" s="15"/>
      <c r="AR205" s="15"/>
      <c r="AS205" s="15"/>
      <c r="AT205" s="15"/>
      <c r="AU205" s="15"/>
      <c r="AV205" s="15"/>
      <c r="AW205" s="15"/>
      <c r="AX205" s="64"/>
      <c r="AY205" s="64"/>
      <c r="AZ205" s="64"/>
      <c r="BA205" s="64"/>
      <c r="BB205" s="64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64"/>
      <c r="BU205" s="64"/>
      <c r="BV205" s="64"/>
      <c r="BW205" s="64"/>
      <c r="BX205" s="64"/>
      <c r="BY205" s="52"/>
      <c r="BZ205" s="64"/>
      <c r="CA205" s="64"/>
      <c r="CB205" s="64"/>
      <c r="CC205" s="15"/>
      <c r="CD205" s="98"/>
      <c r="CE205" s="15"/>
      <c r="CF205" s="15"/>
      <c r="CG205" s="15"/>
      <c r="CH205" s="15"/>
      <c r="CI205" s="15"/>
      <c r="CJ205" s="49"/>
      <c r="CK205" s="15"/>
      <c r="CL205" s="15"/>
      <c r="CM205" s="15"/>
      <c r="CN205" s="15"/>
      <c r="CO205" s="64"/>
      <c r="CP205" s="64"/>
      <c r="CQ205" s="64"/>
      <c r="CR205" s="64"/>
      <c r="CS205" s="64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49"/>
      <c r="DE205" s="15"/>
      <c r="DF205" s="15"/>
      <c r="DG205" s="15"/>
      <c r="DH205" s="15"/>
      <c r="DI205" s="69"/>
      <c r="DJ205" s="15"/>
      <c r="DK205" s="64"/>
      <c r="DL205" s="64"/>
      <c r="DM205" s="64"/>
      <c r="DN205" s="64"/>
      <c r="DO205" s="64"/>
      <c r="DP205" s="52"/>
      <c r="DQ205" s="15"/>
      <c r="DR205" s="15"/>
      <c r="DS205" s="98"/>
      <c r="DT205" s="15"/>
      <c r="DU205" s="15"/>
      <c r="DV205" s="15"/>
      <c r="DW205" s="15"/>
      <c r="DX205" s="15"/>
      <c r="DY205" s="49"/>
      <c r="DZ205" s="15"/>
      <c r="EA205" s="15"/>
      <c r="EB205" s="15"/>
      <c r="EC205" s="15"/>
      <c r="ED205" s="64"/>
      <c r="EE205" s="64"/>
      <c r="EF205" s="64"/>
      <c r="EG205" s="64"/>
      <c r="EH205" s="64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49"/>
      <c r="ET205" s="15"/>
      <c r="EU205" s="15"/>
      <c r="EV205" s="15"/>
      <c r="EW205" s="15"/>
      <c r="EX205" s="69"/>
      <c r="EY205" s="15"/>
      <c r="EZ205" s="64"/>
      <c r="FA205" s="64"/>
      <c r="FB205" s="64"/>
      <c r="FC205" s="64"/>
      <c r="FD205" s="64"/>
      <c r="FE205" s="52"/>
      <c r="FF205" s="15"/>
      <c r="FG205" s="15"/>
      <c r="FH205" s="98"/>
      <c r="FI205" s="15"/>
      <c r="FJ205" s="15"/>
      <c r="FK205" s="69"/>
      <c r="FL205" s="15"/>
      <c r="FM205" s="50"/>
      <c r="FN205" s="15"/>
      <c r="FO205" s="64"/>
      <c r="FP205" s="49"/>
      <c r="FQ205" s="64"/>
      <c r="FR205" s="64"/>
      <c r="FS205" s="64"/>
      <c r="FT205" s="64"/>
      <c r="FU205" s="64"/>
      <c r="FV205" s="64"/>
      <c r="FW205" s="64"/>
      <c r="FX205" s="15"/>
      <c r="FY205" s="15"/>
      <c r="FZ205" s="64"/>
      <c r="GA205" s="64"/>
      <c r="GB205" s="64"/>
      <c r="GC205" s="64"/>
      <c r="GD205" s="64"/>
      <c r="GE205" s="64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40"/>
      <c r="GR205" s="42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</row>
    <row r="206" spans="1:243" ht="16.899999999999999" customHeight="1" x14ac:dyDescent="0.3">
      <c r="A206" s="15"/>
      <c r="B206" s="69"/>
      <c r="C206" s="15"/>
      <c r="D206" s="15"/>
      <c r="E206" s="49"/>
      <c r="F206" s="15"/>
      <c r="G206" s="15"/>
      <c r="H206" s="15"/>
      <c r="I206" s="15"/>
      <c r="J206" s="64"/>
      <c r="K206" s="64"/>
      <c r="L206" s="64"/>
      <c r="M206" s="64"/>
      <c r="N206" s="64"/>
      <c r="O206" s="15"/>
      <c r="P206" s="15"/>
      <c r="Q206" s="15"/>
      <c r="R206" s="15"/>
      <c r="S206" s="15"/>
      <c r="T206" s="15"/>
      <c r="U206" s="15"/>
      <c r="V206" s="15"/>
      <c r="W206" s="15"/>
      <c r="X206" s="49"/>
      <c r="Y206" s="15"/>
      <c r="Z206" s="15"/>
      <c r="AA206" s="15"/>
      <c r="AB206" s="15"/>
      <c r="AC206" s="15"/>
      <c r="AD206" s="69"/>
      <c r="AE206" s="15"/>
      <c r="AF206" s="64"/>
      <c r="AG206" s="64"/>
      <c r="AH206" s="64"/>
      <c r="AI206" s="64"/>
      <c r="AJ206" s="64"/>
      <c r="AK206" s="52"/>
      <c r="AL206" s="64"/>
      <c r="AM206" s="64"/>
      <c r="AN206" s="15"/>
      <c r="AO206" s="15"/>
      <c r="AP206" s="69"/>
      <c r="AQ206" s="15"/>
      <c r="AR206" s="15"/>
      <c r="AS206" s="49"/>
      <c r="AT206" s="15"/>
      <c r="AU206" s="15"/>
      <c r="AV206" s="15"/>
      <c r="AW206" s="15"/>
      <c r="AX206" s="64"/>
      <c r="AY206" s="64"/>
      <c r="AZ206" s="64"/>
      <c r="BA206" s="64"/>
      <c r="BB206" s="64"/>
      <c r="BC206" s="15"/>
      <c r="BD206" s="15"/>
      <c r="BE206" s="15"/>
      <c r="BF206" s="15"/>
      <c r="BG206" s="15"/>
      <c r="BH206" s="15"/>
      <c r="BI206" s="15"/>
      <c r="BJ206" s="15"/>
      <c r="BK206" s="15"/>
      <c r="BL206" s="49"/>
      <c r="BM206" s="15"/>
      <c r="BN206" s="15"/>
      <c r="BO206" s="15"/>
      <c r="BP206" s="15"/>
      <c r="BQ206" s="15"/>
      <c r="BR206" s="69"/>
      <c r="BS206" s="15"/>
      <c r="BT206" s="64"/>
      <c r="BU206" s="64"/>
      <c r="BV206" s="64"/>
      <c r="BW206" s="64"/>
      <c r="BX206" s="64"/>
      <c r="BY206" s="52"/>
      <c r="BZ206" s="64"/>
      <c r="CA206" s="64"/>
      <c r="CB206" s="64"/>
      <c r="CC206" s="15"/>
      <c r="CD206" s="98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77"/>
      <c r="CP206" s="15"/>
      <c r="CQ206" s="15"/>
      <c r="CR206" s="15"/>
      <c r="CS206" s="41"/>
      <c r="CT206" s="41"/>
      <c r="CU206" s="41"/>
      <c r="CV206" s="41"/>
      <c r="CW206" s="41"/>
      <c r="CX206" s="41"/>
      <c r="CY206" s="41"/>
      <c r="CZ206" s="41"/>
      <c r="DA206" s="41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40"/>
      <c r="DN206" s="42"/>
      <c r="DO206" s="15"/>
      <c r="DP206" s="15"/>
      <c r="DQ206" s="15"/>
      <c r="DR206" s="15"/>
      <c r="DS206" s="98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77"/>
      <c r="EE206" s="15"/>
      <c r="EF206" s="15"/>
      <c r="EG206" s="15"/>
      <c r="EH206" s="41"/>
      <c r="EI206" s="41"/>
      <c r="EJ206" s="41"/>
      <c r="EK206" s="41"/>
      <c r="EL206" s="41"/>
      <c r="EM206" s="41"/>
      <c r="EN206" s="41"/>
      <c r="EO206" s="41"/>
      <c r="EP206" s="41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40"/>
      <c r="FC206" s="42"/>
      <c r="FD206" s="15"/>
      <c r="FE206" s="15"/>
      <c r="FF206" s="15"/>
      <c r="FG206" s="15"/>
      <c r="FH206" s="98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77"/>
      <c r="FT206" s="15"/>
      <c r="FU206" s="15"/>
      <c r="FV206" s="15"/>
      <c r="FW206" s="41"/>
      <c r="FX206" s="41"/>
      <c r="FY206" s="41"/>
      <c r="FZ206" s="41"/>
      <c r="GA206" s="41"/>
      <c r="GB206" s="41"/>
      <c r="GC206" s="41"/>
      <c r="GD206" s="41"/>
      <c r="GE206" s="41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40"/>
      <c r="GR206" s="42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</row>
    <row r="207" spans="1:243" ht="27" customHeight="1" x14ac:dyDescent="0.3">
      <c r="A207" s="15"/>
      <c r="B207" s="69"/>
      <c r="C207" s="15"/>
      <c r="D207" s="15"/>
      <c r="E207" s="15"/>
      <c r="F207" s="64"/>
      <c r="G207" s="64"/>
      <c r="H207" s="64"/>
      <c r="I207" s="64"/>
      <c r="J207" s="64"/>
      <c r="K207" s="64"/>
      <c r="L207" s="64"/>
      <c r="M207" s="64"/>
      <c r="N207" s="64"/>
      <c r="O207" s="15"/>
      <c r="P207" s="15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52"/>
      <c r="AF207" s="52"/>
      <c r="AG207" s="64"/>
      <c r="AH207" s="15"/>
      <c r="AI207" s="15"/>
      <c r="AJ207" s="15"/>
      <c r="AK207" s="15"/>
      <c r="AL207" s="15"/>
      <c r="AM207" s="15"/>
      <c r="AN207" s="15"/>
      <c r="AO207" s="15"/>
      <c r="AP207" s="69"/>
      <c r="AQ207" s="15"/>
      <c r="AR207" s="15"/>
      <c r="AS207" s="15"/>
      <c r="AT207" s="64"/>
      <c r="AU207" s="64"/>
      <c r="AV207" s="64"/>
      <c r="AW207" s="64"/>
      <c r="AX207" s="64"/>
      <c r="AY207" s="64"/>
      <c r="AZ207" s="64"/>
      <c r="BA207" s="64"/>
      <c r="BB207" s="64"/>
      <c r="BC207" s="15"/>
      <c r="BD207" s="15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52"/>
      <c r="BT207" s="52"/>
      <c r="BU207" s="64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77"/>
      <c r="FT207" s="15"/>
      <c r="FU207" s="15"/>
      <c r="FV207" s="15"/>
      <c r="FW207" s="41"/>
      <c r="FX207" s="41"/>
      <c r="FY207" s="41"/>
      <c r="FZ207" s="41"/>
      <c r="GA207" s="41"/>
      <c r="GB207" s="41"/>
      <c r="GC207" s="41"/>
      <c r="GD207" s="41"/>
      <c r="GE207" s="41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40"/>
      <c r="GR207" s="42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</row>
    <row r="208" spans="1:243" ht="16.899999999999999" customHeight="1" x14ac:dyDescent="0.3">
      <c r="A208" s="15"/>
      <c r="B208" s="69"/>
      <c r="C208" s="15"/>
      <c r="D208" s="50"/>
      <c r="E208" s="15"/>
      <c r="F208" s="64"/>
      <c r="G208" s="49"/>
      <c r="H208" s="64"/>
      <c r="I208" s="64"/>
      <c r="J208" s="64"/>
      <c r="K208" s="64"/>
      <c r="L208" s="64"/>
      <c r="M208" s="64"/>
      <c r="N208" s="64"/>
      <c r="O208" s="15"/>
      <c r="P208" s="15"/>
      <c r="Q208" s="64"/>
      <c r="R208" s="64"/>
      <c r="S208" s="64"/>
      <c r="T208" s="64"/>
      <c r="U208" s="64"/>
      <c r="V208" s="64"/>
      <c r="W208" s="64"/>
      <c r="X208" s="50"/>
      <c r="Y208" s="15"/>
      <c r="Z208" s="49"/>
      <c r="AA208" s="15"/>
      <c r="AB208" s="64"/>
      <c r="AC208" s="64"/>
      <c r="AD208" s="64"/>
      <c r="AE208" s="64"/>
      <c r="AF208" s="64"/>
      <c r="AG208" s="64"/>
      <c r="AH208" s="64"/>
      <c r="AI208" s="15"/>
      <c r="AJ208" s="15"/>
      <c r="AK208" s="15"/>
      <c r="AL208" s="15"/>
      <c r="AM208" s="15"/>
      <c r="AN208" s="15"/>
      <c r="AO208" s="15"/>
      <c r="AP208" s="69"/>
      <c r="AQ208" s="15"/>
      <c r="AR208" s="50"/>
      <c r="AS208" s="15"/>
      <c r="AT208" s="64"/>
      <c r="AU208" s="49"/>
      <c r="AV208" s="64"/>
      <c r="AW208" s="64"/>
      <c r="AX208" s="64"/>
      <c r="AY208" s="64"/>
      <c r="AZ208" s="64"/>
      <c r="BA208" s="64"/>
      <c r="BB208" s="64"/>
      <c r="BC208" s="15"/>
      <c r="BD208" s="15"/>
      <c r="BE208" s="64"/>
      <c r="BF208" s="64"/>
      <c r="BG208" s="64"/>
      <c r="BH208" s="64"/>
      <c r="BI208" s="64"/>
      <c r="BJ208" s="64"/>
      <c r="BK208" s="64"/>
      <c r="BL208" s="50"/>
      <c r="BM208" s="15"/>
      <c r="BN208" s="49"/>
      <c r="BO208" s="15"/>
      <c r="BP208" s="64"/>
      <c r="BQ208" s="64"/>
      <c r="BR208" s="64"/>
      <c r="BS208" s="64"/>
      <c r="BT208" s="64"/>
      <c r="BU208" s="64"/>
      <c r="BV208" s="64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77"/>
      <c r="FT208" s="15"/>
      <c r="FU208" s="15"/>
      <c r="FV208" s="15"/>
      <c r="FW208" s="41"/>
      <c r="FX208" s="41"/>
      <c r="FY208" s="41"/>
      <c r="FZ208" s="41"/>
      <c r="GA208" s="41"/>
      <c r="GB208" s="41"/>
      <c r="GC208" s="41"/>
      <c r="GD208" s="41"/>
      <c r="GE208" s="41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40"/>
      <c r="GR208" s="42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</row>
    <row r="209" spans="1:243" ht="16.899999999999999" customHeight="1" x14ac:dyDescent="0.25">
      <c r="A209" s="15"/>
      <c r="B209" s="15"/>
      <c r="C209" s="15"/>
      <c r="D209" s="15"/>
      <c r="E209" s="12"/>
      <c r="F209" s="15"/>
      <c r="G209" s="255"/>
      <c r="H209" s="15"/>
      <c r="I209" s="15"/>
      <c r="J209" s="12"/>
      <c r="K209" s="15"/>
      <c r="L209" s="12"/>
      <c r="M209" s="48"/>
      <c r="N209" s="15"/>
      <c r="O209" s="15"/>
      <c r="P209" s="15"/>
      <c r="Q209" s="15"/>
      <c r="R209" s="12"/>
      <c r="S209" s="315"/>
      <c r="T209" s="70"/>
      <c r="U209" s="15"/>
      <c r="V209" s="15"/>
      <c r="W209" s="15"/>
      <c r="X209" s="15"/>
      <c r="Y209" s="12"/>
      <c r="Z209" s="255"/>
      <c r="AA209" s="12"/>
      <c r="AB209" s="15"/>
      <c r="AC209" s="15"/>
      <c r="AD209" s="12"/>
      <c r="AE209" s="12"/>
      <c r="AF209" s="48"/>
      <c r="AG209" s="15"/>
      <c r="AH209" s="15"/>
      <c r="AI209" s="15"/>
      <c r="AJ209" s="15"/>
      <c r="AK209" s="12"/>
      <c r="AL209" s="315"/>
      <c r="AM209" s="15"/>
      <c r="AN209" s="15"/>
      <c r="AO209" s="15"/>
      <c r="AP209" s="15"/>
      <c r="AQ209" s="15"/>
      <c r="AR209" s="15"/>
      <c r="AS209" s="12"/>
      <c r="AT209" s="15"/>
      <c r="AU209" s="255"/>
      <c r="AV209" s="15"/>
      <c r="AW209" s="15"/>
      <c r="AX209" s="12"/>
      <c r="AY209" s="15"/>
      <c r="AZ209" s="12"/>
      <c r="BA209" s="48"/>
      <c r="BB209" s="15"/>
      <c r="BC209" s="15"/>
      <c r="BD209" s="15"/>
      <c r="BE209" s="15"/>
      <c r="BF209" s="12"/>
      <c r="BG209" s="315"/>
      <c r="BH209" s="70"/>
      <c r="BI209" s="15"/>
      <c r="BJ209" s="15"/>
      <c r="BK209" s="15"/>
      <c r="BL209" s="15"/>
      <c r="BM209" s="12"/>
      <c r="BN209" s="255"/>
      <c r="BO209" s="12"/>
      <c r="BP209" s="15"/>
      <c r="BQ209" s="15"/>
      <c r="BR209" s="12"/>
      <c r="BS209" s="12"/>
      <c r="BT209" s="48"/>
      <c r="BU209" s="15"/>
      <c r="BV209" s="15"/>
      <c r="BW209" s="15"/>
      <c r="BX209" s="15"/>
      <c r="BY209" s="12"/>
      <c r="BZ209" s="3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</row>
    <row r="210" spans="1:243" ht="16.899999999999999" customHeight="1" x14ac:dyDescent="0.25">
      <c r="A210" s="15"/>
      <c r="B210" s="15"/>
      <c r="C210" s="15"/>
      <c r="D210" s="70"/>
      <c r="E210" s="12"/>
      <c r="F210" s="70"/>
      <c r="G210" s="255"/>
      <c r="H210" s="70"/>
      <c r="I210" s="65"/>
      <c r="J210" s="65"/>
      <c r="K210" s="65"/>
      <c r="L210" s="64"/>
      <c r="M210" s="64"/>
      <c r="N210" s="15"/>
      <c r="O210" s="65"/>
      <c r="P210" s="12"/>
      <c r="Q210" s="188"/>
      <c r="R210" s="188"/>
      <c r="S210" s="15"/>
      <c r="T210" s="15"/>
      <c r="U210" s="15"/>
      <c r="V210" s="70"/>
      <c r="W210" s="70"/>
      <c r="X210" s="15"/>
      <c r="Y210" s="12"/>
      <c r="Z210" s="255"/>
      <c r="AA210" s="65"/>
      <c r="AB210" s="15"/>
      <c r="AC210" s="14"/>
      <c r="AD210" s="14"/>
      <c r="AE210" s="14"/>
      <c r="AF210" s="65"/>
      <c r="AG210" s="15"/>
      <c r="AH210" s="65"/>
      <c r="AI210" s="12"/>
      <c r="AJ210" s="188"/>
      <c r="AK210" s="188"/>
      <c r="AL210" s="15"/>
      <c r="AM210" s="15"/>
      <c r="AN210" s="15"/>
      <c r="AO210" s="15"/>
      <c r="AP210" s="15"/>
      <c r="AQ210" s="15"/>
      <c r="AR210" s="70"/>
      <c r="AS210" s="12"/>
      <c r="AT210" s="70"/>
      <c r="AU210" s="255"/>
      <c r="AV210" s="70"/>
      <c r="AW210" s="65"/>
      <c r="AX210" s="65"/>
      <c r="AY210" s="65"/>
      <c r="AZ210" s="64"/>
      <c r="BA210" s="64"/>
      <c r="BB210" s="15"/>
      <c r="BC210" s="65"/>
      <c r="BD210" s="12"/>
      <c r="BE210" s="188"/>
      <c r="BF210" s="188"/>
      <c r="BG210" s="15"/>
      <c r="BH210" s="15"/>
      <c r="BI210" s="15"/>
      <c r="BJ210" s="70"/>
      <c r="BK210" s="70"/>
      <c r="BL210" s="15"/>
      <c r="BM210" s="12"/>
      <c r="BN210" s="255"/>
      <c r="BO210" s="65"/>
      <c r="BP210" s="15"/>
      <c r="BQ210" s="14"/>
      <c r="BR210" s="14"/>
      <c r="BS210" s="14"/>
      <c r="BT210" s="65"/>
      <c r="BU210" s="15"/>
      <c r="BV210" s="65"/>
      <c r="BW210" s="12"/>
      <c r="BX210" s="188"/>
      <c r="BY210" s="188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</row>
    <row r="211" spans="1:243" ht="16.899999999999999" customHeight="1" x14ac:dyDescent="0.25">
      <c r="A211" s="15"/>
      <c r="B211" s="15"/>
      <c r="C211" s="15"/>
      <c r="D211" s="70"/>
      <c r="E211" s="70"/>
      <c r="F211" s="70"/>
      <c r="G211" s="70"/>
      <c r="H211" s="15"/>
      <c r="I211" s="15"/>
      <c r="J211" s="12"/>
      <c r="K211" s="12"/>
      <c r="L211" s="64"/>
      <c r="M211" s="64"/>
      <c r="N211" s="64"/>
      <c r="O211" s="15"/>
      <c r="P211" s="15"/>
      <c r="Q211" s="15"/>
      <c r="R211" s="15"/>
      <c r="S211" s="15"/>
      <c r="T211" s="15"/>
      <c r="U211" s="70"/>
      <c r="V211" s="70"/>
      <c r="W211" s="70"/>
      <c r="X211" s="70"/>
      <c r="Y211" s="15"/>
      <c r="Z211" s="15"/>
      <c r="AA211" s="12"/>
      <c r="AB211" s="13"/>
      <c r="AC211" s="12"/>
      <c r="AD211" s="12"/>
      <c r="AE211" s="12"/>
      <c r="AF211" s="15"/>
      <c r="AG211" s="6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70"/>
      <c r="AS211" s="70"/>
      <c r="AT211" s="70"/>
      <c r="AU211" s="70"/>
      <c r="AV211" s="15"/>
      <c r="AW211" s="15"/>
      <c r="AX211" s="12"/>
      <c r="AY211" s="12"/>
      <c r="AZ211" s="64"/>
      <c r="BA211" s="64"/>
      <c r="BB211" s="64"/>
      <c r="BC211" s="15"/>
      <c r="BD211" s="15"/>
      <c r="BE211" s="15"/>
      <c r="BF211" s="15"/>
      <c r="BG211" s="15"/>
      <c r="BH211" s="15"/>
      <c r="BI211" s="70"/>
      <c r="BJ211" s="70"/>
      <c r="BK211" s="70"/>
      <c r="BL211" s="70"/>
      <c r="BM211" s="15"/>
      <c r="BN211" s="15"/>
      <c r="BO211" s="12"/>
      <c r="BP211" s="13"/>
      <c r="BQ211" s="12"/>
      <c r="BR211" s="12"/>
      <c r="BS211" s="12"/>
      <c r="BT211" s="15"/>
      <c r="BU211" s="6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</row>
    <row r="212" spans="1:243" ht="16.899999999999999" customHeight="1" x14ac:dyDescent="0.25">
      <c r="A212" s="15"/>
      <c r="B212" s="73"/>
      <c r="C212" s="15"/>
      <c r="D212" s="56"/>
      <c r="E212" s="92"/>
      <c r="F212" s="92"/>
      <c r="G212" s="53"/>
      <c r="H212" s="53"/>
      <c r="I212" s="53"/>
      <c r="J212" s="15"/>
      <c r="K212" s="73"/>
      <c r="L212" s="15"/>
      <c r="M212" s="56"/>
      <c r="N212" s="56"/>
      <c r="O212" s="56"/>
      <c r="P212" s="56"/>
      <c r="Q212" s="56"/>
      <c r="R212" s="53"/>
      <c r="S212" s="15"/>
      <c r="T212" s="15"/>
      <c r="U212" s="15"/>
      <c r="V212" s="72"/>
      <c r="W212" s="56"/>
      <c r="X212" s="92"/>
      <c r="Y212" s="92"/>
      <c r="Z212" s="92"/>
      <c r="AA212" s="92"/>
      <c r="AB212" s="53"/>
      <c r="AC212" s="15"/>
      <c r="AD212" s="15"/>
      <c r="AE212" s="135"/>
      <c r="AF212" s="56"/>
      <c r="AG212" s="56"/>
      <c r="AH212" s="56"/>
      <c r="AI212" s="56"/>
      <c r="AJ212" s="56"/>
      <c r="AK212" s="56"/>
      <c r="AL212" s="15"/>
      <c r="AM212" s="15"/>
      <c r="AN212" s="15"/>
      <c r="AO212" s="15"/>
      <c r="AP212" s="73"/>
      <c r="AQ212" s="15"/>
      <c r="AR212" s="56"/>
      <c r="AS212" s="92"/>
      <c r="AT212" s="92"/>
      <c r="AU212" s="53"/>
      <c r="AV212" s="53"/>
      <c r="AW212" s="53"/>
      <c r="AX212" s="15"/>
      <c r="AY212" s="73"/>
      <c r="AZ212" s="15"/>
      <c r="BA212" s="56"/>
      <c r="BB212" s="56"/>
      <c r="BC212" s="56"/>
      <c r="BD212" s="56"/>
      <c r="BE212" s="56"/>
      <c r="BF212" s="53"/>
      <c r="BG212" s="15"/>
      <c r="BH212" s="15"/>
      <c r="BI212" s="15"/>
      <c r="BJ212" s="72"/>
      <c r="BK212" s="56"/>
      <c r="BL212" s="92"/>
      <c r="BM212" s="92"/>
      <c r="BN212" s="92"/>
      <c r="BO212" s="92"/>
      <c r="BP212" s="53"/>
      <c r="BQ212" s="15"/>
      <c r="BR212" s="15"/>
      <c r="BS212" s="135"/>
      <c r="BT212" s="56"/>
      <c r="BU212" s="56"/>
      <c r="BV212" s="56"/>
      <c r="BW212" s="56"/>
      <c r="BX212" s="56"/>
      <c r="BY212" s="56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</row>
    <row r="213" spans="1:243" ht="16.899999999999999" customHeight="1" x14ac:dyDescent="0.25">
      <c r="A213" s="15"/>
      <c r="B213" s="69"/>
      <c r="C213" s="15"/>
      <c r="D213" s="15"/>
      <c r="E213" s="15"/>
      <c r="F213" s="15"/>
      <c r="G213" s="15"/>
      <c r="H213" s="15"/>
      <c r="I213" s="15"/>
      <c r="J213" s="15"/>
      <c r="K213" s="12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69"/>
      <c r="AQ213" s="15"/>
      <c r="AR213" s="15"/>
      <c r="AS213" s="15"/>
      <c r="AT213" s="15"/>
      <c r="AU213" s="15"/>
      <c r="AV213" s="15"/>
      <c r="AW213" s="15"/>
      <c r="AX213" s="15"/>
      <c r="AY213" s="12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</row>
    <row r="214" spans="1:243" ht="16.899999999999999" customHeight="1" x14ac:dyDescent="0.25">
      <c r="A214" s="15"/>
      <c r="B214" s="73"/>
      <c r="C214" s="15"/>
      <c r="D214" s="74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73"/>
      <c r="V214" s="72"/>
      <c r="W214" s="74"/>
      <c r="X214" s="15"/>
      <c r="Y214" s="15"/>
      <c r="Z214" s="15"/>
      <c r="AA214" s="13"/>
      <c r="AB214" s="12"/>
      <c r="AC214" s="15"/>
      <c r="AD214" s="12"/>
      <c r="AE214" s="50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73"/>
      <c r="AQ214" s="15"/>
      <c r="AR214" s="74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73"/>
      <c r="BJ214" s="72"/>
      <c r="BK214" s="74"/>
      <c r="BL214" s="15"/>
      <c r="BM214" s="15"/>
      <c r="BN214" s="15"/>
      <c r="BO214" s="13"/>
      <c r="BP214" s="12"/>
      <c r="BQ214" s="15"/>
      <c r="BR214" s="12"/>
      <c r="BS214" s="50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</row>
    <row r="215" spans="1:243" ht="16.899999999999999" customHeight="1" x14ac:dyDescent="0.25">
      <c r="A215" s="15"/>
      <c r="B215" s="73"/>
      <c r="C215" s="15"/>
      <c r="D215" s="74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72"/>
      <c r="W215" s="74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73"/>
      <c r="AQ215" s="15"/>
      <c r="AR215" s="74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72"/>
      <c r="BK215" s="74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</row>
    <row r="216" spans="1:243" ht="16.899999999999999" customHeight="1" x14ac:dyDescent="0.25">
      <c r="A216" s="15"/>
      <c r="B216" s="69"/>
      <c r="C216" s="15"/>
      <c r="D216" s="76"/>
      <c r="E216" s="15"/>
      <c r="F216" s="74"/>
      <c r="G216" s="74"/>
      <c r="H216" s="74"/>
      <c r="I216" s="48"/>
      <c r="J216" s="48"/>
      <c r="K216" s="48"/>
      <c r="L216" s="15"/>
      <c r="M216" s="15"/>
      <c r="N216" s="15"/>
      <c r="O216" s="15"/>
      <c r="P216" s="15"/>
      <c r="Q216" s="15"/>
      <c r="R216" s="15"/>
      <c r="S216" s="15"/>
      <c r="T216" s="15"/>
      <c r="U216" s="73"/>
      <c r="V216" s="75"/>
      <c r="W216" s="76"/>
      <c r="X216" s="74"/>
      <c r="Y216" s="48"/>
      <c r="Z216" s="48"/>
      <c r="AA216" s="48"/>
      <c r="AB216" s="48"/>
      <c r="AC216" s="15"/>
      <c r="AD216" s="48"/>
      <c r="AE216" s="48"/>
      <c r="AF216" s="48"/>
      <c r="AG216" s="52"/>
      <c r="AH216" s="15"/>
      <c r="AI216" s="15"/>
      <c r="AJ216" s="15"/>
      <c r="AK216" s="15"/>
      <c r="AL216" s="15"/>
      <c r="AM216" s="15"/>
      <c r="AN216" s="15"/>
      <c r="AO216" s="15"/>
      <c r="AP216" s="69"/>
      <c r="AQ216" s="15"/>
      <c r="AR216" s="76"/>
      <c r="AS216" s="15"/>
      <c r="AT216" s="74"/>
      <c r="AU216" s="74"/>
      <c r="AV216" s="74"/>
      <c r="AW216" s="48"/>
      <c r="AX216" s="48"/>
      <c r="AY216" s="48"/>
      <c r="AZ216" s="15"/>
      <c r="BA216" s="15"/>
      <c r="BB216" s="15"/>
      <c r="BC216" s="15"/>
      <c r="BD216" s="15"/>
      <c r="BE216" s="15"/>
      <c r="BF216" s="15"/>
      <c r="BG216" s="15"/>
      <c r="BH216" s="15"/>
      <c r="BI216" s="73"/>
      <c r="BJ216" s="75"/>
      <c r="BK216" s="76"/>
      <c r="BL216" s="74"/>
      <c r="BM216" s="48"/>
      <c r="BN216" s="48"/>
      <c r="BO216" s="48"/>
      <c r="BP216" s="48"/>
      <c r="BQ216" s="15"/>
      <c r="BR216" s="48"/>
      <c r="BS216" s="48"/>
      <c r="BT216" s="48"/>
      <c r="BU216" s="52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</row>
    <row r="217" spans="1:243" ht="16.899999999999999" customHeight="1" x14ac:dyDescent="0.25">
      <c r="A217" s="15"/>
      <c r="B217" s="73"/>
      <c r="C217" s="15"/>
      <c r="D217" s="74"/>
      <c r="E217" s="15"/>
      <c r="F217" s="74"/>
      <c r="G217" s="74"/>
      <c r="H217" s="74"/>
      <c r="I217" s="52"/>
      <c r="J217" s="52"/>
      <c r="K217" s="52"/>
      <c r="L217" s="15"/>
      <c r="M217" s="15"/>
      <c r="N217" s="15"/>
      <c r="O217" s="15"/>
      <c r="P217" s="15"/>
      <c r="Q217" s="15"/>
      <c r="R217" s="15"/>
      <c r="S217" s="15"/>
      <c r="T217" s="15"/>
      <c r="U217" s="73"/>
      <c r="V217" s="72"/>
      <c r="W217" s="74"/>
      <c r="X217" s="74"/>
      <c r="Y217" s="52"/>
      <c r="Z217" s="52"/>
      <c r="AA217" s="52"/>
      <c r="AB217" s="52"/>
      <c r="AC217" s="15"/>
      <c r="AD217" s="52"/>
      <c r="AE217" s="52"/>
      <c r="AF217" s="52"/>
      <c r="AG217" s="52"/>
      <c r="AH217" s="15"/>
      <c r="AI217" s="15"/>
      <c r="AJ217" s="15"/>
      <c r="AK217" s="15"/>
      <c r="AL217" s="15"/>
      <c r="AM217" s="15"/>
      <c r="AN217" s="15"/>
      <c r="AO217" s="15"/>
      <c r="AP217" s="73"/>
      <c r="AQ217" s="15"/>
      <c r="AR217" s="74"/>
      <c r="AS217" s="15"/>
      <c r="AT217" s="74"/>
      <c r="AU217" s="74"/>
      <c r="AV217" s="74"/>
      <c r="AW217" s="52"/>
      <c r="AX217" s="52"/>
      <c r="AY217" s="52"/>
      <c r="AZ217" s="15"/>
      <c r="BA217" s="15"/>
      <c r="BB217" s="15"/>
      <c r="BC217" s="15"/>
      <c r="BD217" s="15"/>
      <c r="BE217" s="15"/>
      <c r="BF217" s="15"/>
      <c r="BG217" s="15"/>
      <c r="BH217" s="15"/>
      <c r="BI217" s="73"/>
      <c r="BJ217" s="72"/>
      <c r="BK217" s="74"/>
      <c r="BL217" s="74"/>
      <c r="BM217" s="52"/>
      <c r="BN217" s="52"/>
      <c r="BO217" s="52"/>
      <c r="BP217" s="52"/>
      <c r="BQ217" s="15"/>
      <c r="BR217" s="52"/>
      <c r="BS217" s="52"/>
      <c r="BT217" s="52"/>
      <c r="BU217" s="52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</row>
    <row r="218" spans="1:243" ht="16.899999999999999" customHeight="1" x14ac:dyDescent="0.25">
      <c r="A218" s="15"/>
      <c r="B218" s="73"/>
      <c r="C218" s="15"/>
      <c r="D218" s="74"/>
      <c r="E218" s="15"/>
      <c r="F218" s="76"/>
      <c r="G218" s="76"/>
      <c r="H218" s="76"/>
      <c r="I218" s="70"/>
      <c r="J218" s="70"/>
      <c r="K218" s="70"/>
      <c r="L218" s="15"/>
      <c r="M218" s="15"/>
      <c r="N218" s="15"/>
      <c r="O218" s="15"/>
      <c r="P218" s="15"/>
      <c r="Q218" s="15"/>
      <c r="R218" s="15"/>
      <c r="S218" s="15"/>
      <c r="T218" s="15"/>
      <c r="U218" s="69"/>
      <c r="V218" s="72"/>
      <c r="W218" s="74"/>
      <c r="X218" s="76"/>
      <c r="Y218" s="70"/>
      <c r="Z218" s="70"/>
      <c r="AA218" s="70"/>
      <c r="AB218" s="70"/>
      <c r="AC218" s="15"/>
      <c r="AD218" s="70"/>
      <c r="AE218" s="70"/>
      <c r="AF218" s="70"/>
      <c r="AG218" s="70"/>
      <c r="AH218" s="15"/>
      <c r="AI218" s="15"/>
      <c r="AJ218" s="15"/>
      <c r="AK218" s="15"/>
      <c r="AL218" s="15"/>
      <c r="AM218" s="15"/>
      <c r="AN218" s="15"/>
      <c r="AO218" s="15"/>
      <c r="AP218" s="73"/>
      <c r="AQ218" s="15"/>
      <c r="AR218" s="74"/>
      <c r="AS218" s="15"/>
      <c r="AT218" s="76"/>
      <c r="AU218" s="76"/>
      <c r="AV218" s="76"/>
      <c r="AW218" s="70"/>
      <c r="AX218" s="70"/>
      <c r="AY218" s="70"/>
      <c r="AZ218" s="15"/>
      <c r="BA218" s="15"/>
      <c r="BB218" s="15"/>
      <c r="BC218" s="15"/>
      <c r="BD218" s="15"/>
      <c r="BE218" s="15"/>
      <c r="BF218" s="15"/>
      <c r="BG218" s="15"/>
      <c r="BH218" s="15"/>
      <c r="BI218" s="69"/>
      <c r="BJ218" s="72"/>
      <c r="BK218" s="74"/>
      <c r="BL218" s="76"/>
      <c r="BM218" s="70"/>
      <c r="BN218" s="70"/>
      <c r="BO218" s="70"/>
      <c r="BP218" s="70"/>
      <c r="BQ218" s="15"/>
      <c r="BR218" s="70"/>
      <c r="BS218" s="70"/>
      <c r="BT218" s="70"/>
      <c r="BU218" s="70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</row>
    <row r="219" spans="1:243" ht="16.899999999999999" customHeight="1" x14ac:dyDescent="0.25">
      <c r="A219" s="15"/>
      <c r="B219" s="69"/>
      <c r="C219" s="15"/>
      <c r="D219" s="76"/>
      <c r="E219" s="15"/>
      <c r="F219" s="74"/>
      <c r="G219" s="74"/>
      <c r="H219" s="74"/>
      <c r="I219" s="52"/>
      <c r="J219" s="52"/>
      <c r="K219" s="52"/>
      <c r="L219" s="15"/>
      <c r="M219" s="15"/>
      <c r="N219" s="15"/>
      <c r="O219" s="15"/>
      <c r="P219" s="15"/>
      <c r="Q219" s="15"/>
      <c r="R219" s="15"/>
      <c r="S219" s="15"/>
      <c r="T219" s="15"/>
      <c r="U219" s="73"/>
      <c r="V219" s="75"/>
      <c r="W219" s="76"/>
      <c r="X219" s="74"/>
      <c r="Y219" s="52"/>
      <c r="Z219" s="52"/>
      <c r="AA219" s="52"/>
      <c r="AB219" s="52"/>
      <c r="AC219" s="15"/>
      <c r="AD219" s="52"/>
      <c r="AE219" s="52"/>
      <c r="AF219" s="52"/>
      <c r="AG219" s="52"/>
      <c r="AH219" s="15"/>
      <c r="AI219" s="15"/>
      <c r="AJ219" s="15"/>
      <c r="AK219" s="15"/>
      <c r="AL219" s="15"/>
      <c r="AM219" s="15"/>
      <c r="AN219" s="15"/>
      <c r="AO219" s="15"/>
      <c r="AP219" s="69"/>
      <c r="AQ219" s="15"/>
      <c r="AR219" s="76"/>
      <c r="AS219" s="15"/>
      <c r="AT219" s="74"/>
      <c r="AU219" s="74"/>
      <c r="AV219" s="74"/>
      <c r="AW219" s="52"/>
      <c r="AX219" s="52"/>
      <c r="AY219" s="52"/>
      <c r="AZ219" s="15"/>
      <c r="BA219" s="15"/>
      <c r="BB219" s="15"/>
      <c r="BC219" s="15"/>
      <c r="BD219" s="15"/>
      <c r="BE219" s="15"/>
      <c r="BF219" s="15"/>
      <c r="BG219" s="15"/>
      <c r="BH219" s="15"/>
      <c r="BI219" s="73"/>
      <c r="BJ219" s="75"/>
      <c r="BK219" s="76"/>
      <c r="BL219" s="74"/>
      <c r="BM219" s="52"/>
      <c r="BN219" s="52"/>
      <c r="BO219" s="52"/>
      <c r="BP219" s="52"/>
      <c r="BQ219" s="15"/>
      <c r="BR219" s="52"/>
      <c r="BS219" s="52"/>
      <c r="BT219" s="52"/>
      <c r="BU219" s="52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</row>
    <row r="220" spans="1:243" ht="16.899999999999999" customHeight="1" x14ac:dyDescent="0.25">
      <c r="A220" s="15"/>
      <c r="B220" s="73"/>
      <c r="C220" s="15"/>
      <c r="D220" s="74"/>
      <c r="E220" s="15"/>
      <c r="F220" s="74"/>
      <c r="G220" s="74"/>
      <c r="H220" s="74"/>
      <c r="I220" s="52"/>
      <c r="J220" s="52"/>
      <c r="K220" s="52"/>
      <c r="L220" s="15"/>
      <c r="M220" s="15"/>
      <c r="N220" s="15"/>
      <c r="O220" s="15"/>
      <c r="P220" s="15"/>
      <c r="Q220" s="15"/>
      <c r="R220" s="15"/>
      <c r="S220" s="15"/>
      <c r="T220" s="15"/>
      <c r="U220" s="73"/>
      <c r="V220" s="72"/>
      <c r="W220" s="74"/>
      <c r="X220" s="74"/>
      <c r="Y220" s="52"/>
      <c r="Z220" s="52"/>
      <c r="AA220" s="52"/>
      <c r="AB220" s="52"/>
      <c r="AC220" s="15"/>
      <c r="AD220" s="52"/>
      <c r="AE220" s="52"/>
      <c r="AF220" s="52"/>
      <c r="AG220" s="52"/>
      <c r="AH220" s="15"/>
      <c r="AI220" s="15"/>
      <c r="AJ220" s="15"/>
      <c r="AK220" s="15"/>
      <c r="AL220" s="15"/>
      <c r="AM220" s="15"/>
      <c r="AN220" s="15"/>
      <c r="AO220" s="15"/>
      <c r="AP220" s="73"/>
      <c r="AQ220" s="15"/>
      <c r="AR220" s="74"/>
      <c r="AS220" s="15"/>
      <c r="AT220" s="74"/>
      <c r="AU220" s="74"/>
      <c r="AV220" s="74"/>
      <c r="AW220" s="52"/>
      <c r="AX220" s="52"/>
      <c r="AY220" s="52"/>
      <c r="AZ220" s="15"/>
      <c r="BA220" s="15"/>
      <c r="BB220" s="15"/>
      <c r="BC220" s="15"/>
      <c r="BD220" s="15"/>
      <c r="BE220" s="15"/>
      <c r="BF220" s="15"/>
      <c r="BG220" s="15"/>
      <c r="BH220" s="15"/>
      <c r="BI220" s="73"/>
      <c r="BJ220" s="72"/>
      <c r="BK220" s="74"/>
      <c r="BL220" s="74"/>
      <c r="BM220" s="52"/>
      <c r="BN220" s="52"/>
      <c r="BO220" s="52"/>
      <c r="BP220" s="52"/>
      <c r="BQ220" s="15"/>
      <c r="BR220" s="52"/>
      <c r="BS220" s="52"/>
      <c r="BT220" s="52"/>
      <c r="BU220" s="52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</row>
    <row r="221" spans="1:243" ht="16.899999999999999" customHeight="1" x14ac:dyDescent="0.25">
      <c r="A221" s="15"/>
      <c r="B221" s="73"/>
      <c r="C221" s="15"/>
      <c r="D221" s="74"/>
      <c r="E221" s="15"/>
      <c r="F221" s="76"/>
      <c r="G221" s="76"/>
      <c r="H221" s="76"/>
      <c r="I221" s="70"/>
      <c r="J221" s="70"/>
      <c r="K221" s="70"/>
      <c r="L221" s="15"/>
      <c r="M221" s="15"/>
      <c r="N221" s="15"/>
      <c r="O221" s="15"/>
      <c r="P221" s="15"/>
      <c r="Q221" s="15"/>
      <c r="R221" s="15"/>
      <c r="S221" s="15"/>
      <c r="T221" s="15"/>
      <c r="U221" s="69"/>
      <c r="V221" s="72"/>
      <c r="W221" s="74"/>
      <c r="X221" s="76"/>
      <c r="Y221" s="70"/>
      <c r="Z221" s="70"/>
      <c r="AA221" s="70"/>
      <c r="AB221" s="70"/>
      <c r="AC221" s="15"/>
      <c r="AD221" s="70"/>
      <c r="AE221" s="70"/>
      <c r="AF221" s="70"/>
      <c r="AG221" s="70"/>
      <c r="AH221" s="15"/>
      <c r="AI221" s="15"/>
      <c r="AJ221" s="15"/>
      <c r="AK221" s="15"/>
      <c r="AL221" s="15"/>
      <c r="AM221" s="15"/>
      <c r="AN221" s="15"/>
      <c r="AO221" s="15"/>
      <c r="AP221" s="73"/>
      <c r="AQ221" s="15"/>
      <c r="AR221" s="74"/>
      <c r="AS221" s="15"/>
      <c r="AT221" s="76"/>
      <c r="AU221" s="76"/>
      <c r="AV221" s="76"/>
      <c r="AW221" s="70"/>
      <c r="AX221" s="70"/>
      <c r="AY221" s="70"/>
      <c r="AZ221" s="15"/>
      <c r="BA221" s="15"/>
      <c r="BB221" s="15"/>
      <c r="BC221" s="15"/>
      <c r="BD221" s="15"/>
      <c r="BE221" s="15"/>
      <c r="BF221" s="15"/>
      <c r="BG221" s="15"/>
      <c r="BH221" s="15"/>
      <c r="BI221" s="69"/>
      <c r="BJ221" s="72"/>
      <c r="BK221" s="74"/>
      <c r="BL221" s="76"/>
      <c r="BM221" s="70"/>
      <c r="BN221" s="70"/>
      <c r="BO221" s="70"/>
      <c r="BP221" s="70"/>
      <c r="BQ221" s="15"/>
      <c r="BR221" s="70"/>
      <c r="BS221" s="70"/>
      <c r="BT221" s="70"/>
      <c r="BU221" s="70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</row>
    <row r="222" spans="1:243" ht="16.899999999999999" customHeight="1" x14ac:dyDescent="0.25">
      <c r="A222" s="15"/>
      <c r="B222" s="69"/>
      <c r="C222" s="15"/>
      <c r="D222" s="15"/>
      <c r="E222" s="15"/>
      <c r="F222" s="15"/>
      <c r="G222" s="73"/>
      <c r="H222" s="74"/>
      <c r="I222" s="74"/>
      <c r="J222" s="74"/>
      <c r="K222" s="74"/>
      <c r="L222" s="52"/>
      <c r="M222" s="52"/>
      <c r="N222" s="52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73"/>
      <c r="AE222" s="15"/>
      <c r="AF222" s="74"/>
      <c r="AG222" s="74"/>
      <c r="AH222" s="74"/>
      <c r="AI222" s="52"/>
      <c r="AJ222" s="52"/>
      <c r="AK222" s="52"/>
      <c r="AL222" s="52"/>
      <c r="AM222" s="52"/>
      <c r="AN222" s="15"/>
      <c r="AO222" s="15"/>
      <c r="AP222" s="69"/>
      <c r="AQ222" s="15"/>
      <c r="AR222" s="15"/>
      <c r="AS222" s="15"/>
      <c r="AT222" s="15"/>
      <c r="AU222" s="73"/>
      <c r="AV222" s="74"/>
      <c r="AW222" s="74"/>
      <c r="AX222" s="74"/>
      <c r="AY222" s="74"/>
      <c r="AZ222" s="52"/>
      <c r="BA222" s="52"/>
      <c r="BB222" s="52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73"/>
      <c r="BS222" s="15"/>
      <c r="BT222" s="74"/>
      <c r="BU222" s="74"/>
      <c r="BV222" s="74"/>
      <c r="BW222" s="52"/>
      <c r="BX222" s="52"/>
      <c r="BY222" s="52"/>
      <c r="BZ222" s="52"/>
      <c r="CA222" s="52"/>
      <c r="CB222" s="52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</row>
    <row r="223" spans="1:243" ht="16.899999999999999" customHeight="1" x14ac:dyDescent="0.25">
      <c r="A223" s="15"/>
      <c r="B223" s="69"/>
      <c r="C223" s="15"/>
      <c r="D223" s="15"/>
      <c r="E223" s="49"/>
      <c r="F223" s="15"/>
      <c r="G223" s="15"/>
      <c r="H223" s="15"/>
      <c r="I223" s="15"/>
      <c r="J223" s="74"/>
      <c r="K223" s="74"/>
      <c r="L223" s="74"/>
      <c r="M223" s="52"/>
      <c r="N223" s="52"/>
      <c r="O223" s="15"/>
      <c r="P223" s="15"/>
      <c r="Q223" s="15"/>
      <c r="R223" s="15"/>
      <c r="S223" s="15"/>
      <c r="T223" s="15"/>
      <c r="U223" s="15"/>
      <c r="V223" s="15"/>
      <c r="W223" s="15"/>
      <c r="X223" s="49"/>
      <c r="Y223" s="15"/>
      <c r="Z223" s="15"/>
      <c r="AA223" s="15"/>
      <c r="AB223" s="15"/>
      <c r="AC223" s="15"/>
      <c r="AD223" s="73"/>
      <c r="AE223" s="15"/>
      <c r="AF223" s="74"/>
      <c r="AG223" s="74"/>
      <c r="AH223" s="74"/>
      <c r="AI223" s="52"/>
      <c r="AJ223" s="52"/>
      <c r="AK223" s="52"/>
      <c r="AL223" s="52"/>
      <c r="AM223" s="52"/>
      <c r="AN223" s="15"/>
      <c r="AO223" s="15"/>
      <c r="AP223" s="69"/>
      <c r="AQ223" s="15"/>
      <c r="AR223" s="15"/>
      <c r="AS223" s="49"/>
      <c r="AT223" s="15"/>
      <c r="AU223" s="15"/>
      <c r="AV223" s="15"/>
      <c r="AW223" s="15"/>
      <c r="AX223" s="74"/>
      <c r="AY223" s="74"/>
      <c r="AZ223" s="74"/>
      <c r="BA223" s="52"/>
      <c r="BB223" s="52"/>
      <c r="BC223" s="15"/>
      <c r="BD223" s="15"/>
      <c r="BE223" s="15"/>
      <c r="BF223" s="15"/>
      <c r="BG223" s="15"/>
      <c r="BH223" s="15"/>
      <c r="BI223" s="15"/>
      <c r="BJ223" s="15"/>
      <c r="BK223" s="15"/>
      <c r="BL223" s="49"/>
      <c r="BM223" s="15"/>
      <c r="BN223" s="15"/>
      <c r="BO223" s="15"/>
      <c r="BP223" s="15"/>
      <c r="BQ223" s="15"/>
      <c r="BR223" s="73"/>
      <c r="BS223" s="15"/>
      <c r="BT223" s="74"/>
      <c r="BU223" s="74"/>
      <c r="BV223" s="74"/>
      <c r="BW223" s="52"/>
      <c r="BX223" s="52"/>
      <c r="BY223" s="52"/>
      <c r="BZ223" s="52"/>
      <c r="CA223" s="52"/>
      <c r="CB223" s="52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</row>
    <row r="224" spans="1:243" ht="16.899999999999999" customHeight="1" x14ac:dyDescent="0.2">
      <c r="A224" s="15"/>
      <c r="B224" s="69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52"/>
      <c r="AL224" s="15"/>
      <c r="AM224" s="15"/>
      <c r="AN224" s="15"/>
      <c r="AO224" s="15"/>
      <c r="AP224" s="69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52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</row>
    <row r="225" spans="1:243" ht="16.899999999999999" customHeight="1" x14ac:dyDescent="0.2">
      <c r="A225" s="15"/>
      <c r="B225" s="69"/>
      <c r="C225" s="15"/>
      <c r="D225" s="15"/>
      <c r="E225" s="4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52"/>
      <c r="S225" s="15"/>
      <c r="T225" s="15"/>
      <c r="U225" s="15"/>
      <c r="V225" s="15"/>
      <c r="W225" s="15"/>
      <c r="X225" s="49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52"/>
      <c r="AL225" s="15"/>
      <c r="AM225" s="15"/>
      <c r="AN225" s="15"/>
      <c r="AO225" s="15"/>
      <c r="AP225" s="69"/>
      <c r="AQ225" s="15"/>
      <c r="AR225" s="15"/>
      <c r="AS225" s="49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52"/>
      <c r="BG225" s="15"/>
      <c r="BH225" s="15"/>
      <c r="BI225" s="15"/>
      <c r="BJ225" s="15"/>
      <c r="BK225" s="15"/>
      <c r="BL225" s="49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52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</row>
    <row r="226" spans="1:243" ht="16.899999999999999" customHeight="1" x14ac:dyDescent="0.2">
      <c r="A226" s="15"/>
      <c r="B226" s="69"/>
      <c r="C226" s="15"/>
      <c r="D226" s="15"/>
      <c r="E226" s="15"/>
      <c r="F226" s="15"/>
      <c r="G226" s="15"/>
      <c r="H226" s="15"/>
      <c r="I226" s="15"/>
      <c r="J226" s="64"/>
      <c r="K226" s="64"/>
      <c r="L226" s="64"/>
      <c r="M226" s="64"/>
      <c r="N226" s="64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64"/>
      <c r="AG226" s="64"/>
      <c r="AH226" s="64"/>
      <c r="AI226" s="64"/>
      <c r="AJ226" s="64"/>
      <c r="AK226" s="52"/>
      <c r="AL226" s="64"/>
      <c r="AM226" s="64"/>
      <c r="AN226" s="15"/>
      <c r="AO226" s="15"/>
      <c r="AP226" s="69"/>
      <c r="AQ226" s="15"/>
      <c r="AR226" s="15"/>
      <c r="AS226" s="15"/>
      <c r="AT226" s="15"/>
      <c r="AU226" s="15"/>
      <c r="AV226" s="15"/>
      <c r="AW226" s="15"/>
      <c r="AX226" s="64"/>
      <c r="AY226" s="64"/>
      <c r="AZ226" s="64"/>
      <c r="BA226" s="64"/>
      <c r="BB226" s="64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64"/>
      <c r="BU226" s="64"/>
      <c r="BV226" s="64"/>
      <c r="BW226" s="64"/>
      <c r="BX226" s="64"/>
      <c r="BY226" s="52"/>
      <c r="BZ226" s="64"/>
      <c r="CA226" s="64"/>
      <c r="CB226" s="64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</row>
    <row r="227" spans="1:243" ht="16.899999999999999" customHeight="1" x14ac:dyDescent="0.2">
      <c r="A227" s="15"/>
      <c r="B227" s="69"/>
      <c r="C227" s="15"/>
      <c r="D227" s="15"/>
      <c r="E227" s="49"/>
      <c r="F227" s="15"/>
      <c r="G227" s="15"/>
      <c r="H227" s="15"/>
      <c r="I227" s="15"/>
      <c r="J227" s="64"/>
      <c r="K227" s="64"/>
      <c r="L227" s="64"/>
      <c r="M227" s="64"/>
      <c r="N227" s="64"/>
      <c r="O227" s="15"/>
      <c r="P227" s="15"/>
      <c r="Q227" s="15"/>
      <c r="R227" s="15"/>
      <c r="S227" s="15"/>
      <c r="T227" s="15"/>
      <c r="U227" s="15"/>
      <c r="V227" s="15"/>
      <c r="W227" s="15"/>
      <c r="X227" s="49"/>
      <c r="Y227" s="15"/>
      <c r="Z227" s="15"/>
      <c r="AA227" s="15"/>
      <c r="AB227" s="15"/>
      <c r="AC227" s="15"/>
      <c r="AD227" s="69"/>
      <c r="AE227" s="15"/>
      <c r="AF227" s="64"/>
      <c r="AG227" s="64"/>
      <c r="AH227" s="64"/>
      <c r="AI227" s="64"/>
      <c r="AJ227" s="64"/>
      <c r="AK227" s="52"/>
      <c r="AL227" s="64"/>
      <c r="AM227" s="64"/>
      <c r="AN227" s="15"/>
      <c r="AO227" s="15"/>
      <c r="AP227" s="69"/>
      <c r="AQ227" s="15"/>
      <c r="AR227" s="15"/>
      <c r="AS227" s="49"/>
      <c r="AT227" s="15"/>
      <c r="AU227" s="15"/>
      <c r="AV227" s="15"/>
      <c r="AW227" s="15"/>
      <c r="AX227" s="64"/>
      <c r="AY227" s="64"/>
      <c r="AZ227" s="64"/>
      <c r="BA227" s="64"/>
      <c r="BB227" s="64"/>
      <c r="BC227" s="15"/>
      <c r="BD227" s="15"/>
      <c r="BE227" s="15"/>
      <c r="BF227" s="15"/>
      <c r="BG227" s="15"/>
      <c r="BH227" s="15"/>
      <c r="BI227" s="15"/>
      <c r="BJ227" s="15"/>
      <c r="BK227" s="15"/>
      <c r="BL227" s="49"/>
      <c r="BM227" s="15"/>
      <c r="BN227" s="15"/>
      <c r="BO227" s="15"/>
      <c r="BP227" s="15"/>
      <c r="BQ227" s="15"/>
      <c r="BR227" s="69"/>
      <c r="BS227" s="15"/>
      <c r="BT227" s="64"/>
      <c r="BU227" s="64"/>
      <c r="BV227" s="64"/>
      <c r="BW227" s="64"/>
      <c r="BX227" s="64"/>
      <c r="BY227" s="52"/>
      <c r="BZ227" s="64"/>
      <c r="CA227" s="64"/>
      <c r="CB227" s="64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</row>
    <row r="228" spans="1:243" ht="16.899999999999999" customHeight="1" x14ac:dyDescent="0.2">
      <c r="A228" s="15"/>
      <c r="B228" s="69"/>
      <c r="C228" s="15"/>
      <c r="D228" s="15"/>
      <c r="E228" s="15"/>
      <c r="F228" s="64"/>
      <c r="G228" s="64"/>
      <c r="H228" s="64"/>
      <c r="I228" s="64"/>
      <c r="J228" s="64"/>
      <c r="K228" s="64"/>
      <c r="L228" s="64"/>
      <c r="M228" s="64"/>
      <c r="N228" s="64"/>
      <c r="O228" s="15"/>
      <c r="P228" s="15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52"/>
      <c r="AF228" s="52"/>
      <c r="AG228" s="64"/>
      <c r="AH228" s="15"/>
      <c r="AI228" s="15"/>
      <c r="AJ228" s="15"/>
      <c r="AK228" s="15"/>
      <c r="AL228" s="15"/>
      <c r="AM228" s="15"/>
      <c r="AN228" s="15"/>
      <c r="AO228" s="15"/>
      <c r="AP228" s="69"/>
      <c r="AQ228" s="15"/>
      <c r="AR228" s="15"/>
      <c r="AS228" s="15"/>
      <c r="AT228" s="64"/>
      <c r="AU228" s="64"/>
      <c r="AV228" s="64"/>
      <c r="AW228" s="64"/>
      <c r="AX228" s="64"/>
      <c r="AY228" s="64"/>
      <c r="AZ228" s="64"/>
      <c r="BA228" s="64"/>
      <c r="BB228" s="64"/>
      <c r="BC228" s="15"/>
      <c r="BD228" s="15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52"/>
      <c r="BT228" s="52"/>
      <c r="BU228" s="64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</row>
    <row r="229" spans="1:243" ht="16.899999999999999" customHeight="1" x14ac:dyDescent="0.2">
      <c r="A229" s="15"/>
      <c r="B229" s="69"/>
      <c r="C229" s="15"/>
      <c r="D229" s="50"/>
      <c r="E229" s="15"/>
      <c r="F229" s="64"/>
      <c r="G229" s="49"/>
      <c r="H229" s="64"/>
      <c r="I229" s="64"/>
      <c r="J229" s="64"/>
      <c r="K229" s="64"/>
      <c r="L229" s="64"/>
      <c r="M229" s="64"/>
      <c r="N229" s="64"/>
      <c r="O229" s="15"/>
      <c r="P229" s="15"/>
      <c r="Q229" s="64"/>
      <c r="R229" s="64"/>
      <c r="S229" s="64"/>
      <c r="T229" s="64"/>
      <c r="U229" s="64"/>
      <c r="V229" s="64"/>
      <c r="W229" s="64"/>
      <c r="X229" s="50"/>
      <c r="Y229" s="15"/>
      <c r="Z229" s="49"/>
      <c r="AA229" s="15"/>
      <c r="AB229" s="64"/>
      <c r="AC229" s="64"/>
      <c r="AD229" s="64"/>
      <c r="AE229" s="64"/>
      <c r="AF229" s="64"/>
      <c r="AG229" s="64"/>
      <c r="AH229" s="64"/>
      <c r="AI229" s="15"/>
      <c r="AJ229" s="15"/>
      <c r="AK229" s="15"/>
      <c r="AL229" s="15"/>
      <c r="AM229" s="15"/>
      <c r="AN229" s="15"/>
      <c r="AO229" s="15"/>
      <c r="AP229" s="69"/>
      <c r="AQ229" s="15"/>
      <c r="AR229" s="50"/>
      <c r="AS229" s="15"/>
      <c r="AT229" s="64"/>
      <c r="AU229" s="49"/>
      <c r="AV229" s="64"/>
      <c r="AW229" s="64"/>
      <c r="AX229" s="64"/>
      <c r="AY229" s="64"/>
      <c r="AZ229" s="64"/>
      <c r="BA229" s="64"/>
      <c r="BB229" s="64"/>
      <c r="BC229" s="15"/>
      <c r="BD229" s="15"/>
      <c r="BE229" s="64"/>
      <c r="BF229" s="64"/>
      <c r="BG229" s="64"/>
      <c r="BH229" s="64"/>
      <c r="BI229" s="64"/>
      <c r="BJ229" s="64"/>
      <c r="BK229" s="64"/>
      <c r="BL229" s="50"/>
      <c r="BM229" s="15"/>
      <c r="BN229" s="49"/>
      <c r="BO229" s="15"/>
      <c r="BP229" s="64"/>
      <c r="BQ229" s="64"/>
      <c r="BR229" s="64"/>
      <c r="BS229" s="64"/>
      <c r="BT229" s="64"/>
      <c r="BU229" s="64"/>
      <c r="BV229" s="64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</row>
    <row r="230" spans="1:243" ht="16.899999999999999" customHeight="1" x14ac:dyDescent="0.25">
      <c r="A230" s="15"/>
      <c r="B230" s="15"/>
      <c r="C230" s="15"/>
      <c r="D230" s="15"/>
      <c r="E230" s="12"/>
      <c r="F230" s="15"/>
      <c r="G230" s="255"/>
      <c r="H230" s="15"/>
      <c r="I230" s="15"/>
      <c r="J230" s="12"/>
      <c r="K230" s="15"/>
      <c r="L230" s="12"/>
      <c r="M230" s="48"/>
      <c r="N230" s="15"/>
      <c r="O230" s="15"/>
      <c r="P230" s="15"/>
      <c r="Q230" s="15"/>
      <c r="R230" s="12"/>
      <c r="S230" s="315"/>
      <c r="T230" s="70"/>
      <c r="U230" s="15"/>
      <c r="V230" s="15"/>
      <c r="W230" s="15"/>
      <c r="X230" s="15"/>
      <c r="Y230" s="12"/>
      <c r="Z230" s="255"/>
      <c r="AA230" s="12"/>
      <c r="AB230" s="15"/>
      <c r="AC230" s="15"/>
      <c r="AD230" s="12"/>
      <c r="AE230" s="12"/>
      <c r="AF230" s="48"/>
      <c r="AG230" s="15"/>
      <c r="AH230" s="15"/>
      <c r="AI230" s="15"/>
      <c r="AJ230" s="15"/>
      <c r="AK230" s="12"/>
      <c r="AL230" s="315"/>
      <c r="AM230" s="15"/>
      <c r="AN230" s="15"/>
      <c r="AO230" s="15"/>
      <c r="AP230" s="15"/>
      <c r="AQ230" s="15"/>
      <c r="AR230" s="15"/>
      <c r="AS230" s="12"/>
      <c r="AT230" s="15"/>
      <c r="AU230" s="255"/>
      <c r="AV230" s="15"/>
      <c r="AW230" s="15"/>
      <c r="AX230" s="12"/>
      <c r="AY230" s="15"/>
      <c r="AZ230" s="12"/>
      <c r="BA230" s="48"/>
      <c r="BB230" s="15"/>
      <c r="BC230" s="15"/>
      <c r="BD230" s="15"/>
      <c r="BE230" s="15"/>
      <c r="BF230" s="12"/>
      <c r="BG230" s="315"/>
      <c r="BH230" s="70"/>
      <c r="BI230" s="15"/>
      <c r="BJ230" s="15"/>
      <c r="BK230" s="15"/>
      <c r="BL230" s="15"/>
      <c r="BM230" s="12"/>
      <c r="BN230" s="255"/>
      <c r="BO230" s="12"/>
      <c r="BP230" s="15"/>
      <c r="BQ230" s="15"/>
      <c r="BR230" s="12"/>
      <c r="BS230" s="12"/>
      <c r="BT230" s="48"/>
      <c r="BU230" s="15"/>
      <c r="BV230" s="15"/>
      <c r="BW230" s="15"/>
      <c r="BX230" s="15"/>
      <c r="BY230" s="12"/>
      <c r="BZ230" s="3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</row>
    <row r="231" spans="1:243" ht="16.899999999999999" customHeight="1" x14ac:dyDescent="0.25">
      <c r="A231" s="15"/>
      <c r="B231" s="15"/>
      <c r="C231" s="15"/>
      <c r="D231" s="70"/>
      <c r="E231" s="12"/>
      <c r="F231" s="70"/>
      <c r="G231" s="255"/>
      <c r="H231" s="70"/>
      <c r="I231" s="65"/>
      <c r="J231" s="65"/>
      <c r="K231" s="65"/>
      <c r="L231" s="64"/>
      <c r="M231" s="64"/>
      <c r="N231" s="15"/>
      <c r="O231" s="65"/>
      <c r="P231" s="12"/>
      <c r="Q231" s="188"/>
      <c r="R231" s="188"/>
      <c r="S231" s="15"/>
      <c r="T231" s="15"/>
      <c r="U231" s="15"/>
      <c r="V231" s="70"/>
      <c r="W231" s="70"/>
      <c r="X231" s="15"/>
      <c r="Y231" s="12"/>
      <c r="Z231" s="255"/>
      <c r="AA231" s="65"/>
      <c r="AB231" s="15"/>
      <c r="AC231" s="14"/>
      <c r="AD231" s="14"/>
      <c r="AE231" s="14"/>
      <c r="AF231" s="65"/>
      <c r="AG231" s="15"/>
      <c r="AH231" s="65"/>
      <c r="AI231" s="12"/>
      <c r="AJ231" s="188"/>
      <c r="AK231" s="188"/>
      <c r="AL231" s="15"/>
      <c r="AM231" s="15"/>
      <c r="AN231" s="15"/>
      <c r="AO231" s="15"/>
      <c r="AP231" s="15"/>
      <c r="AQ231" s="15"/>
      <c r="AR231" s="70"/>
      <c r="AS231" s="12"/>
      <c r="AT231" s="70"/>
      <c r="AU231" s="255"/>
      <c r="AV231" s="70"/>
      <c r="AW231" s="65"/>
      <c r="AX231" s="65"/>
      <c r="AY231" s="65"/>
      <c r="AZ231" s="64"/>
      <c r="BA231" s="64"/>
      <c r="BB231" s="15"/>
      <c r="BC231" s="65"/>
      <c r="BD231" s="12"/>
      <c r="BE231" s="188"/>
      <c r="BF231" s="188"/>
      <c r="BG231" s="15"/>
      <c r="BH231" s="15"/>
      <c r="BI231" s="15"/>
      <c r="BJ231" s="70"/>
      <c r="BK231" s="70"/>
      <c r="BL231" s="15"/>
      <c r="BM231" s="12"/>
      <c r="BN231" s="255"/>
      <c r="BO231" s="65"/>
      <c r="BP231" s="15"/>
      <c r="BQ231" s="14"/>
      <c r="BR231" s="14"/>
      <c r="BS231" s="14"/>
      <c r="BT231" s="65"/>
      <c r="BU231" s="15"/>
      <c r="BV231" s="65"/>
      <c r="BW231" s="12"/>
      <c r="BX231" s="188"/>
      <c r="BY231" s="188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</row>
    <row r="232" spans="1:243" ht="16.899999999999999" customHeight="1" x14ac:dyDescent="0.25">
      <c r="A232" s="15"/>
      <c r="B232" s="15"/>
      <c r="C232" s="15"/>
      <c r="D232" s="70"/>
      <c r="E232" s="70"/>
      <c r="F232" s="70"/>
      <c r="G232" s="70"/>
      <c r="H232" s="15"/>
      <c r="I232" s="15"/>
      <c r="J232" s="12"/>
      <c r="K232" s="12"/>
      <c r="L232" s="64"/>
      <c r="M232" s="64"/>
      <c r="N232" s="64"/>
      <c r="O232" s="15"/>
      <c r="P232" s="15"/>
      <c r="Q232" s="15"/>
      <c r="R232" s="15"/>
      <c r="S232" s="15"/>
      <c r="T232" s="15"/>
      <c r="U232" s="70"/>
      <c r="V232" s="70"/>
      <c r="W232" s="70"/>
      <c r="X232" s="70"/>
      <c r="Y232" s="15"/>
      <c r="Z232" s="15"/>
      <c r="AA232" s="12"/>
      <c r="AB232" s="13"/>
      <c r="AC232" s="12"/>
      <c r="AD232" s="12"/>
      <c r="AE232" s="12"/>
      <c r="AF232" s="15"/>
      <c r="AG232" s="6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70"/>
      <c r="AS232" s="70"/>
      <c r="AT232" s="70"/>
      <c r="AU232" s="70"/>
      <c r="AV232" s="15"/>
      <c r="AW232" s="15"/>
      <c r="AX232" s="12"/>
      <c r="AY232" s="12"/>
      <c r="AZ232" s="64"/>
      <c r="BA232" s="64"/>
      <c r="BB232" s="64"/>
      <c r="BC232" s="15"/>
      <c r="BD232" s="15"/>
      <c r="BE232" s="15"/>
      <c r="BF232" s="15"/>
      <c r="BG232" s="15"/>
      <c r="BH232" s="15"/>
      <c r="BI232" s="70"/>
      <c r="BJ232" s="70"/>
      <c r="BK232" s="70"/>
      <c r="BL232" s="70"/>
      <c r="BM232" s="15"/>
      <c r="BN232" s="15"/>
      <c r="BO232" s="12"/>
      <c r="BP232" s="13"/>
      <c r="BQ232" s="12"/>
      <c r="BR232" s="12"/>
      <c r="BS232" s="12"/>
      <c r="BT232" s="15"/>
      <c r="BU232" s="6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</row>
    <row r="233" spans="1:243" ht="16.899999999999999" customHeight="1" x14ac:dyDescent="0.25">
      <c r="A233" s="15"/>
      <c r="B233" s="73"/>
      <c r="C233" s="15"/>
      <c r="D233" s="56"/>
      <c r="E233" s="92"/>
      <c r="F233" s="92"/>
      <c r="G233" s="53"/>
      <c r="H233" s="53"/>
      <c r="I233" s="53"/>
      <c r="J233" s="15"/>
      <c r="K233" s="73"/>
      <c r="L233" s="15"/>
      <c r="M233" s="56"/>
      <c r="N233" s="56"/>
      <c r="O233" s="56"/>
      <c r="P233" s="56"/>
      <c r="Q233" s="56"/>
      <c r="R233" s="53"/>
      <c r="S233" s="15"/>
      <c r="T233" s="15"/>
      <c r="U233" s="15"/>
      <c r="V233" s="72"/>
      <c r="W233" s="56"/>
      <c r="X233" s="92"/>
      <c r="Y233" s="92"/>
      <c r="Z233" s="92"/>
      <c r="AA233" s="92"/>
      <c r="AB233" s="53"/>
      <c r="AC233" s="15"/>
      <c r="AD233" s="15"/>
      <c r="AE233" s="135"/>
      <c r="AF233" s="56"/>
      <c r="AG233" s="56"/>
      <c r="AH233" s="56"/>
      <c r="AI233" s="56"/>
      <c r="AJ233" s="56"/>
      <c r="AK233" s="56"/>
      <c r="AL233" s="15"/>
      <c r="AM233" s="15"/>
      <c r="AN233" s="15"/>
      <c r="AO233" s="15"/>
      <c r="AP233" s="73"/>
      <c r="AQ233" s="15"/>
      <c r="AR233" s="56"/>
      <c r="AS233" s="92"/>
      <c r="AT233" s="92"/>
      <c r="AU233" s="53"/>
      <c r="AV233" s="53"/>
      <c r="AW233" s="53"/>
      <c r="AX233" s="15"/>
      <c r="AY233" s="73"/>
      <c r="AZ233" s="15"/>
      <c r="BA233" s="56"/>
      <c r="BB233" s="56"/>
      <c r="BC233" s="56"/>
      <c r="BD233" s="56"/>
      <c r="BE233" s="56"/>
      <c r="BF233" s="53"/>
      <c r="BG233" s="15"/>
      <c r="BH233" s="15"/>
      <c r="BI233" s="15"/>
      <c r="BJ233" s="72"/>
      <c r="BK233" s="56"/>
      <c r="BL233" s="92"/>
      <c r="BM233" s="92"/>
      <c r="BN233" s="92"/>
      <c r="BO233" s="92"/>
      <c r="BP233" s="53"/>
      <c r="BQ233" s="15"/>
      <c r="BR233" s="15"/>
      <c r="BS233" s="135"/>
      <c r="BT233" s="56"/>
      <c r="BU233" s="56"/>
      <c r="BV233" s="56"/>
      <c r="BW233" s="56"/>
      <c r="BX233" s="56"/>
      <c r="BY233" s="56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</row>
    <row r="234" spans="1:243" ht="16.899999999999999" customHeight="1" x14ac:dyDescent="0.25">
      <c r="A234" s="15"/>
      <c r="B234" s="69"/>
      <c r="C234" s="15"/>
      <c r="D234" s="15"/>
      <c r="E234" s="15"/>
      <c r="F234" s="15"/>
      <c r="G234" s="15"/>
      <c r="H234" s="15"/>
      <c r="I234" s="15"/>
      <c r="J234" s="15"/>
      <c r="K234" s="12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69"/>
      <c r="AQ234" s="15"/>
      <c r="AR234" s="15"/>
      <c r="AS234" s="15"/>
      <c r="AT234" s="15"/>
      <c r="AU234" s="15"/>
      <c r="AV234" s="15"/>
      <c r="AW234" s="15"/>
      <c r="AX234" s="15"/>
      <c r="AY234" s="12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</row>
    <row r="235" spans="1:243" ht="16.899999999999999" customHeight="1" x14ac:dyDescent="0.25">
      <c r="A235" s="15"/>
      <c r="B235" s="73"/>
      <c r="C235" s="15"/>
      <c r="D235" s="74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73"/>
      <c r="V235" s="72"/>
      <c r="W235" s="74"/>
      <c r="X235" s="15"/>
      <c r="Y235" s="15"/>
      <c r="Z235" s="15"/>
      <c r="AA235" s="13"/>
      <c r="AB235" s="12"/>
      <c r="AC235" s="15"/>
      <c r="AD235" s="12"/>
      <c r="AE235" s="50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73"/>
      <c r="AQ235" s="15"/>
      <c r="AR235" s="74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73"/>
      <c r="BJ235" s="72"/>
      <c r="BK235" s="74"/>
      <c r="BL235" s="15"/>
      <c r="BM235" s="15"/>
      <c r="BN235" s="15"/>
      <c r="BO235" s="13"/>
      <c r="BP235" s="12"/>
      <c r="BQ235" s="15"/>
      <c r="BR235" s="12"/>
      <c r="BS235" s="50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</row>
    <row r="236" spans="1:243" ht="16.899999999999999" customHeight="1" x14ac:dyDescent="0.25">
      <c r="A236" s="15"/>
      <c r="B236" s="73"/>
      <c r="C236" s="15"/>
      <c r="D236" s="74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72"/>
      <c r="W236" s="74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73"/>
      <c r="AQ236" s="15"/>
      <c r="AR236" s="74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72"/>
      <c r="BK236" s="74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</row>
    <row r="237" spans="1:243" ht="16.899999999999999" customHeight="1" x14ac:dyDescent="0.25">
      <c r="A237" s="15"/>
      <c r="B237" s="69"/>
      <c r="C237" s="15"/>
      <c r="D237" s="76"/>
      <c r="E237" s="15"/>
      <c r="F237" s="74"/>
      <c r="G237" s="74"/>
      <c r="H237" s="74"/>
      <c r="I237" s="48"/>
      <c r="J237" s="48"/>
      <c r="K237" s="48"/>
      <c r="L237" s="15"/>
      <c r="M237" s="15"/>
      <c r="N237" s="15"/>
      <c r="O237" s="15"/>
      <c r="P237" s="15"/>
      <c r="Q237" s="15"/>
      <c r="R237" s="15"/>
      <c r="S237" s="15"/>
      <c r="T237" s="15"/>
      <c r="U237" s="73"/>
      <c r="V237" s="75"/>
      <c r="W237" s="76"/>
      <c r="X237" s="74"/>
      <c r="Y237" s="48"/>
      <c r="Z237" s="48"/>
      <c r="AA237" s="48"/>
      <c r="AB237" s="48"/>
      <c r="AC237" s="15"/>
      <c r="AD237" s="48"/>
      <c r="AE237" s="48"/>
      <c r="AF237" s="48"/>
      <c r="AG237" s="52"/>
      <c r="AH237" s="15"/>
      <c r="AI237" s="15"/>
      <c r="AJ237" s="15"/>
      <c r="AK237" s="15"/>
      <c r="AL237" s="15"/>
      <c r="AM237" s="15"/>
      <c r="AN237" s="15"/>
      <c r="AO237" s="15"/>
      <c r="AP237" s="69"/>
      <c r="AQ237" s="15"/>
      <c r="AR237" s="76"/>
      <c r="AS237" s="15"/>
      <c r="AT237" s="74"/>
      <c r="AU237" s="74"/>
      <c r="AV237" s="74"/>
      <c r="AW237" s="48"/>
      <c r="AX237" s="48"/>
      <c r="AY237" s="48"/>
      <c r="AZ237" s="15"/>
      <c r="BA237" s="15"/>
      <c r="BB237" s="15"/>
      <c r="BC237" s="15"/>
      <c r="BD237" s="15"/>
      <c r="BE237" s="15"/>
      <c r="BF237" s="15"/>
      <c r="BG237" s="15"/>
      <c r="BH237" s="15"/>
      <c r="BI237" s="73"/>
      <c r="BJ237" s="75"/>
      <c r="BK237" s="76"/>
      <c r="BL237" s="74"/>
      <c r="BM237" s="48"/>
      <c r="BN237" s="48"/>
      <c r="BO237" s="48"/>
      <c r="BP237" s="48"/>
      <c r="BQ237" s="15"/>
      <c r="BR237" s="48"/>
      <c r="BS237" s="48"/>
      <c r="BT237" s="48"/>
      <c r="BU237" s="52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</row>
    <row r="238" spans="1:243" ht="16.899999999999999" customHeight="1" x14ac:dyDescent="0.25">
      <c r="A238" s="15"/>
      <c r="B238" s="73"/>
      <c r="C238" s="15"/>
      <c r="D238" s="74"/>
      <c r="E238" s="15"/>
      <c r="F238" s="74"/>
      <c r="G238" s="74"/>
      <c r="H238" s="74"/>
      <c r="I238" s="52"/>
      <c r="J238" s="52"/>
      <c r="K238" s="52"/>
      <c r="L238" s="15"/>
      <c r="M238" s="15"/>
      <c r="N238" s="15"/>
      <c r="O238" s="15"/>
      <c r="P238" s="15"/>
      <c r="Q238" s="15"/>
      <c r="R238" s="15"/>
      <c r="S238" s="15"/>
      <c r="T238" s="15"/>
      <c r="U238" s="73"/>
      <c r="V238" s="72"/>
      <c r="W238" s="74"/>
      <c r="X238" s="74"/>
      <c r="Y238" s="52"/>
      <c r="Z238" s="52"/>
      <c r="AA238" s="52"/>
      <c r="AB238" s="52"/>
      <c r="AC238" s="15"/>
      <c r="AD238" s="52"/>
      <c r="AE238" s="52"/>
      <c r="AF238" s="52"/>
      <c r="AG238" s="52"/>
      <c r="AH238" s="15"/>
      <c r="AI238" s="15"/>
      <c r="AJ238" s="15"/>
      <c r="AK238" s="15"/>
      <c r="AL238" s="15"/>
      <c r="AM238" s="15"/>
      <c r="AN238" s="15"/>
      <c r="AO238" s="15"/>
      <c r="AP238" s="73"/>
      <c r="AQ238" s="15"/>
      <c r="AR238" s="74"/>
      <c r="AS238" s="15"/>
      <c r="AT238" s="74"/>
      <c r="AU238" s="74"/>
      <c r="AV238" s="74"/>
      <c r="AW238" s="52"/>
      <c r="AX238" s="52"/>
      <c r="AY238" s="52"/>
      <c r="AZ238" s="15"/>
      <c r="BA238" s="15"/>
      <c r="BB238" s="15"/>
      <c r="BC238" s="15"/>
      <c r="BD238" s="15"/>
      <c r="BE238" s="15"/>
      <c r="BF238" s="15"/>
      <c r="BG238" s="15"/>
      <c r="BH238" s="15"/>
      <c r="BI238" s="73"/>
      <c r="BJ238" s="72"/>
      <c r="BK238" s="74"/>
      <c r="BL238" s="74"/>
      <c r="BM238" s="52"/>
      <c r="BN238" s="52"/>
      <c r="BO238" s="52"/>
      <c r="BP238" s="52"/>
      <c r="BQ238" s="15"/>
      <c r="BR238" s="52"/>
      <c r="BS238" s="52"/>
      <c r="BT238" s="52"/>
      <c r="BU238" s="52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</row>
    <row r="239" spans="1:243" ht="16.899999999999999" customHeight="1" x14ac:dyDescent="0.25">
      <c r="A239" s="15"/>
      <c r="B239" s="73"/>
      <c r="C239" s="15"/>
      <c r="D239" s="74"/>
      <c r="E239" s="15"/>
      <c r="F239" s="76"/>
      <c r="G239" s="76"/>
      <c r="H239" s="76"/>
      <c r="I239" s="70"/>
      <c r="J239" s="70"/>
      <c r="K239" s="70"/>
      <c r="L239" s="15"/>
      <c r="M239" s="15"/>
      <c r="N239" s="15"/>
      <c r="O239" s="15"/>
      <c r="P239" s="15"/>
      <c r="Q239" s="15"/>
      <c r="R239" s="15"/>
      <c r="S239" s="15"/>
      <c r="T239" s="15"/>
      <c r="U239" s="69"/>
      <c r="V239" s="72"/>
      <c r="W239" s="74"/>
      <c r="X239" s="76"/>
      <c r="Y239" s="70"/>
      <c r="Z239" s="70"/>
      <c r="AA239" s="70"/>
      <c r="AB239" s="70"/>
      <c r="AC239" s="15"/>
      <c r="AD239" s="70"/>
      <c r="AE239" s="70"/>
      <c r="AF239" s="70"/>
      <c r="AG239" s="70"/>
      <c r="AH239" s="15"/>
      <c r="AI239" s="15"/>
      <c r="AJ239" s="15"/>
      <c r="AK239" s="15"/>
      <c r="AL239" s="15"/>
      <c r="AM239" s="15"/>
      <c r="AN239" s="15"/>
      <c r="AO239" s="15"/>
      <c r="AP239" s="73"/>
      <c r="AQ239" s="15"/>
      <c r="AR239" s="74"/>
      <c r="AS239" s="15"/>
      <c r="AT239" s="76"/>
      <c r="AU239" s="76"/>
      <c r="AV239" s="76"/>
      <c r="AW239" s="70"/>
      <c r="AX239" s="70"/>
      <c r="AY239" s="70"/>
      <c r="AZ239" s="15"/>
      <c r="BA239" s="15"/>
      <c r="BB239" s="15"/>
      <c r="BC239" s="15"/>
      <c r="BD239" s="15"/>
      <c r="BE239" s="15"/>
      <c r="BF239" s="15"/>
      <c r="BG239" s="15"/>
      <c r="BH239" s="15"/>
      <c r="BI239" s="69"/>
      <c r="BJ239" s="72"/>
      <c r="BK239" s="74"/>
      <c r="BL239" s="76"/>
      <c r="BM239" s="70"/>
      <c r="BN239" s="70"/>
      <c r="BO239" s="70"/>
      <c r="BP239" s="70"/>
      <c r="BQ239" s="15"/>
      <c r="BR239" s="70"/>
      <c r="BS239" s="70"/>
      <c r="BT239" s="70"/>
      <c r="BU239" s="70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</row>
    <row r="240" spans="1:243" ht="16.899999999999999" customHeight="1" x14ac:dyDescent="0.25">
      <c r="A240" s="15"/>
      <c r="B240" s="69"/>
      <c r="C240" s="15"/>
      <c r="D240" s="76"/>
      <c r="E240" s="15"/>
      <c r="F240" s="74"/>
      <c r="G240" s="74"/>
      <c r="H240" s="74"/>
      <c r="I240" s="52"/>
      <c r="J240" s="52"/>
      <c r="K240" s="52"/>
      <c r="L240" s="15"/>
      <c r="M240" s="15"/>
      <c r="N240" s="15"/>
      <c r="O240" s="15"/>
      <c r="P240" s="15"/>
      <c r="Q240" s="15"/>
      <c r="R240" s="15"/>
      <c r="S240" s="15"/>
      <c r="T240" s="15"/>
      <c r="U240" s="73"/>
      <c r="V240" s="75"/>
      <c r="W240" s="76"/>
      <c r="X240" s="74"/>
      <c r="Y240" s="52"/>
      <c r="Z240" s="52"/>
      <c r="AA240" s="52"/>
      <c r="AB240" s="52"/>
      <c r="AC240" s="15"/>
      <c r="AD240" s="52"/>
      <c r="AE240" s="52"/>
      <c r="AF240" s="52"/>
      <c r="AG240" s="52"/>
      <c r="AH240" s="15"/>
      <c r="AI240" s="15"/>
      <c r="AJ240" s="15"/>
      <c r="AK240" s="15"/>
      <c r="AL240" s="15"/>
      <c r="AM240" s="15"/>
      <c r="AN240" s="15"/>
      <c r="AO240" s="15"/>
      <c r="AP240" s="69"/>
      <c r="AQ240" s="15"/>
      <c r="AR240" s="76"/>
      <c r="AS240" s="15"/>
      <c r="AT240" s="74"/>
      <c r="AU240" s="74"/>
      <c r="AV240" s="74"/>
      <c r="AW240" s="52"/>
      <c r="AX240" s="52"/>
      <c r="AY240" s="52"/>
      <c r="AZ240" s="15"/>
      <c r="BA240" s="15"/>
      <c r="BB240" s="15"/>
      <c r="BC240" s="15"/>
      <c r="BD240" s="15"/>
      <c r="BE240" s="15"/>
      <c r="BF240" s="15"/>
      <c r="BG240" s="15"/>
      <c r="BH240" s="15"/>
      <c r="BI240" s="73"/>
      <c r="BJ240" s="75"/>
      <c r="BK240" s="76"/>
      <c r="BL240" s="74"/>
      <c r="BM240" s="52"/>
      <c r="BN240" s="52"/>
      <c r="BO240" s="52"/>
      <c r="BP240" s="52"/>
      <c r="BQ240" s="15"/>
      <c r="BR240" s="52"/>
      <c r="BS240" s="52"/>
      <c r="BT240" s="52"/>
      <c r="BU240" s="52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</row>
    <row r="241" spans="1:243" ht="16.899999999999999" customHeight="1" x14ac:dyDescent="0.25">
      <c r="A241" s="15"/>
      <c r="B241" s="73"/>
      <c r="C241" s="15"/>
      <c r="D241" s="74"/>
      <c r="E241" s="15"/>
      <c r="F241" s="74"/>
      <c r="G241" s="74"/>
      <c r="H241" s="74"/>
      <c r="I241" s="52"/>
      <c r="J241" s="52"/>
      <c r="K241" s="52"/>
      <c r="L241" s="15"/>
      <c r="M241" s="15"/>
      <c r="N241" s="15"/>
      <c r="O241" s="15"/>
      <c r="P241" s="15"/>
      <c r="Q241" s="15"/>
      <c r="R241" s="15"/>
      <c r="S241" s="15"/>
      <c r="T241" s="15"/>
      <c r="U241" s="73"/>
      <c r="V241" s="72"/>
      <c r="W241" s="74"/>
      <c r="X241" s="74"/>
      <c r="Y241" s="52"/>
      <c r="Z241" s="52"/>
      <c r="AA241" s="52"/>
      <c r="AB241" s="52"/>
      <c r="AC241" s="15"/>
      <c r="AD241" s="52"/>
      <c r="AE241" s="52"/>
      <c r="AF241" s="52"/>
      <c r="AG241" s="52"/>
      <c r="AH241" s="15"/>
      <c r="AI241" s="15"/>
      <c r="AJ241" s="15"/>
      <c r="AK241" s="15"/>
      <c r="AL241" s="15"/>
      <c r="AM241" s="15"/>
      <c r="AN241" s="15"/>
      <c r="AO241" s="15"/>
      <c r="AP241" s="73"/>
      <c r="AQ241" s="15"/>
      <c r="AR241" s="74"/>
      <c r="AS241" s="15"/>
      <c r="AT241" s="74"/>
      <c r="AU241" s="74"/>
      <c r="AV241" s="74"/>
      <c r="AW241" s="52"/>
      <c r="AX241" s="52"/>
      <c r="AY241" s="52"/>
      <c r="AZ241" s="15"/>
      <c r="BA241" s="15"/>
      <c r="BB241" s="15"/>
      <c r="BC241" s="15"/>
      <c r="BD241" s="15"/>
      <c r="BE241" s="15"/>
      <c r="BF241" s="15"/>
      <c r="BG241" s="15"/>
      <c r="BH241" s="15"/>
      <c r="BI241" s="73"/>
      <c r="BJ241" s="72"/>
      <c r="BK241" s="74"/>
      <c r="BL241" s="74"/>
      <c r="BM241" s="52"/>
      <c r="BN241" s="52"/>
      <c r="BO241" s="52"/>
      <c r="BP241" s="52"/>
      <c r="BQ241" s="15"/>
      <c r="BR241" s="52"/>
      <c r="BS241" s="52"/>
      <c r="BT241" s="52"/>
      <c r="BU241" s="52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</row>
    <row r="242" spans="1:243" ht="16.899999999999999" customHeight="1" x14ac:dyDescent="0.25">
      <c r="A242" s="15"/>
      <c r="B242" s="73"/>
      <c r="C242" s="15"/>
      <c r="D242" s="74"/>
      <c r="E242" s="15"/>
      <c r="F242" s="76"/>
      <c r="G242" s="76"/>
      <c r="H242" s="76"/>
      <c r="I242" s="70"/>
      <c r="J242" s="70"/>
      <c r="K242" s="70"/>
      <c r="L242" s="15"/>
      <c r="M242" s="15"/>
      <c r="N242" s="15"/>
      <c r="O242" s="15"/>
      <c r="P242" s="15"/>
      <c r="Q242" s="15"/>
      <c r="R242" s="15"/>
      <c r="S242" s="15"/>
      <c r="T242" s="15"/>
      <c r="U242" s="69"/>
      <c r="V242" s="72"/>
      <c r="W242" s="74"/>
      <c r="X242" s="76"/>
      <c r="Y242" s="70"/>
      <c r="Z242" s="70"/>
      <c r="AA242" s="70"/>
      <c r="AB242" s="70"/>
      <c r="AC242" s="15"/>
      <c r="AD242" s="70"/>
      <c r="AE242" s="70"/>
      <c r="AF242" s="70"/>
      <c r="AG242" s="70"/>
      <c r="AH242" s="15"/>
      <c r="AI242" s="15"/>
      <c r="AJ242" s="15"/>
      <c r="AK242" s="15"/>
      <c r="AL242" s="15"/>
      <c r="AM242" s="15"/>
      <c r="AN242" s="15"/>
      <c r="AO242" s="15"/>
      <c r="AP242" s="73"/>
      <c r="AQ242" s="15"/>
      <c r="AR242" s="74"/>
      <c r="AS242" s="15"/>
      <c r="AT242" s="76"/>
      <c r="AU242" s="76"/>
      <c r="AV242" s="76"/>
      <c r="AW242" s="70"/>
      <c r="AX242" s="70"/>
      <c r="AY242" s="70"/>
      <c r="AZ242" s="15"/>
      <c r="BA242" s="15"/>
      <c r="BB242" s="15"/>
      <c r="BC242" s="15"/>
      <c r="BD242" s="15"/>
      <c r="BE242" s="15"/>
      <c r="BF242" s="15"/>
      <c r="BG242" s="15"/>
      <c r="BH242" s="15"/>
      <c r="BI242" s="69"/>
      <c r="BJ242" s="72"/>
      <c r="BK242" s="74"/>
      <c r="BL242" s="76"/>
      <c r="BM242" s="70"/>
      <c r="BN242" s="70"/>
      <c r="BO242" s="70"/>
      <c r="BP242" s="70"/>
      <c r="BQ242" s="15"/>
      <c r="BR242" s="70"/>
      <c r="BS242" s="70"/>
      <c r="BT242" s="70"/>
      <c r="BU242" s="70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</row>
    <row r="243" spans="1:243" ht="16.899999999999999" customHeight="1" x14ac:dyDescent="0.25">
      <c r="A243" s="15"/>
      <c r="B243" s="69"/>
      <c r="C243" s="15"/>
      <c r="D243" s="15"/>
      <c r="E243" s="15"/>
      <c r="F243" s="15"/>
      <c r="G243" s="73"/>
      <c r="H243" s="74"/>
      <c r="I243" s="74"/>
      <c r="J243" s="74"/>
      <c r="K243" s="74"/>
      <c r="L243" s="52"/>
      <c r="M243" s="52"/>
      <c r="N243" s="52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73"/>
      <c r="AE243" s="15"/>
      <c r="AF243" s="74"/>
      <c r="AG243" s="74"/>
      <c r="AH243" s="74"/>
      <c r="AI243" s="52"/>
      <c r="AJ243" s="52"/>
      <c r="AK243" s="52"/>
      <c r="AL243" s="52"/>
      <c r="AM243" s="52"/>
      <c r="AN243" s="15"/>
      <c r="AO243" s="15"/>
      <c r="AP243" s="69"/>
      <c r="AQ243" s="15"/>
      <c r="AR243" s="15"/>
      <c r="AS243" s="15"/>
      <c r="AT243" s="15"/>
      <c r="AU243" s="73"/>
      <c r="AV243" s="74"/>
      <c r="AW243" s="74"/>
      <c r="AX243" s="74"/>
      <c r="AY243" s="74"/>
      <c r="AZ243" s="52"/>
      <c r="BA243" s="52"/>
      <c r="BB243" s="52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73"/>
      <c r="BS243" s="15"/>
      <c r="BT243" s="74"/>
      <c r="BU243" s="74"/>
      <c r="BV243" s="74"/>
      <c r="BW243" s="52"/>
      <c r="BX243" s="52"/>
      <c r="BY243" s="52"/>
      <c r="BZ243" s="52"/>
      <c r="CA243" s="52"/>
      <c r="CB243" s="52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</row>
    <row r="244" spans="1:243" ht="16.899999999999999" customHeight="1" x14ac:dyDescent="0.25">
      <c r="A244" s="15"/>
      <c r="B244" s="69"/>
      <c r="C244" s="15"/>
      <c r="D244" s="15"/>
      <c r="E244" s="49"/>
      <c r="F244" s="15"/>
      <c r="G244" s="15"/>
      <c r="H244" s="15"/>
      <c r="I244" s="15"/>
      <c r="J244" s="74"/>
      <c r="K244" s="74"/>
      <c r="L244" s="74"/>
      <c r="M244" s="52"/>
      <c r="N244" s="52"/>
      <c r="O244" s="15"/>
      <c r="P244" s="15"/>
      <c r="Q244" s="15"/>
      <c r="R244" s="15"/>
      <c r="S244" s="15"/>
      <c r="T244" s="15"/>
      <c r="U244" s="15"/>
      <c r="V244" s="15"/>
      <c r="W244" s="15"/>
      <c r="X244" s="49"/>
      <c r="Y244" s="15"/>
      <c r="Z244" s="15"/>
      <c r="AA244" s="15"/>
      <c r="AB244" s="15"/>
      <c r="AC244" s="15"/>
      <c r="AD244" s="73"/>
      <c r="AE244" s="15"/>
      <c r="AF244" s="74"/>
      <c r="AG244" s="74"/>
      <c r="AH244" s="74"/>
      <c r="AI244" s="52"/>
      <c r="AJ244" s="52"/>
      <c r="AK244" s="52"/>
      <c r="AL244" s="52"/>
      <c r="AM244" s="52"/>
      <c r="AN244" s="15"/>
      <c r="AO244" s="15"/>
      <c r="AP244" s="69"/>
      <c r="AQ244" s="15"/>
      <c r="AR244" s="15"/>
      <c r="AS244" s="49"/>
      <c r="AT244" s="15"/>
      <c r="AU244" s="15"/>
      <c r="AV244" s="15"/>
      <c r="AW244" s="15"/>
      <c r="AX244" s="74"/>
      <c r="AY244" s="74"/>
      <c r="AZ244" s="74"/>
      <c r="BA244" s="52"/>
      <c r="BB244" s="52"/>
      <c r="BC244" s="15"/>
      <c r="BD244" s="15"/>
      <c r="BE244" s="15"/>
      <c r="BF244" s="15"/>
      <c r="BG244" s="15"/>
      <c r="BH244" s="15"/>
      <c r="BI244" s="15"/>
      <c r="BJ244" s="15"/>
      <c r="BK244" s="15"/>
      <c r="BL244" s="49"/>
      <c r="BM244" s="15"/>
      <c r="BN244" s="15"/>
      <c r="BO244" s="15"/>
      <c r="BP244" s="15"/>
      <c r="BQ244" s="15"/>
      <c r="BR244" s="73"/>
      <c r="BS244" s="15"/>
      <c r="BT244" s="74"/>
      <c r="BU244" s="74"/>
      <c r="BV244" s="74"/>
      <c r="BW244" s="52"/>
      <c r="BX244" s="52"/>
      <c r="BY244" s="52"/>
      <c r="BZ244" s="52"/>
      <c r="CA244" s="52"/>
      <c r="CB244" s="52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</row>
    <row r="245" spans="1:243" ht="16.899999999999999" customHeight="1" x14ac:dyDescent="0.2">
      <c r="A245" s="15"/>
      <c r="B245" s="69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52"/>
      <c r="AL245" s="15"/>
      <c r="AM245" s="15"/>
      <c r="AN245" s="15"/>
      <c r="AO245" s="15"/>
      <c r="AP245" s="69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52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</row>
    <row r="246" spans="1:243" ht="16.899999999999999" customHeight="1" x14ac:dyDescent="0.2">
      <c r="A246" s="15"/>
      <c r="B246" s="69"/>
      <c r="C246" s="15"/>
      <c r="D246" s="15"/>
      <c r="E246" s="4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52"/>
      <c r="S246" s="15"/>
      <c r="T246" s="15"/>
      <c r="U246" s="15"/>
      <c r="V246" s="15"/>
      <c r="W246" s="15"/>
      <c r="X246" s="49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52"/>
      <c r="AL246" s="15"/>
      <c r="AM246" s="15"/>
      <c r="AN246" s="15"/>
      <c r="AO246" s="15"/>
      <c r="AP246" s="69"/>
      <c r="AQ246" s="15"/>
      <c r="AR246" s="15"/>
      <c r="AS246" s="49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52"/>
      <c r="BG246" s="15"/>
      <c r="BH246" s="15"/>
      <c r="BI246" s="15"/>
      <c r="BJ246" s="15"/>
      <c r="BK246" s="15"/>
      <c r="BL246" s="49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52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</row>
    <row r="247" spans="1:243" ht="16.899999999999999" customHeight="1" x14ac:dyDescent="0.2">
      <c r="A247" s="15"/>
      <c r="B247" s="69"/>
      <c r="C247" s="15"/>
      <c r="D247" s="15"/>
      <c r="E247" s="15"/>
      <c r="F247" s="15"/>
      <c r="G247" s="15"/>
      <c r="H247" s="15"/>
      <c r="I247" s="15"/>
      <c r="J247" s="64"/>
      <c r="K247" s="64"/>
      <c r="L247" s="64"/>
      <c r="M247" s="64"/>
      <c r="N247" s="64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64"/>
      <c r="AG247" s="64"/>
      <c r="AH247" s="64"/>
      <c r="AI247" s="64"/>
      <c r="AJ247" s="64"/>
      <c r="AK247" s="52"/>
      <c r="AL247" s="64"/>
      <c r="AM247" s="64"/>
      <c r="AN247" s="15"/>
      <c r="AO247" s="15"/>
      <c r="AP247" s="69"/>
      <c r="AQ247" s="15"/>
      <c r="AR247" s="15"/>
      <c r="AS247" s="15"/>
      <c r="AT247" s="15"/>
      <c r="AU247" s="15"/>
      <c r="AV247" s="15"/>
      <c r="AW247" s="15"/>
      <c r="AX247" s="64"/>
      <c r="AY247" s="64"/>
      <c r="AZ247" s="64"/>
      <c r="BA247" s="64"/>
      <c r="BB247" s="64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64"/>
      <c r="BU247" s="64"/>
      <c r="BV247" s="64"/>
      <c r="BW247" s="64"/>
      <c r="BX247" s="64"/>
      <c r="BY247" s="52"/>
      <c r="BZ247" s="64"/>
      <c r="CA247" s="64"/>
      <c r="CB247" s="64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</row>
    <row r="248" spans="1:243" ht="16.899999999999999" customHeight="1" x14ac:dyDescent="0.2">
      <c r="A248" s="15"/>
      <c r="B248" s="69"/>
      <c r="C248" s="15"/>
      <c r="D248" s="15"/>
      <c r="E248" s="49"/>
      <c r="F248" s="15"/>
      <c r="G248" s="15"/>
      <c r="H248" s="15"/>
      <c r="I248" s="15"/>
      <c r="J248" s="64"/>
      <c r="K248" s="64"/>
      <c r="L248" s="64"/>
      <c r="M248" s="64"/>
      <c r="N248" s="64"/>
      <c r="O248" s="15"/>
      <c r="P248" s="15"/>
      <c r="Q248" s="15"/>
      <c r="R248" s="15"/>
      <c r="S248" s="15"/>
      <c r="T248" s="15"/>
      <c r="U248" s="15"/>
      <c r="V248" s="15"/>
      <c r="W248" s="15"/>
      <c r="X248" s="49"/>
      <c r="Y248" s="15"/>
      <c r="Z248" s="15"/>
      <c r="AA248" s="15"/>
      <c r="AB248" s="15"/>
      <c r="AC248" s="15"/>
      <c r="AD248" s="69"/>
      <c r="AE248" s="15"/>
      <c r="AF248" s="64"/>
      <c r="AG248" s="64"/>
      <c r="AH248" s="64"/>
      <c r="AI248" s="64"/>
      <c r="AJ248" s="64"/>
      <c r="AK248" s="52"/>
      <c r="AL248" s="64"/>
      <c r="AM248" s="64"/>
      <c r="AN248" s="15"/>
      <c r="AO248" s="15"/>
      <c r="AP248" s="69"/>
      <c r="AQ248" s="15"/>
      <c r="AR248" s="15"/>
      <c r="AS248" s="49"/>
      <c r="AT248" s="15"/>
      <c r="AU248" s="15"/>
      <c r="AV248" s="15"/>
      <c r="AW248" s="15"/>
      <c r="AX248" s="64"/>
      <c r="AY248" s="64"/>
      <c r="AZ248" s="64"/>
      <c r="BA248" s="64"/>
      <c r="BB248" s="64"/>
      <c r="BC248" s="15"/>
      <c r="BD248" s="15"/>
      <c r="BE248" s="15"/>
      <c r="BF248" s="15"/>
      <c r="BG248" s="15"/>
      <c r="BH248" s="15"/>
      <c r="BI248" s="15"/>
      <c r="BJ248" s="15"/>
      <c r="BK248" s="15"/>
      <c r="BL248" s="49"/>
      <c r="BM248" s="15"/>
      <c r="BN248" s="15"/>
      <c r="BO248" s="15"/>
      <c r="BP248" s="15"/>
      <c r="BQ248" s="15"/>
      <c r="BR248" s="69"/>
      <c r="BS248" s="15"/>
      <c r="BT248" s="64"/>
      <c r="BU248" s="64"/>
      <c r="BV248" s="64"/>
      <c r="BW248" s="64"/>
      <c r="BX248" s="64"/>
      <c r="BY248" s="52"/>
      <c r="BZ248" s="64"/>
      <c r="CA248" s="64"/>
      <c r="CB248" s="64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</row>
    <row r="249" spans="1:243" ht="27" customHeight="1" x14ac:dyDescent="0.2">
      <c r="A249" s="15"/>
      <c r="B249" s="69"/>
      <c r="C249" s="15"/>
      <c r="D249" s="15"/>
      <c r="E249" s="15"/>
      <c r="F249" s="64"/>
      <c r="G249" s="64"/>
      <c r="H249" s="64"/>
      <c r="I249" s="64"/>
      <c r="J249" s="64"/>
      <c r="K249" s="64"/>
      <c r="L249" s="64"/>
      <c r="M249" s="64"/>
      <c r="N249" s="64"/>
      <c r="O249" s="15"/>
      <c r="P249" s="15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52"/>
      <c r="AF249" s="52"/>
      <c r="AG249" s="64"/>
      <c r="AH249" s="15"/>
      <c r="AI249" s="15"/>
      <c r="AJ249" s="15"/>
      <c r="AK249" s="15"/>
      <c r="AL249" s="15"/>
      <c r="AM249" s="15"/>
      <c r="AN249" s="15"/>
      <c r="AO249" s="15"/>
      <c r="AP249" s="69"/>
      <c r="AQ249" s="15"/>
      <c r="AR249" s="15"/>
      <c r="AS249" s="15"/>
      <c r="AT249" s="64"/>
      <c r="AU249" s="64"/>
      <c r="AV249" s="64"/>
      <c r="AW249" s="64"/>
      <c r="AX249" s="64"/>
      <c r="AY249" s="64"/>
      <c r="AZ249" s="64"/>
      <c r="BA249" s="64"/>
      <c r="BB249" s="64"/>
      <c r="BC249" s="15"/>
      <c r="BD249" s="15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52"/>
      <c r="BT249" s="52"/>
      <c r="BU249" s="64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</row>
    <row r="250" spans="1:243" ht="16.899999999999999" customHeight="1" x14ac:dyDescent="0.2">
      <c r="A250" s="15"/>
      <c r="B250" s="69"/>
      <c r="C250" s="15"/>
      <c r="D250" s="50"/>
      <c r="E250" s="15"/>
      <c r="F250" s="64"/>
      <c r="G250" s="49"/>
      <c r="H250" s="64"/>
      <c r="I250" s="64"/>
      <c r="J250" s="64"/>
      <c r="K250" s="64"/>
      <c r="L250" s="64"/>
      <c r="M250" s="64"/>
      <c r="N250" s="64"/>
      <c r="O250" s="15"/>
      <c r="P250" s="15"/>
      <c r="Q250" s="64"/>
      <c r="R250" s="64"/>
      <c r="S250" s="64"/>
      <c r="T250" s="64"/>
      <c r="U250" s="64"/>
      <c r="V250" s="64"/>
      <c r="W250" s="64"/>
      <c r="X250" s="50"/>
      <c r="Y250" s="15"/>
      <c r="Z250" s="49"/>
      <c r="AA250" s="15"/>
      <c r="AB250" s="64"/>
      <c r="AC250" s="64"/>
      <c r="AD250" s="64"/>
      <c r="AE250" s="64"/>
      <c r="AF250" s="64"/>
      <c r="AG250" s="64"/>
      <c r="AH250" s="64"/>
      <c r="AI250" s="15"/>
      <c r="AJ250" s="15"/>
      <c r="AK250" s="15"/>
      <c r="AL250" s="15"/>
      <c r="AM250" s="15"/>
      <c r="AN250" s="15"/>
      <c r="AO250" s="15"/>
      <c r="AP250" s="69"/>
      <c r="AQ250" s="15"/>
      <c r="AR250" s="50"/>
      <c r="AS250" s="15"/>
      <c r="AT250" s="64"/>
      <c r="AU250" s="49"/>
      <c r="AV250" s="64"/>
      <c r="AW250" s="64"/>
      <c r="AX250" s="64"/>
      <c r="AY250" s="64"/>
      <c r="AZ250" s="64"/>
      <c r="BA250" s="64"/>
      <c r="BB250" s="64"/>
      <c r="BC250" s="15"/>
      <c r="BD250" s="15"/>
      <c r="BE250" s="64"/>
      <c r="BF250" s="64"/>
      <c r="BG250" s="64"/>
      <c r="BH250" s="64"/>
      <c r="BI250" s="64"/>
      <c r="BJ250" s="64"/>
      <c r="BK250" s="64"/>
      <c r="BL250" s="50"/>
      <c r="BM250" s="15"/>
      <c r="BN250" s="49"/>
      <c r="BO250" s="15"/>
      <c r="BP250" s="64"/>
      <c r="BQ250" s="64"/>
      <c r="BR250" s="64"/>
      <c r="BS250" s="64"/>
      <c r="BT250" s="64"/>
      <c r="BU250" s="64"/>
      <c r="BV250" s="64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</row>
    <row r="251" spans="1:243" ht="16.899999999999999" customHeight="1" x14ac:dyDescent="0.25">
      <c r="A251" s="15"/>
      <c r="B251" s="15"/>
      <c r="C251" s="15"/>
      <c r="D251" s="15"/>
      <c r="E251" s="12"/>
      <c r="F251" s="15"/>
      <c r="G251" s="255"/>
      <c r="H251" s="15"/>
      <c r="I251" s="15"/>
      <c r="J251" s="12"/>
      <c r="K251" s="15"/>
      <c r="L251" s="12"/>
      <c r="M251" s="48"/>
      <c r="N251" s="15"/>
      <c r="O251" s="15"/>
      <c r="P251" s="15"/>
      <c r="Q251" s="15"/>
      <c r="R251" s="12"/>
      <c r="S251" s="315"/>
      <c r="T251" s="70"/>
      <c r="U251" s="15"/>
      <c r="V251" s="15"/>
      <c r="W251" s="15"/>
      <c r="X251" s="15"/>
      <c r="Y251" s="12"/>
      <c r="Z251" s="255"/>
      <c r="AA251" s="12"/>
      <c r="AB251" s="15"/>
      <c r="AC251" s="15"/>
      <c r="AD251" s="12"/>
      <c r="AE251" s="12"/>
      <c r="AF251" s="48"/>
      <c r="AG251" s="15"/>
      <c r="AH251" s="15"/>
      <c r="AI251" s="15"/>
      <c r="AJ251" s="15"/>
      <c r="AK251" s="12"/>
      <c r="AL251" s="315"/>
      <c r="AM251" s="15"/>
      <c r="AN251" s="15"/>
      <c r="AO251" s="15"/>
      <c r="AP251" s="15"/>
      <c r="AQ251" s="15"/>
      <c r="AR251" s="15"/>
      <c r="AS251" s="12"/>
      <c r="AT251" s="15"/>
      <c r="AU251" s="255"/>
      <c r="AV251" s="15"/>
      <c r="AW251" s="15"/>
      <c r="AX251" s="12"/>
      <c r="AY251" s="15"/>
      <c r="AZ251" s="12"/>
      <c r="BA251" s="48"/>
      <c r="BB251" s="15"/>
      <c r="BC251" s="15"/>
      <c r="BD251" s="15"/>
      <c r="BE251" s="15"/>
      <c r="BF251" s="12"/>
      <c r="BG251" s="315"/>
      <c r="BH251" s="70"/>
      <c r="BI251" s="15"/>
      <c r="BJ251" s="15"/>
      <c r="BK251" s="15"/>
      <c r="BL251" s="15"/>
      <c r="BM251" s="12"/>
      <c r="BN251" s="255"/>
      <c r="BO251" s="12"/>
      <c r="BP251" s="15"/>
      <c r="BQ251" s="15"/>
      <c r="BR251" s="12"/>
      <c r="BS251" s="12"/>
      <c r="BT251" s="48"/>
      <c r="BU251" s="15"/>
      <c r="BV251" s="15"/>
      <c r="BW251" s="15"/>
      <c r="BX251" s="15"/>
      <c r="BY251" s="12"/>
      <c r="BZ251" s="3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</row>
    <row r="252" spans="1:243" ht="16.899999999999999" customHeight="1" x14ac:dyDescent="0.25">
      <c r="A252" s="15"/>
      <c r="B252" s="15"/>
      <c r="C252" s="15"/>
      <c r="D252" s="70"/>
      <c r="E252" s="12"/>
      <c r="F252" s="70"/>
      <c r="G252" s="255"/>
      <c r="H252" s="70"/>
      <c r="I252" s="65"/>
      <c r="J252" s="65"/>
      <c r="K252" s="65"/>
      <c r="L252" s="64"/>
      <c r="M252" s="64"/>
      <c r="N252" s="15"/>
      <c r="O252" s="65"/>
      <c r="P252" s="12"/>
      <c r="Q252" s="188"/>
      <c r="R252" s="188"/>
      <c r="S252" s="15"/>
      <c r="T252" s="15"/>
      <c r="U252" s="15"/>
      <c r="V252" s="70"/>
      <c r="W252" s="70"/>
      <c r="X252" s="15"/>
      <c r="Y252" s="12"/>
      <c r="Z252" s="255"/>
      <c r="AA252" s="65"/>
      <c r="AB252" s="15"/>
      <c r="AC252" s="14"/>
      <c r="AD252" s="14"/>
      <c r="AE252" s="14"/>
      <c r="AF252" s="65"/>
      <c r="AG252" s="15"/>
      <c r="AH252" s="65"/>
      <c r="AI252" s="12"/>
      <c r="AJ252" s="188"/>
      <c r="AK252" s="188"/>
      <c r="AL252" s="15"/>
      <c r="AM252" s="15"/>
      <c r="AN252" s="15"/>
      <c r="AO252" s="15"/>
      <c r="AP252" s="15"/>
      <c r="AQ252" s="15"/>
      <c r="AR252" s="70"/>
      <c r="AS252" s="12"/>
      <c r="AT252" s="70"/>
      <c r="AU252" s="255"/>
      <c r="AV252" s="70"/>
      <c r="AW252" s="65"/>
      <c r="AX252" s="65"/>
      <c r="AY252" s="65"/>
      <c r="AZ252" s="64"/>
      <c r="BA252" s="64"/>
      <c r="BB252" s="15"/>
      <c r="BC252" s="65"/>
      <c r="BD252" s="12"/>
      <c r="BE252" s="188"/>
      <c r="BF252" s="188"/>
      <c r="BG252" s="15"/>
      <c r="BH252" s="15"/>
      <c r="BI252" s="15"/>
      <c r="BJ252" s="70"/>
      <c r="BK252" s="70"/>
      <c r="BL252" s="15"/>
      <c r="BM252" s="12"/>
      <c r="BN252" s="255"/>
      <c r="BO252" s="65"/>
      <c r="BP252" s="15"/>
      <c r="BQ252" s="14"/>
      <c r="BR252" s="14"/>
      <c r="BS252" s="14"/>
      <c r="BT252" s="65"/>
      <c r="BU252" s="15"/>
      <c r="BV252" s="65"/>
      <c r="BW252" s="12"/>
      <c r="BX252" s="188"/>
      <c r="BY252" s="188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</row>
    <row r="253" spans="1:243" ht="16.899999999999999" customHeight="1" x14ac:dyDescent="0.25">
      <c r="A253" s="15"/>
      <c r="B253" s="15"/>
      <c r="C253" s="15"/>
      <c r="D253" s="70"/>
      <c r="E253" s="70"/>
      <c r="F253" s="70"/>
      <c r="G253" s="70"/>
      <c r="H253" s="15"/>
      <c r="I253" s="15"/>
      <c r="J253" s="12"/>
      <c r="K253" s="12"/>
      <c r="L253" s="64"/>
      <c r="M253" s="64"/>
      <c r="N253" s="64"/>
      <c r="O253" s="15"/>
      <c r="P253" s="15"/>
      <c r="Q253" s="15"/>
      <c r="R253" s="15"/>
      <c r="S253" s="15"/>
      <c r="T253" s="15"/>
      <c r="U253" s="70"/>
      <c r="V253" s="70"/>
      <c r="W253" s="70"/>
      <c r="X253" s="70"/>
      <c r="Y253" s="15"/>
      <c r="Z253" s="15"/>
      <c r="AA253" s="12"/>
      <c r="AB253" s="13"/>
      <c r="AC253" s="12"/>
      <c r="AD253" s="12"/>
      <c r="AE253" s="12"/>
      <c r="AF253" s="15"/>
      <c r="AG253" s="6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70"/>
      <c r="AS253" s="70"/>
      <c r="AT253" s="70"/>
      <c r="AU253" s="70"/>
      <c r="AV253" s="15"/>
      <c r="AW253" s="15"/>
      <c r="AX253" s="12"/>
      <c r="AY253" s="12"/>
      <c r="AZ253" s="64"/>
      <c r="BA253" s="64"/>
      <c r="BB253" s="64"/>
      <c r="BC253" s="15"/>
      <c r="BD253" s="15"/>
      <c r="BE253" s="15"/>
      <c r="BF253" s="15"/>
      <c r="BG253" s="15"/>
      <c r="BH253" s="15"/>
      <c r="BI253" s="70"/>
      <c r="BJ253" s="70"/>
      <c r="BK253" s="70"/>
      <c r="BL253" s="70"/>
      <c r="BM253" s="15"/>
      <c r="BN253" s="15"/>
      <c r="BO253" s="12"/>
      <c r="BP253" s="13"/>
      <c r="BQ253" s="12"/>
      <c r="BR253" s="12"/>
      <c r="BS253" s="12"/>
      <c r="BT253" s="15"/>
      <c r="BU253" s="6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</row>
    <row r="254" spans="1:243" ht="16.899999999999999" customHeight="1" x14ac:dyDescent="0.25">
      <c r="A254" s="15"/>
      <c r="B254" s="73"/>
      <c r="C254" s="15"/>
      <c r="D254" s="56"/>
      <c r="E254" s="92"/>
      <c r="F254" s="92"/>
      <c r="G254" s="53"/>
      <c r="H254" s="53"/>
      <c r="I254" s="53"/>
      <c r="J254" s="15"/>
      <c r="K254" s="73"/>
      <c r="L254" s="15"/>
      <c r="M254" s="56"/>
      <c r="N254" s="56"/>
      <c r="O254" s="56"/>
      <c r="P254" s="56"/>
      <c r="Q254" s="56"/>
      <c r="R254" s="53"/>
      <c r="S254" s="15"/>
      <c r="T254" s="15"/>
      <c r="U254" s="15"/>
      <c r="V254" s="72"/>
      <c r="W254" s="56"/>
      <c r="X254" s="92"/>
      <c r="Y254" s="92"/>
      <c r="Z254" s="92"/>
      <c r="AA254" s="92"/>
      <c r="AB254" s="53"/>
      <c r="AC254" s="15"/>
      <c r="AD254" s="15"/>
      <c r="AE254" s="135"/>
      <c r="AF254" s="56"/>
      <c r="AG254" s="56"/>
      <c r="AH254" s="56"/>
      <c r="AI254" s="56"/>
      <c r="AJ254" s="56"/>
      <c r="AK254" s="56"/>
      <c r="AL254" s="15"/>
      <c r="AM254" s="15"/>
      <c r="AN254" s="15"/>
      <c r="AO254" s="15"/>
      <c r="AP254" s="73"/>
      <c r="AQ254" s="15"/>
      <c r="AR254" s="56"/>
      <c r="AS254" s="92"/>
      <c r="AT254" s="92"/>
      <c r="AU254" s="53"/>
      <c r="AV254" s="53"/>
      <c r="AW254" s="53"/>
      <c r="AX254" s="15"/>
      <c r="AY254" s="73"/>
      <c r="AZ254" s="15"/>
      <c r="BA254" s="56"/>
      <c r="BB254" s="56"/>
      <c r="BC254" s="56"/>
      <c r="BD254" s="56"/>
      <c r="BE254" s="56"/>
      <c r="BF254" s="53"/>
      <c r="BG254" s="15"/>
      <c r="BH254" s="15"/>
      <c r="BI254" s="15"/>
      <c r="BJ254" s="72"/>
      <c r="BK254" s="56"/>
      <c r="BL254" s="92"/>
      <c r="BM254" s="92"/>
      <c r="BN254" s="92"/>
      <c r="BO254" s="92"/>
      <c r="BP254" s="53"/>
      <c r="BQ254" s="15"/>
      <c r="BR254" s="15"/>
      <c r="BS254" s="135"/>
      <c r="BT254" s="56"/>
      <c r="BU254" s="56"/>
      <c r="BV254" s="56"/>
      <c r="BW254" s="56"/>
      <c r="BX254" s="56"/>
      <c r="BY254" s="56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</row>
    <row r="255" spans="1:243" ht="16.899999999999999" customHeight="1" x14ac:dyDescent="0.25">
      <c r="A255" s="15"/>
      <c r="B255" s="69"/>
      <c r="C255" s="15"/>
      <c r="D255" s="15"/>
      <c r="E255" s="15"/>
      <c r="F255" s="15"/>
      <c r="G255" s="15"/>
      <c r="H255" s="15"/>
      <c r="I255" s="15"/>
      <c r="J255" s="15"/>
      <c r="K255" s="12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69"/>
      <c r="AQ255" s="15"/>
      <c r="AR255" s="15"/>
      <c r="AS255" s="15"/>
      <c r="AT255" s="15"/>
      <c r="AU255" s="15"/>
      <c r="AV255" s="15"/>
      <c r="AW255" s="15"/>
      <c r="AX255" s="15"/>
      <c r="AY255" s="12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</row>
    <row r="256" spans="1:243" ht="16.899999999999999" customHeight="1" x14ac:dyDescent="0.25">
      <c r="A256" s="15"/>
      <c r="B256" s="73"/>
      <c r="C256" s="15"/>
      <c r="D256" s="74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73"/>
      <c r="V256" s="72"/>
      <c r="W256" s="74"/>
      <c r="X256" s="15"/>
      <c r="Y256" s="15"/>
      <c r="Z256" s="15"/>
      <c r="AA256" s="13"/>
      <c r="AB256" s="12"/>
      <c r="AC256" s="15"/>
      <c r="AD256" s="12"/>
      <c r="AE256" s="50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73"/>
      <c r="AQ256" s="15"/>
      <c r="AR256" s="74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73"/>
      <c r="BJ256" s="72"/>
      <c r="BK256" s="74"/>
      <c r="BL256" s="15"/>
      <c r="BM256" s="15"/>
      <c r="BN256" s="15"/>
      <c r="BO256" s="13"/>
      <c r="BP256" s="12"/>
      <c r="BQ256" s="15"/>
      <c r="BR256" s="12"/>
      <c r="BS256" s="50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</row>
    <row r="257" spans="1:243" ht="16.899999999999999" customHeight="1" x14ac:dyDescent="0.25">
      <c r="A257" s="15"/>
      <c r="B257" s="73"/>
      <c r="C257" s="15"/>
      <c r="D257" s="74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72"/>
      <c r="W257" s="74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73"/>
      <c r="AQ257" s="15"/>
      <c r="AR257" s="74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72"/>
      <c r="BK257" s="74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</row>
    <row r="258" spans="1:243" ht="16.899999999999999" customHeight="1" x14ac:dyDescent="0.25">
      <c r="A258" s="15"/>
      <c r="B258" s="69"/>
      <c r="C258" s="15"/>
      <c r="D258" s="76"/>
      <c r="E258" s="15"/>
      <c r="F258" s="74"/>
      <c r="G258" s="74"/>
      <c r="H258" s="74"/>
      <c r="I258" s="48"/>
      <c r="J258" s="48"/>
      <c r="K258" s="48"/>
      <c r="L258" s="15"/>
      <c r="M258" s="15"/>
      <c r="N258" s="15"/>
      <c r="O258" s="15"/>
      <c r="P258" s="15"/>
      <c r="Q258" s="15"/>
      <c r="R258" s="15"/>
      <c r="S258" s="15"/>
      <c r="T258" s="15"/>
      <c r="U258" s="73"/>
      <c r="V258" s="75"/>
      <c r="W258" s="76"/>
      <c r="X258" s="74"/>
      <c r="Y258" s="48"/>
      <c r="Z258" s="48"/>
      <c r="AA258" s="48"/>
      <c r="AB258" s="48"/>
      <c r="AC258" s="15"/>
      <c r="AD258" s="48"/>
      <c r="AE258" s="48"/>
      <c r="AF258" s="48"/>
      <c r="AG258" s="52"/>
      <c r="AH258" s="15"/>
      <c r="AI258" s="15"/>
      <c r="AJ258" s="15"/>
      <c r="AK258" s="15"/>
      <c r="AL258" s="15"/>
      <c r="AM258" s="15"/>
      <c r="AN258" s="15"/>
      <c r="AO258" s="15"/>
      <c r="AP258" s="69"/>
      <c r="AQ258" s="15"/>
      <c r="AR258" s="76"/>
      <c r="AS258" s="15"/>
      <c r="AT258" s="74"/>
      <c r="AU258" s="74"/>
      <c r="AV258" s="74"/>
      <c r="AW258" s="48"/>
      <c r="AX258" s="48"/>
      <c r="AY258" s="48"/>
      <c r="AZ258" s="15"/>
      <c r="BA258" s="15"/>
      <c r="BB258" s="15"/>
      <c r="BC258" s="15"/>
      <c r="BD258" s="15"/>
      <c r="BE258" s="15"/>
      <c r="BF258" s="15"/>
      <c r="BG258" s="15"/>
      <c r="BH258" s="15"/>
      <c r="BI258" s="73"/>
      <c r="BJ258" s="75"/>
      <c r="BK258" s="76"/>
      <c r="BL258" s="74"/>
      <c r="BM258" s="48"/>
      <c r="BN258" s="48"/>
      <c r="BO258" s="48"/>
      <c r="BP258" s="48"/>
      <c r="BQ258" s="15"/>
      <c r="BR258" s="48"/>
      <c r="BS258" s="48"/>
      <c r="BT258" s="48"/>
      <c r="BU258" s="52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</row>
    <row r="259" spans="1:243" ht="16.899999999999999" customHeight="1" x14ac:dyDescent="0.25">
      <c r="A259" s="15"/>
      <c r="B259" s="73"/>
      <c r="C259" s="15"/>
      <c r="D259" s="74"/>
      <c r="E259" s="15"/>
      <c r="F259" s="74"/>
      <c r="G259" s="74"/>
      <c r="H259" s="74"/>
      <c r="I259" s="52"/>
      <c r="J259" s="52"/>
      <c r="K259" s="52"/>
      <c r="L259" s="15"/>
      <c r="M259" s="15"/>
      <c r="N259" s="15"/>
      <c r="O259" s="15"/>
      <c r="P259" s="15"/>
      <c r="Q259" s="15"/>
      <c r="R259" s="15"/>
      <c r="S259" s="15"/>
      <c r="T259" s="15"/>
      <c r="U259" s="73"/>
      <c r="V259" s="72"/>
      <c r="W259" s="74"/>
      <c r="X259" s="74"/>
      <c r="Y259" s="52"/>
      <c r="Z259" s="52"/>
      <c r="AA259" s="52"/>
      <c r="AB259" s="52"/>
      <c r="AC259" s="15"/>
      <c r="AD259" s="52"/>
      <c r="AE259" s="52"/>
      <c r="AF259" s="52"/>
      <c r="AG259" s="52"/>
      <c r="AH259" s="15"/>
      <c r="AI259" s="15"/>
      <c r="AJ259" s="15"/>
      <c r="AK259" s="15"/>
      <c r="AL259" s="15"/>
      <c r="AM259" s="15"/>
      <c r="AN259" s="15"/>
      <c r="AO259" s="15"/>
      <c r="AP259" s="73"/>
      <c r="AQ259" s="15"/>
      <c r="AR259" s="74"/>
      <c r="AS259" s="15"/>
      <c r="AT259" s="74"/>
      <c r="AU259" s="74"/>
      <c r="AV259" s="74"/>
      <c r="AW259" s="52"/>
      <c r="AX259" s="52"/>
      <c r="AY259" s="52"/>
      <c r="AZ259" s="15"/>
      <c r="BA259" s="15"/>
      <c r="BB259" s="15"/>
      <c r="BC259" s="15"/>
      <c r="BD259" s="15"/>
      <c r="BE259" s="15"/>
      <c r="BF259" s="15"/>
      <c r="BG259" s="15"/>
      <c r="BH259" s="15"/>
      <c r="BI259" s="73"/>
      <c r="BJ259" s="72"/>
      <c r="BK259" s="74"/>
      <c r="BL259" s="74"/>
      <c r="BM259" s="52"/>
      <c r="BN259" s="52"/>
      <c r="BO259" s="52"/>
      <c r="BP259" s="52"/>
      <c r="BQ259" s="15"/>
      <c r="BR259" s="52"/>
      <c r="BS259" s="52"/>
      <c r="BT259" s="52"/>
      <c r="BU259" s="52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</row>
    <row r="260" spans="1:243" ht="16.899999999999999" customHeight="1" x14ac:dyDescent="0.25">
      <c r="A260" s="15"/>
      <c r="B260" s="73"/>
      <c r="C260" s="15"/>
      <c r="D260" s="74"/>
      <c r="E260" s="15"/>
      <c r="F260" s="76"/>
      <c r="G260" s="76"/>
      <c r="H260" s="76"/>
      <c r="I260" s="70"/>
      <c r="J260" s="70"/>
      <c r="K260" s="70"/>
      <c r="L260" s="15"/>
      <c r="M260" s="15"/>
      <c r="N260" s="15"/>
      <c r="O260" s="15"/>
      <c r="P260" s="15"/>
      <c r="Q260" s="15"/>
      <c r="R260" s="15"/>
      <c r="S260" s="15"/>
      <c r="T260" s="15"/>
      <c r="U260" s="69"/>
      <c r="V260" s="72"/>
      <c r="W260" s="74"/>
      <c r="X260" s="76"/>
      <c r="Y260" s="70"/>
      <c r="Z260" s="70"/>
      <c r="AA260" s="70"/>
      <c r="AB260" s="70"/>
      <c r="AC260" s="15"/>
      <c r="AD260" s="70"/>
      <c r="AE260" s="70"/>
      <c r="AF260" s="70"/>
      <c r="AG260" s="70"/>
      <c r="AH260" s="15"/>
      <c r="AI260" s="15"/>
      <c r="AJ260" s="15"/>
      <c r="AK260" s="15"/>
      <c r="AL260" s="15"/>
      <c r="AM260" s="15"/>
      <c r="AN260" s="15"/>
      <c r="AO260" s="15"/>
      <c r="AP260" s="73"/>
      <c r="AQ260" s="15"/>
      <c r="AR260" s="74"/>
      <c r="AS260" s="15"/>
      <c r="AT260" s="76"/>
      <c r="AU260" s="76"/>
      <c r="AV260" s="76"/>
      <c r="AW260" s="70"/>
      <c r="AX260" s="70"/>
      <c r="AY260" s="70"/>
      <c r="AZ260" s="15"/>
      <c r="BA260" s="15"/>
      <c r="BB260" s="15"/>
      <c r="BC260" s="15"/>
      <c r="BD260" s="15"/>
      <c r="BE260" s="15"/>
      <c r="BF260" s="15"/>
      <c r="BG260" s="15"/>
      <c r="BH260" s="15"/>
      <c r="BI260" s="69"/>
      <c r="BJ260" s="72"/>
      <c r="BK260" s="74"/>
      <c r="BL260" s="76"/>
      <c r="BM260" s="70"/>
      <c r="BN260" s="70"/>
      <c r="BO260" s="70"/>
      <c r="BP260" s="70"/>
      <c r="BQ260" s="15"/>
      <c r="BR260" s="70"/>
      <c r="BS260" s="70"/>
      <c r="BT260" s="70"/>
      <c r="BU260" s="70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</row>
    <row r="261" spans="1:243" ht="16.899999999999999" customHeight="1" x14ac:dyDescent="0.25">
      <c r="A261" s="15"/>
      <c r="B261" s="69"/>
      <c r="C261" s="15"/>
      <c r="D261" s="76"/>
      <c r="E261" s="15"/>
      <c r="F261" s="74"/>
      <c r="G261" s="74"/>
      <c r="H261" s="74"/>
      <c r="I261" s="52"/>
      <c r="J261" s="52"/>
      <c r="K261" s="52"/>
      <c r="L261" s="15"/>
      <c r="M261" s="15"/>
      <c r="N261" s="15"/>
      <c r="O261" s="15"/>
      <c r="P261" s="15"/>
      <c r="Q261" s="15"/>
      <c r="R261" s="15"/>
      <c r="S261" s="15"/>
      <c r="T261" s="15"/>
      <c r="U261" s="73"/>
      <c r="V261" s="75"/>
      <c r="W261" s="76"/>
      <c r="X261" s="74"/>
      <c r="Y261" s="52"/>
      <c r="Z261" s="52"/>
      <c r="AA261" s="52"/>
      <c r="AB261" s="52"/>
      <c r="AC261" s="15"/>
      <c r="AD261" s="52"/>
      <c r="AE261" s="52"/>
      <c r="AF261" s="52"/>
      <c r="AG261" s="52"/>
      <c r="AH261" s="15"/>
      <c r="AI261" s="15"/>
      <c r="AJ261" s="15"/>
      <c r="AK261" s="15"/>
      <c r="AL261" s="15"/>
      <c r="AM261" s="15"/>
      <c r="AN261" s="15"/>
      <c r="AO261" s="15"/>
      <c r="AP261" s="69"/>
      <c r="AQ261" s="15"/>
      <c r="AR261" s="76"/>
      <c r="AS261" s="15"/>
      <c r="AT261" s="74"/>
      <c r="AU261" s="74"/>
      <c r="AV261" s="74"/>
      <c r="AW261" s="52"/>
      <c r="AX261" s="52"/>
      <c r="AY261" s="52"/>
      <c r="AZ261" s="15"/>
      <c r="BA261" s="15"/>
      <c r="BB261" s="15"/>
      <c r="BC261" s="15"/>
      <c r="BD261" s="15"/>
      <c r="BE261" s="15"/>
      <c r="BF261" s="15"/>
      <c r="BG261" s="15"/>
      <c r="BH261" s="15"/>
      <c r="BI261" s="73"/>
      <c r="BJ261" s="75"/>
      <c r="BK261" s="76"/>
      <c r="BL261" s="74"/>
      <c r="BM261" s="52"/>
      <c r="BN261" s="52"/>
      <c r="BO261" s="52"/>
      <c r="BP261" s="52"/>
      <c r="BQ261" s="15"/>
      <c r="BR261" s="52"/>
      <c r="BS261" s="52"/>
      <c r="BT261" s="52"/>
      <c r="BU261" s="52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</row>
    <row r="262" spans="1:243" ht="16.899999999999999" customHeight="1" x14ac:dyDescent="0.25">
      <c r="A262" s="15"/>
      <c r="B262" s="73"/>
      <c r="C262" s="15"/>
      <c r="D262" s="74"/>
      <c r="E262" s="15"/>
      <c r="F262" s="74"/>
      <c r="G262" s="74"/>
      <c r="H262" s="74"/>
      <c r="I262" s="52"/>
      <c r="J262" s="52"/>
      <c r="K262" s="52"/>
      <c r="L262" s="15"/>
      <c r="M262" s="15"/>
      <c r="N262" s="15"/>
      <c r="O262" s="15"/>
      <c r="P262" s="15"/>
      <c r="Q262" s="15"/>
      <c r="R262" s="15"/>
      <c r="S262" s="15"/>
      <c r="T262" s="15"/>
      <c r="U262" s="73"/>
      <c r="V262" s="72"/>
      <c r="W262" s="74"/>
      <c r="X262" s="74"/>
      <c r="Y262" s="52"/>
      <c r="Z262" s="52"/>
      <c r="AA262" s="52"/>
      <c r="AB262" s="52"/>
      <c r="AC262" s="15"/>
      <c r="AD262" s="52"/>
      <c r="AE262" s="52"/>
      <c r="AF262" s="52"/>
      <c r="AG262" s="52"/>
      <c r="AH262" s="15"/>
      <c r="AI262" s="15"/>
      <c r="AJ262" s="15"/>
      <c r="AK262" s="15"/>
      <c r="AL262" s="15"/>
      <c r="AM262" s="15"/>
      <c r="AN262" s="15"/>
      <c r="AO262" s="15"/>
      <c r="AP262" s="73"/>
      <c r="AQ262" s="15"/>
      <c r="AR262" s="74"/>
      <c r="AS262" s="15"/>
      <c r="AT262" s="74"/>
      <c r="AU262" s="74"/>
      <c r="AV262" s="74"/>
      <c r="AW262" s="52"/>
      <c r="AX262" s="52"/>
      <c r="AY262" s="52"/>
      <c r="AZ262" s="15"/>
      <c r="BA262" s="15"/>
      <c r="BB262" s="15"/>
      <c r="BC262" s="15"/>
      <c r="BD262" s="15"/>
      <c r="BE262" s="15"/>
      <c r="BF262" s="15"/>
      <c r="BG262" s="15"/>
      <c r="BH262" s="15"/>
      <c r="BI262" s="73"/>
      <c r="BJ262" s="72"/>
      <c r="BK262" s="74"/>
      <c r="BL262" s="74"/>
      <c r="BM262" s="52"/>
      <c r="BN262" s="52"/>
      <c r="BO262" s="52"/>
      <c r="BP262" s="52"/>
      <c r="BQ262" s="15"/>
      <c r="BR262" s="52"/>
      <c r="BS262" s="52"/>
      <c r="BT262" s="52"/>
      <c r="BU262" s="52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</row>
    <row r="263" spans="1:243" ht="16.899999999999999" customHeight="1" x14ac:dyDescent="0.25">
      <c r="A263" s="15"/>
      <c r="B263" s="73"/>
      <c r="C263" s="15"/>
      <c r="D263" s="74"/>
      <c r="E263" s="15"/>
      <c r="F263" s="76"/>
      <c r="G263" s="76"/>
      <c r="H263" s="76"/>
      <c r="I263" s="70"/>
      <c r="J263" s="70"/>
      <c r="K263" s="70"/>
      <c r="L263" s="15"/>
      <c r="M263" s="15"/>
      <c r="N263" s="15"/>
      <c r="O263" s="15"/>
      <c r="P263" s="15"/>
      <c r="Q263" s="15"/>
      <c r="R263" s="15"/>
      <c r="S263" s="15"/>
      <c r="T263" s="15"/>
      <c r="U263" s="69"/>
      <c r="V263" s="72"/>
      <c r="W263" s="74"/>
      <c r="X263" s="76"/>
      <c r="Y263" s="70"/>
      <c r="Z263" s="70"/>
      <c r="AA263" s="70"/>
      <c r="AB263" s="70"/>
      <c r="AC263" s="15"/>
      <c r="AD263" s="70"/>
      <c r="AE263" s="70"/>
      <c r="AF263" s="70"/>
      <c r="AG263" s="70"/>
      <c r="AH263" s="15"/>
      <c r="AI263" s="15"/>
      <c r="AJ263" s="15"/>
      <c r="AK263" s="15"/>
      <c r="AL263" s="15"/>
      <c r="AM263" s="15"/>
      <c r="AN263" s="15"/>
      <c r="AO263" s="15"/>
      <c r="AP263" s="73"/>
      <c r="AQ263" s="15"/>
      <c r="AR263" s="74"/>
      <c r="AS263" s="15"/>
      <c r="AT263" s="76"/>
      <c r="AU263" s="76"/>
      <c r="AV263" s="76"/>
      <c r="AW263" s="70"/>
      <c r="AX263" s="70"/>
      <c r="AY263" s="70"/>
      <c r="AZ263" s="15"/>
      <c r="BA263" s="15"/>
      <c r="BB263" s="15"/>
      <c r="BC263" s="15"/>
      <c r="BD263" s="15"/>
      <c r="BE263" s="15"/>
      <c r="BF263" s="15"/>
      <c r="BG263" s="15"/>
      <c r="BH263" s="15"/>
      <c r="BI263" s="69"/>
      <c r="BJ263" s="72"/>
      <c r="BK263" s="74"/>
      <c r="BL263" s="76"/>
      <c r="BM263" s="70"/>
      <c r="BN263" s="70"/>
      <c r="BO263" s="70"/>
      <c r="BP263" s="70"/>
      <c r="BQ263" s="15"/>
      <c r="BR263" s="70"/>
      <c r="BS263" s="70"/>
      <c r="BT263" s="70"/>
      <c r="BU263" s="70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</row>
    <row r="264" spans="1:243" ht="16.899999999999999" customHeight="1" x14ac:dyDescent="0.25">
      <c r="A264" s="15"/>
      <c r="B264" s="69"/>
      <c r="C264" s="15"/>
      <c r="D264" s="15"/>
      <c r="E264" s="15"/>
      <c r="F264" s="15"/>
      <c r="G264" s="73"/>
      <c r="H264" s="74"/>
      <c r="I264" s="74"/>
      <c r="J264" s="74"/>
      <c r="K264" s="74"/>
      <c r="L264" s="52"/>
      <c r="M264" s="52"/>
      <c r="N264" s="52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73"/>
      <c r="AE264" s="15"/>
      <c r="AF264" s="74"/>
      <c r="AG264" s="74"/>
      <c r="AH264" s="74"/>
      <c r="AI264" s="52"/>
      <c r="AJ264" s="52"/>
      <c r="AK264" s="52"/>
      <c r="AL264" s="52"/>
      <c r="AM264" s="52"/>
      <c r="AN264" s="15"/>
      <c r="AO264" s="15"/>
      <c r="AP264" s="69"/>
      <c r="AQ264" s="15"/>
      <c r="AR264" s="15"/>
      <c r="AS264" s="15"/>
      <c r="AT264" s="15"/>
      <c r="AU264" s="73"/>
      <c r="AV264" s="74"/>
      <c r="AW264" s="74"/>
      <c r="AX264" s="74"/>
      <c r="AY264" s="74"/>
      <c r="AZ264" s="52"/>
      <c r="BA264" s="52"/>
      <c r="BB264" s="52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73"/>
      <c r="BS264" s="15"/>
      <c r="BT264" s="74"/>
      <c r="BU264" s="74"/>
      <c r="BV264" s="74"/>
      <c r="BW264" s="52"/>
      <c r="BX264" s="52"/>
      <c r="BY264" s="52"/>
      <c r="BZ264" s="52"/>
      <c r="CA264" s="52"/>
      <c r="CB264" s="52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</row>
    <row r="265" spans="1:243" ht="16.899999999999999" customHeight="1" x14ac:dyDescent="0.25">
      <c r="A265" s="15"/>
      <c r="B265" s="69"/>
      <c r="C265" s="15"/>
      <c r="D265" s="15"/>
      <c r="E265" s="49"/>
      <c r="F265" s="15"/>
      <c r="G265" s="15"/>
      <c r="H265" s="15"/>
      <c r="I265" s="15"/>
      <c r="J265" s="74"/>
      <c r="K265" s="74"/>
      <c r="L265" s="74"/>
      <c r="M265" s="52"/>
      <c r="N265" s="52"/>
      <c r="O265" s="15"/>
      <c r="P265" s="15"/>
      <c r="Q265" s="15"/>
      <c r="R265" s="15"/>
      <c r="S265" s="15"/>
      <c r="T265" s="15"/>
      <c r="U265" s="15"/>
      <c r="V265" s="15"/>
      <c r="W265" s="15"/>
      <c r="X265" s="49"/>
      <c r="Y265" s="15"/>
      <c r="Z265" s="15"/>
      <c r="AA265" s="15"/>
      <c r="AB265" s="15"/>
      <c r="AC265" s="15"/>
      <c r="AD265" s="73"/>
      <c r="AE265" s="15"/>
      <c r="AF265" s="74"/>
      <c r="AG265" s="74"/>
      <c r="AH265" s="74"/>
      <c r="AI265" s="52"/>
      <c r="AJ265" s="52"/>
      <c r="AK265" s="52"/>
      <c r="AL265" s="52"/>
      <c r="AM265" s="52"/>
      <c r="AN265" s="15"/>
      <c r="AO265" s="15"/>
      <c r="AP265" s="69"/>
      <c r="AQ265" s="15"/>
      <c r="AR265" s="15"/>
      <c r="AS265" s="49"/>
      <c r="AT265" s="15"/>
      <c r="AU265" s="15"/>
      <c r="AV265" s="15"/>
      <c r="AW265" s="15"/>
      <c r="AX265" s="74"/>
      <c r="AY265" s="74"/>
      <c r="AZ265" s="74"/>
      <c r="BA265" s="52"/>
      <c r="BB265" s="52"/>
      <c r="BC265" s="15"/>
      <c r="BD265" s="15"/>
      <c r="BE265" s="15"/>
      <c r="BF265" s="15"/>
      <c r="BG265" s="15"/>
      <c r="BH265" s="15"/>
      <c r="BI265" s="15"/>
      <c r="BJ265" s="15"/>
      <c r="BK265" s="15"/>
      <c r="BL265" s="49"/>
      <c r="BM265" s="15"/>
      <c r="BN265" s="15"/>
      <c r="BO265" s="15"/>
      <c r="BP265" s="15"/>
      <c r="BQ265" s="15"/>
      <c r="BR265" s="73"/>
      <c r="BS265" s="15"/>
      <c r="BT265" s="74"/>
      <c r="BU265" s="74"/>
      <c r="BV265" s="74"/>
      <c r="BW265" s="52"/>
      <c r="BX265" s="52"/>
      <c r="BY265" s="52"/>
      <c r="BZ265" s="52"/>
      <c r="CA265" s="52"/>
      <c r="CB265" s="52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</row>
    <row r="266" spans="1:243" ht="16.899999999999999" customHeight="1" x14ac:dyDescent="0.2">
      <c r="A266" s="15"/>
      <c r="B266" s="69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52"/>
      <c r="AL266" s="15"/>
      <c r="AM266" s="15"/>
      <c r="AN266" s="15"/>
      <c r="AO266" s="15"/>
      <c r="AP266" s="69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52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</row>
    <row r="267" spans="1:243" ht="16.899999999999999" customHeight="1" x14ac:dyDescent="0.2">
      <c r="A267" s="15"/>
      <c r="B267" s="69"/>
      <c r="C267" s="15"/>
      <c r="D267" s="15"/>
      <c r="E267" s="4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52"/>
      <c r="S267" s="15"/>
      <c r="T267" s="15"/>
      <c r="U267" s="15"/>
      <c r="V267" s="15"/>
      <c r="W267" s="15"/>
      <c r="X267" s="49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52"/>
      <c r="AL267" s="15"/>
      <c r="AM267" s="15"/>
      <c r="AN267" s="15"/>
      <c r="AO267" s="15"/>
      <c r="AP267" s="69"/>
      <c r="AQ267" s="15"/>
      <c r="AR267" s="15"/>
      <c r="AS267" s="49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52"/>
      <c r="BG267" s="15"/>
      <c r="BH267" s="15"/>
      <c r="BI267" s="15"/>
      <c r="BJ267" s="15"/>
      <c r="BK267" s="15"/>
      <c r="BL267" s="49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52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</row>
    <row r="268" spans="1:243" ht="16.899999999999999" customHeight="1" x14ac:dyDescent="0.2">
      <c r="A268" s="15"/>
      <c r="B268" s="69"/>
      <c r="C268" s="15"/>
      <c r="D268" s="15"/>
      <c r="E268" s="15"/>
      <c r="F268" s="15"/>
      <c r="G268" s="15"/>
      <c r="H268" s="15"/>
      <c r="I268" s="15"/>
      <c r="J268" s="64"/>
      <c r="K268" s="64"/>
      <c r="L268" s="64"/>
      <c r="M268" s="64"/>
      <c r="N268" s="64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64"/>
      <c r="AG268" s="64"/>
      <c r="AH268" s="64"/>
      <c r="AI268" s="64"/>
      <c r="AJ268" s="64"/>
      <c r="AK268" s="52"/>
      <c r="AL268" s="64"/>
      <c r="AM268" s="64"/>
      <c r="AN268" s="15"/>
      <c r="AO268" s="15"/>
      <c r="AP268" s="69"/>
      <c r="AQ268" s="15"/>
      <c r="AR268" s="15"/>
      <c r="AS268" s="15"/>
      <c r="AT268" s="15"/>
      <c r="AU268" s="15"/>
      <c r="AV268" s="15"/>
      <c r="AW268" s="15"/>
      <c r="AX268" s="64"/>
      <c r="AY268" s="64"/>
      <c r="AZ268" s="64"/>
      <c r="BA268" s="64"/>
      <c r="BB268" s="64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64"/>
      <c r="BU268" s="64"/>
      <c r="BV268" s="64"/>
      <c r="BW268" s="64"/>
      <c r="BX268" s="64"/>
      <c r="BY268" s="52"/>
      <c r="BZ268" s="64"/>
      <c r="CA268" s="64"/>
      <c r="CB268" s="64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</row>
    <row r="269" spans="1:243" ht="16.899999999999999" customHeight="1" x14ac:dyDescent="0.2">
      <c r="A269" s="15"/>
      <c r="B269" s="69"/>
      <c r="C269" s="15"/>
      <c r="D269" s="15"/>
      <c r="E269" s="49"/>
      <c r="F269" s="15"/>
      <c r="G269" s="15"/>
      <c r="H269" s="15"/>
      <c r="I269" s="15"/>
      <c r="J269" s="64"/>
      <c r="K269" s="64"/>
      <c r="L269" s="64"/>
      <c r="M269" s="64"/>
      <c r="N269" s="64"/>
      <c r="O269" s="15"/>
      <c r="P269" s="15"/>
      <c r="Q269" s="15"/>
      <c r="R269" s="15"/>
      <c r="S269" s="15"/>
      <c r="T269" s="15"/>
      <c r="U269" s="15"/>
      <c r="V269" s="15"/>
      <c r="W269" s="15"/>
      <c r="X269" s="49"/>
      <c r="Y269" s="15"/>
      <c r="Z269" s="15"/>
      <c r="AA269" s="15"/>
      <c r="AB269" s="15"/>
      <c r="AC269" s="15"/>
      <c r="AD269" s="69"/>
      <c r="AE269" s="15"/>
      <c r="AF269" s="64"/>
      <c r="AG269" s="64"/>
      <c r="AH269" s="64"/>
      <c r="AI269" s="64"/>
      <c r="AJ269" s="64"/>
      <c r="AK269" s="52"/>
      <c r="AL269" s="64"/>
      <c r="AM269" s="64"/>
      <c r="AN269" s="15"/>
      <c r="AO269" s="15"/>
      <c r="AP269" s="69"/>
      <c r="AQ269" s="15"/>
      <c r="AR269" s="15"/>
      <c r="AS269" s="49"/>
      <c r="AT269" s="15"/>
      <c r="AU269" s="15"/>
      <c r="AV269" s="15"/>
      <c r="AW269" s="15"/>
      <c r="AX269" s="64"/>
      <c r="AY269" s="64"/>
      <c r="AZ269" s="64"/>
      <c r="BA269" s="64"/>
      <c r="BB269" s="64"/>
      <c r="BC269" s="15"/>
      <c r="BD269" s="15"/>
      <c r="BE269" s="15"/>
      <c r="BF269" s="15"/>
      <c r="BG269" s="15"/>
      <c r="BH269" s="15"/>
      <c r="BI269" s="15"/>
      <c r="BJ269" s="15"/>
      <c r="BK269" s="15"/>
      <c r="BL269" s="49"/>
      <c r="BM269" s="15"/>
      <c r="BN269" s="15"/>
      <c r="BO269" s="15"/>
      <c r="BP269" s="15"/>
      <c r="BQ269" s="15"/>
      <c r="BR269" s="69"/>
      <c r="BS269" s="15"/>
      <c r="BT269" s="64"/>
      <c r="BU269" s="64"/>
      <c r="BV269" s="64"/>
      <c r="BW269" s="64"/>
      <c r="BX269" s="64"/>
      <c r="BY269" s="52"/>
      <c r="BZ269" s="64"/>
      <c r="CA269" s="64"/>
      <c r="CB269" s="64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</row>
    <row r="270" spans="1:243" ht="16.899999999999999" customHeight="1" x14ac:dyDescent="0.2">
      <c r="A270" s="15"/>
      <c r="B270" s="69"/>
      <c r="C270" s="15"/>
      <c r="D270" s="15"/>
      <c r="E270" s="15"/>
      <c r="F270" s="64"/>
      <c r="G270" s="64"/>
      <c r="H270" s="64"/>
      <c r="I270" s="64"/>
      <c r="J270" s="64"/>
      <c r="K270" s="64"/>
      <c r="L270" s="64"/>
      <c r="M270" s="64"/>
      <c r="N270" s="64"/>
      <c r="O270" s="15"/>
      <c r="P270" s="15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52"/>
      <c r="AF270" s="52"/>
      <c r="AG270" s="64"/>
      <c r="AH270" s="15"/>
      <c r="AI270" s="15"/>
      <c r="AJ270" s="15"/>
      <c r="AK270" s="15"/>
      <c r="AL270" s="15"/>
      <c r="AM270" s="15"/>
      <c r="AN270" s="15"/>
      <c r="AO270" s="15"/>
      <c r="AP270" s="69"/>
      <c r="AQ270" s="15"/>
      <c r="AR270" s="15"/>
      <c r="AS270" s="15"/>
      <c r="AT270" s="64"/>
      <c r="AU270" s="64"/>
      <c r="AV270" s="64"/>
      <c r="AW270" s="64"/>
      <c r="AX270" s="64"/>
      <c r="AY270" s="64"/>
      <c r="AZ270" s="64"/>
      <c r="BA270" s="64"/>
      <c r="BB270" s="64"/>
      <c r="BC270" s="15"/>
      <c r="BD270" s="15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52"/>
      <c r="BT270" s="52"/>
      <c r="BU270" s="64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</row>
    <row r="271" spans="1:243" ht="16.899999999999999" customHeight="1" x14ac:dyDescent="0.2">
      <c r="A271" s="15"/>
      <c r="B271" s="69"/>
      <c r="C271" s="15"/>
      <c r="D271" s="50"/>
      <c r="E271" s="15"/>
      <c r="F271" s="64"/>
      <c r="G271" s="49"/>
      <c r="H271" s="64"/>
      <c r="I271" s="64"/>
      <c r="J271" s="64"/>
      <c r="K271" s="64"/>
      <c r="L271" s="64"/>
      <c r="M271" s="64"/>
      <c r="N271" s="64"/>
      <c r="O271" s="15"/>
      <c r="P271" s="15"/>
      <c r="Q271" s="64"/>
      <c r="R271" s="64"/>
      <c r="S271" s="64"/>
      <c r="T271" s="64"/>
      <c r="U271" s="64"/>
      <c r="V271" s="64"/>
      <c r="W271" s="64"/>
      <c r="X271" s="50"/>
      <c r="Y271" s="15"/>
      <c r="Z271" s="49"/>
      <c r="AA271" s="15"/>
      <c r="AB271" s="64"/>
      <c r="AC271" s="64"/>
      <c r="AD271" s="64"/>
      <c r="AE271" s="64"/>
      <c r="AF271" s="64"/>
      <c r="AG271" s="64"/>
      <c r="AH271" s="64"/>
      <c r="AI271" s="15"/>
      <c r="AJ271" s="15"/>
      <c r="AK271" s="15"/>
      <c r="AL271" s="15"/>
      <c r="AM271" s="15"/>
      <c r="AN271" s="15"/>
      <c r="AO271" s="15"/>
      <c r="AP271" s="69"/>
      <c r="AQ271" s="15"/>
      <c r="AR271" s="50"/>
      <c r="AS271" s="15"/>
      <c r="AT271" s="64"/>
      <c r="AU271" s="49"/>
      <c r="AV271" s="64"/>
      <c r="AW271" s="64"/>
      <c r="AX271" s="64"/>
      <c r="AY271" s="64"/>
      <c r="AZ271" s="64"/>
      <c r="BA271" s="64"/>
      <c r="BB271" s="64"/>
      <c r="BC271" s="15"/>
      <c r="BD271" s="15"/>
      <c r="BE271" s="64"/>
      <c r="BF271" s="64"/>
      <c r="BG271" s="64"/>
      <c r="BH271" s="64"/>
      <c r="BI271" s="64"/>
      <c r="BJ271" s="64"/>
      <c r="BK271" s="64"/>
      <c r="BL271" s="50"/>
      <c r="BM271" s="15"/>
      <c r="BN271" s="49"/>
      <c r="BO271" s="15"/>
      <c r="BP271" s="64"/>
      <c r="BQ271" s="64"/>
      <c r="BR271" s="64"/>
      <c r="BS271" s="64"/>
      <c r="BT271" s="64"/>
      <c r="BU271" s="64"/>
      <c r="BV271" s="64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</row>
    <row r="272" spans="1:243" ht="16.899999999999999" customHeight="1" x14ac:dyDescent="0.25">
      <c r="A272" s="15"/>
      <c r="B272" s="15"/>
      <c r="C272" s="15"/>
      <c r="D272" s="15"/>
      <c r="E272" s="12"/>
      <c r="F272" s="15"/>
      <c r="G272" s="255"/>
      <c r="H272" s="15"/>
      <c r="I272" s="15"/>
      <c r="J272" s="12"/>
      <c r="K272" s="15"/>
      <c r="L272" s="12"/>
      <c r="M272" s="48"/>
      <c r="N272" s="15"/>
      <c r="O272" s="15"/>
      <c r="P272" s="15"/>
      <c r="Q272" s="15"/>
      <c r="R272" s="12"/>
      <c r="S272" s="315"/>
      <c r="T272" s="70"/>
      <c r="U272" s="15"/>
      <c r="V272" s="15"/>
      <c r="W272" s="15"/>
      <c r="X272" s="15"/>
      <c r="Y272" s="12"/>
      <c r="Z272" s="255"/>
      <c r="AA272" s="12"/>
      <c r="AB272" s="15"/>
      <c r="AC272" s="15"/>
      <c r="AD272" s="12"/>
      <c r="AE272" s="12"/>
      <c r="AF272" s="48"/>
      <c r="AG272" s="15"/>
      <c r="AH272" s="15"/>
      <c r="AI272" s="15"/>
      <c r="AJ272" s="15"/>
      <c r="AK272" s="12"/>
      <c r="AL272" s="315"/>
      <c r="AM272" s="15"/>
      <c r="AN272" s="15"/>
      <c r="AO272" s="15"/>
      <c r="AP272" s="15"/>
      <c r="AQ272" s="15"/>
      <c r="AR272" s="15"/>
      <c r="AS272" s="12"/>
      <c r="AT272" s="15"/>
      <c r="AU272" s="255"/>
      <c r="AV272" s="15"/>
      <c r="AW272" s="15"/>
      <c r="AX272" s="12"/>
      <c r="AY272" s="15"/>
      <c r="AZ272" s="12"/>
      <c r="BA272" s="48"/>
      <c r="BB272" s="15"/>
      <c r="BC272" s="15"/>
      <c r="BD272" s="15"/>
      <c r="BE272" s="15"/>
      <c r="BF272" s="12"/>
      <c r="BG272" s="315"/>
      <c r="BH272" s="70"/>
      <c r="BI272" s="15"/>
      <c r="BJ272" s="15"/>
      <c r="BK272" s="15"/>
      <c r="BL272" s="15"/>
      <c r="BM272" s="12"/>
      <c r="BN272" s="255"/>
      <c r="BO272" s="12"/>
      <c r="BP272" s="15"/>
      <c r="BQ272" s="15"/>
      <c r="BR272" s="12"/>
      <c r="BS272" s="12"/>
      <c r="BT272" s="48"/>
      <c r="BU272" s="15"/>
      <c r="BV272" s="15"/>
      <c r="BW272" s="15"/>
      <c r="BX272" s="15"/>
      <c r="BY272" s="12"/>
      <c r="BZ272" s="3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</row>
    <row r="273" spans="1:243" ht="16.899999999999999" customHeight="1" x14ac:dyDescent="0.25">
      <c r="A273" s="15"/>
      <c r="B273" s="15"/>
      <c r="C273" s="15"/>
      <c r="D273" s="70"/>
      <c r="E273" s="12"/>
      <c r="F273" s="70"/>
      <c r="G273" s="255"/>
      <c r="H273" s="70"/>
      <c r="I273" s="65"/>
      <c r="J273" s="65"/>
      <c r="K273" s="65"/>
      <c r="L273" s="64"/>
      <c r="M273" s="64"/>
      <c r="N273" s="15"/>
      <c r="O273" s="65"/>
      <c r="P273" s="12"/>
      <c r="Q273" s="188"/>
      <c r="R273" s="188"/>
      <c r="S273" s="15"/>
      <c r="T273" s="15"/>
      <c r="U273" s="15"/>
      <c r="V273" s="70"/>
      <c r="W273" s="70"/>
      <c r="X273" s="15"/>
      <c r="Y273" s="12"/>
      <c r="Z273" s="255"/>
      <c r="AA273" s="65"/>
      <c r="AB273" s="15"/>
      <c r="AC273" s="14"/>
      <c r="AD273" s="14"/>
      <c r="AE273" s="14"/>
      <c r="AF273" s="65"/>
      <c r="AG273" s="15"/>
      <c r="AH273" s="65"/>
      <c r="AI273" s="12"/>
      <c r="AJ273" s="188"/>
      <c r="AK273" s="188"/>
      <c r="AL273" s="15"/>
      <c r="AM273" s="15"/>
      <c r="AN273" s="15"/>
      <c r="AO273" s="15"/>
      <c r="AP273" s="15"/>
      <c r="AQ273" s="15"/>
      <c r="AR273" s="70"/>
      <c r="AS273" s="12"/>
      <c r="AT273" s="70"/>
      <c r="AU273" s="255"/>
      <c r="AV273" s="70"/>
      <c r="AW273" s="65"/>
      <c r="AX273" s="65"/>
      <c r="AY273" s="65"/>
      <c r="AZ273" s="64"/>
      <c r="BA273" s="64"/>
      <c r="BB273" s="15"/>
      <c r="BC273" s="65"/>
      <c r="BD273" s="12"/>
      <c r="BE273" s="188"/>
      <c r="BF273" s="188"/>
      <c r="BG273" s="15"/>
      <c r="BH273" s="15"/>
      <c r="BI273" s="15"/>
      <c r="BJ273" s="70"/>
      <c r="BK273" s="70"/>
      <c r="BL273" s="15"/>
      <c r="BM273" s="12"/>
      <c r="BN273" s="255"/>
      <c r="BO273" s="65"/>
      <c r="BP273" s="15"/>
      <c r="BQ273" s="14"/>
      <c r="BR273" s="14"/>
      <c r="BS273" s="14"/>
      <c r="BT273" s="65"/>
      <c r="BU273" s="15"/>
      <c r="BV273" s="65"/>
      <c r="BW273" s="12"/>
      <c r="BX273" s="188"/>
      <c r="BY273" s="188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</row>
    <row r="274" spans="1:243" ht="16.899999999999999" customHeight="1" x14ac:dyDescent="0.25">
      <c r="A274" s="15"/>
      <c r="B274" s="15"/>
      <c r="C274" s="15"/>
      <c r="D274" s="70"/>
      <c r="E274" s="70"/>
      <c r="F274" s="70"/>
      <c r="G274" s="70"/>
      <c r="H274" s="15"/>
      <c r="I274" s="15"/>
      <c r="J274" s="12"/>
      <c r="K274" s="12"/>
      <c r="L274" s="64"/>
      <c r="M274" s="64"/>
      <c r="N274" s="64"/>
      <c r="O274" s="15"/>
      <c r="P274" s="15"/>
      <c r="Q274" s="15"/>
      <c r="R274" s="15"/>
      <c r="S274" s="15"/>
      <c r="T274" s="15"/>
      <c r="U274" s="70"/>
      <c r="V274" s="70"/>
      <c r="W274" s="70"/>
      <c r="X274" s="70"/>
      <c r="Y274" s="15"/>
      <c r="Z274" s="15"/>
      <c r="AA274" s="12"/>
      <c r="AB274" s="13"/>
      <c r="AC274" s="12"/>
      <c r="AD274" s="12"/>
      <c r="AE274" s="12"/>
      <c r="AF274" s="15"/>
      <c r="AG274" s="6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70"/>
      <c r="AS274" s="70"/>
      <c r="AT274" s="70"/>
      <c r="AU274" s="70"/>
      <c r="AV274" s="15"/>
      <c r="AW274" s="15"/>
      <c r="AX274" s="12"/>
      <c r="AY274" s="12"/>
      <c r="AZ274" s="64"/>
      <c r="BA274" s="64"/>
      <c r="BB274" s="64"/>
      <c r="BC274" s="15"/>
      <c r="BD274" s="15"/>
      <c r="BE274" s="15"/>
      <c r="BF274" s="15"/>
      <c r="BG274" s="15"/>
      <c r="BH274" s="15"/>
      <c r="BI274" s="70"/>
      <c r="BJ274" s="70"/>
      <c r="BK274" s="70"/>
      <c r="BL274" s="70"/>
      <c r="BM274" s="15"/>
      <c r="BN274" s="15"/>
      <c r="BO274" s="12"/>
      <c r="BP274" s="13"/>
      <c r="BQ274" s="12"/>
      <c r="BR274" s="12"/>
      <c r="BS274" s="12"/>
      <c r="BT274" s="15"/>
      <c r="BU274" s="6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</row>
    <row r="275" spans="1:243" ht="16.899999999999999" customHeight="1" x14ac:dyDescent="0.25">
      <c r="A275" s="15"/>
      <c r="B275" s="73"/>
      <c r="C275" s="15"/>
      <c r="D275" s="56"/>
      <c r="E275" s="92"/>
      <c r="F275" s="92"/>
      <c r="G275" s="53"/>
      <c r="H275" s="53"/>
      <c r="I275" s="53"/>
      <c r="J275" s="15"/>
      <c r="K275" s="73"/>
      <c r="L275" s="15"/>
      <c r="M275" s="56"/>
      <c r="N275" s="56"/>
      <c r="O275" s="56"/>
      <c r="P275" s="56"/>
      <c r="Q275" s="56"/>
      <c r="R275" s="53"/>
      <c r="S275" s="15"/>
      <c r="T275" s="15"/>
      <c r="U275" s="15"/>
      <c r="V275" s="72"/>
      <c r="W275" s="56"/>
      <c r="X275" s="92"/>
      <c r="Y275" s="92"/>
      <c r="Z275" s="92"/>
      <c r="AA275" s="92"/>
      <c r="AB275" s="53"/>
      <c r="AC275" s="15"/>
      <c r="AD275" s="15"/>
      <c r="AE275" s="135"/>
      <c r="AF275" s="56"/>
      <c r="AG275" s="56"/>
      <c r="AH275" s="56"/>
      <c r="AI275" s="56"/>
      <c r="AJ275" s="56"/>
      <c r="AK275" s="56"/>
      <c r="AL275" s="15"/>
      <c r="AM275" s="15"/>
      <c r="AN275" s="15"/>
      <c r="AO275" s="15"/>
      <c r="AP275" s="73"/>
      <c r="AQ275" s="15"/>
      <c r="AR275" s="56"/>
      <c r="AS275" s="92"/>
      <c r="AT275" s="92"/>
      <c r="AU275" s="53"/>
      <c r="AV275" s="53"/>
      <c r="AW275" s="53"/>
      <c r="AX275" s="15"/>
      <c r="AY275" s="73"/>
      <c r="AZ275" s="15"/>
      <c r="BA275" s="56"/>
      <c r="BB275" s="56"/>
      <c r="BC275" s="56"/>
      <c r="BD275" s="56"/>
      <c r="BE275" s="56"/>
      <c r="BF275" s="53"/>
      <c r="BG275" s="15"/>
      <c r="BH275" s="15"/>
      <c r="BI275" s="15"/>
      <c r="BJ275" s="72"/>
      <c r="BK275" s="56"/>
      <c r="BL275" s="92"/>
      <c r="BM275" s="92"/>
      <c r="BN275" s="92"/>
      <c r="BO275" s="92"/>
      <c r="BP275" s="53"/>
      <c r="BQ275" s="15"/>
      <c r="BR275" s="15"/>
      <c r="BS275" s="135"/>
      <c r="BT275" s="56"/>
      <c r="BU275" s="56"/>
      <c r="BV275" s="56"/>
      <c r="BW275" s="56"/>
      <c r="BX275" s="56"/>
      <c r="BY275" s="56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</row>
    <row r="276" spans="1:243" ht="16.899999999999999" customHeight="1" x14ac:dyDescent="0.25">
      <c r="A276" s="15"/>
      <c r="B276" s="69"/>
      <c r="C276" s="15"/>
      <c r="D276" s="15"/>
      <c r="E276" s="15"/>
      <c r="F276" s="15"/>
      <c r="G276" s="15"/>
      <c r="H276" s="15"/>
      <c r="I276" s="15"/>
      <c r="J276" s="15"/>
      <c r="K276" s="12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69"/>
      <c r="AQ276" s="15"/>
      <c r="AR276" s="15"/>
      <c r="AS276" s="15"/>
      <c r="AT276" s="15"/>
      <c r="AU276" s="15"/>
      <c r="AV276" s="15"/>
      <c r="AW276" s="15"/>
      <c r="AX276" s="15"/>
      <c r="AY276" s="12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</row>
    <row r="277" spans="1:243" ht="16.899999999999999" customHeight="1" x14ac:dyDescent="0.25">
      <c r="A277" s="15"/>
      <c r="B277" s="73"/>
      <c r="C277" s="15"/>
      <c r="D277" s="74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73"/>
      <c r="V277" s="72"/>
      <c r="W277" s="74"/>
      <c r="X277" s="15"/>
      <c r="Y277" s="15"/>
      <c r="Z277" s="15"/>
      <c r="AA277" s="13"/>
      <c r="AB277" s="12"/>
      <c r="AC277" s="15"/>
      <c r="AD277" s="12"/>
      <c r="AE277" s="50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73"/>
      <c r="AQ277" s="15"/>
      <c r="AR277" s="74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73"/>
      <c r="BJ277" s="72"/>
      <c r="BK277" s="74"/>
      <c r="BL277" s="15"/>
      <c r="BM277" s="15"/>
      <c r="BN277" s="15"/>
      <c r="BO277" s="13"/>
      <c r="BP277" s="12"/>
      <c r="BQ277" s="15"/>
      <c r="BR277" s="12"/>
      <c r="BS277" s="50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</row>
    <row r="278" spans="1:243" ht="16.899999999999999" customHeight="1" x14ac:dyDescent="0.25">
      <c r="A278" s="15"/>
      <c r="B278" s="73"/>
      <c r="C278" s="15"/>
      <c r="D278" s="74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72"/>
      <c r="W278" s="74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73"/>
      <c r="AQ278" s="15"/>
      <c r="AR278" s="74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72"/>
      <c r="BK278" s="74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</row>
    <row r="279" spans="1:243" ht="16.899999999999999" customHeight="1" x14ac:dyDescent="0.25">
      <c r="A279" s="15"/>
      <c r="B279" s="69"/>
      <c r="C279" s="15"/>
      <c r="D279" s="76"/>
      <c r="E279" s="15"/>
      <c r="F279" s="74"/>
      <c r="G279" s="74"/>
      <c r="H279" s="74"/>
      <c r="I279" s="48"/>
      <c r="J279" s="48"/>
      <c r="K279" s="48"/>
      <c r="L279" s="15"/>
      <c r="M279" s="15"/>
      <c r="N279" s="15"/>
      <c r="O279" s="15"/>
      <c r="P279" s="15"/>
      <c r="Q279" s="15"/>
      <c r="R279" s="15"/>
      <c r="S279" s="15"/>
      <c r="T279" s="15"/>
      <c r="U279" s="73"/>
      <c r="V279" s="75"/>
      <c r="W279" s="76"/>
      <c r="X279" s="74"/>
      <c r="Y279" s="48"/>
      <c r="Z279" s="48"/>
      <c r="AA279" s="48"/>
      <c r="AB279" s="48"/>
      <c r="AC279" s="15"/>
      <c r="AD279" s="48"/>
      <c r="AE279" s="48"/>
      <c r="AF279" s="48"/>
      <c r="AG279" s="52"/>
      <c r="AH279" s="15"/>
      <c r="AI279" s="15"/>
      <c r="AJ279" s="15"/>
      <c r="AK279" s="15"/>
      <c r="AL279" s="15"/>
      <c r="AM279" s="15"/>
      <c r="AN279" s="15"/>
      <c r="AO279" s="15"/>
      <c r="AP279" s="69"/>
      <c r="AQ279" s="15"/>
      <c r="AR279" s="76"/>
      <c r="AS279" s="15"/>
      <c r="AT279" s="74"/>
      <c r="AU279" s="74"/>
      <c r="AV279" s="74"/>
      <c r="AW279" s="48"/>
      <c r="AX279" s="48"/>
      <c r="AY279" s="48"/>
      <c r="AZ279" s="15"/>
      <c r="BA279" s="15"/>
      <c r="BB279" s="15"/>
      <c r="BC279" s="15"/>
      <c r="BD279" s="15"/>
      <c r="BE279" s="15"/>
      <c r="BF279" s="15"/>
      <c r="BG279" s="15"/>
      <c r="BH279" s="15"/>
      <c r="BI279" s="73"/>
      <c r="BJ279" s="75"/>
      <c r="BK279" s="76"/>
      <c r="BL279" s="74"/>
      <c r="BM279" s="48"/>
      <c r="BN279" s="48"/>
      <c r="BO279" s="48"/>
      <c r="BP279" s="48"/>
      <c r="BQ279" s="15"/>
      <c r="BR279" s="48"/>
      <c r="BS279" s="48"/>
      <c r="BT279" s="48"/>
      <c r="BU279" s="52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</row>
    <row r="280" spans="1:243" ht="16.899999999999999" customHeight="1" x14ac:dyDescent="0.25">
      <c r="A280" s="15"/>
      <c r="B280" s="73"/>
      <c r="C280" s="15"/>
      <c r="D280" s="74"/>
      <c r="E280" s="15"/>
      <c r="F280" s="74"/>
      <c r="G280" s="74"/>
      <c r="H280" s="74"/>
      <c r="I280" s="52"/>
      <c r="J280" s="52"/>
      <c r="K280" s="52"/>
      <c r="L280" s="15"/>
      <c r="M280" s="15"/>
      <c r="N280" s="15"/>
      <c r="O280" s="15"/>
      <c r="P280" s="15"/>
      <c r="Q280" s="15"/>
      <c r="R280" s="15"/>
      <c r="S280" s="15"/>
      <c r="T280" s="15"/>
      <c r="U280" s="73"/>
      <c r="V280" s="72"/>
      <c r="W280" s="74"/>
      <c r="X280" s="74"/>
      <c r="Y280" s="52"/>
      <c r="Z280" s="52"/>
      <c r="AA280" s="52"/>
      <c r="AB280" s="52"/>
      <c r="AC280" s="15"/>
      <c r="AD280" s="52"/>
      <c r="AE280" s="52"/>
      <c r="AF280" s="52"/>
      <c r="AG280" s="52"/>
      <c r="AH280" s="15"/>
      <c r="AI280" s="15"/>
      <c r="AJ280" s="15"/>
      <c r="AK280" s="15"/>
      <c r="AL280" s="15"/>
      <c r="AM280" s="15"/>
      <c r="AN280" s="15"/>
      <c r="AO280" s="15"/>
      <c r="AP280" s="73"/>
      <c r="AQ280" s="15"/>
      <c r="AR280" s="74"/>
      <c r="AS280" s="15"/>
      <c r="AT280" s="74"/>
      <c r="AU280" s="74"/>
      <c r="AV280" s="74"/>
      <c r="AW280" s="52"/>
      <c r="AX280" s="52"/>
      <c r="AY280" s="52"/>
      <c r="AZ280" s="15"/>
      <c r="BA280" s="15"/>
      <c r="BB280" s="15"/>
      <c r="BC280" s="15"/>
      <c r="BD280" s="15"/>
      <c r="BE280" s="15"/>
      <c r="BF280" s="15"/>
      <c r="BG280" s="15"/>
      <c r="BH280" s="15"/>
      <c r="BI280" s="73"/>
      <c r="BJ280" s="72"/>
      <c r="BK280" s="74"/>
      <c r="BL280" s="74"/>
      <c r="BM280" s="52"/>
      <c r="BN280" s="52"/>
      <c r="BO280" s="52"/>
      <c r="BP280" s="52"/>
      <c r="BQ280" s="15"/>
      <c r="BR280" s="52"/>
      <c r="BS280" s="52"/>
      <c r="BT280" s="52"/>
      <c r="BU280" s="52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</row>
    <row r="281" spans="1:243" ht="16.899999999999999" customHeight="1" x14ac:dyDescent="0.25">
      <c r="A281" s="15"/>
      <c r="B281" s="73"/>
      <c r="C281" s="15"/>
      <c r="D281" s="74"/>
      <c r="E281" s="15"/>
      <c r="F281" s="76"/>
      <c r="G281" s="76"/>
      <c r="H281" s="76"/>
      <c r="I281" s="70"/>
      <c r="J281" s="70"/>
      <c r="K281" s="70"/>
      <c r="L281" s="15"/>
      <c r="M281" s="15"/>
      <c r="N281" s="15"/>
      <c r="O281" s="15"/>
      <c r="P281" s="15"/>
      <c r="Q281" s="15"/>
      <c r="R281" s="15"/>
      <c r="S281" s="15"/>
      <c r="T281" s="15"/>
      <c r="U281" s="69"/>
      <c r="V281" s="72"/>
      <c r="W281" s="74"/>
      <c r="X281" s="76"/>
      <c r="Y281" s="70"/>
      <c r="Z281" s="70"/>
      <c r="AA281" s="70"/>
      <c r="AB281" s="70"/>
      <c r="AC281" s="15"/>
      <c r="AD281" s="70"/>
      <c r="AE281" s="70"/>
      <c r="AF281" s="70"/>
      <c r="AG281" s="70"/>
      <c r="AH281" s="15"/>
      <c r="AI281" s="15"/>
      <c r="AJ281" s="15"/>
      <c r="AK281" s="15"/>
      <c r="AL281" s="15"/>
      <c r="AM281" s="15"/>
      <c r="AN281" s="15"/>
      <c r="AO281" s="15"/>
      <c r="AP281" s="73"/>
      <c r="AQ281" s="15"/>
      <c r="AR281" s="74"/>
      <c r="AS281" s="15"/>
      <c r="AT281" s="76"/>
      <c r="AU281" s="76"/>
      <c r="AV281" s="76"/>
      <c r="AW281" s="70"/>
      <c r="AX281" s="70"/>
      <c r="AY281" s="70"/>
      <c r="AZ281" s="15"/>
      <c r="BA281" s="15"/>
      <c r="BB281" s="15"/>
      <c r="BC281" s="15"/>
      <c r="BD281" s="15"/>
      <c r="BE281" s="15"/>
      <c r="BF281" s="15"/>
      <c r="BG281" s="15"/>
      <c r="BH281" s="15"/>
      <c r="BI281" s="69"/>
      <c r="BJ281" s="72"/>
      <c r="BK281" s="74"/>
      <c r="BL281" s="76"/>
      <c r="BM281" s="70"/>
      <c r="BN281" s="70"/>
      <c r="BO281" s="70"/>
      <c r="BP281" s="70"/>
      <c r="BQ281" s="15"/>
      <c r="BR281" s="70"/>
      <c r="BS281" s="70"/>
      <c r="BT281" s="70"/>
      <c r="BU281" s="70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</row>
    <row r="282" spans="1:243" ht="16.899999999999999" customHeight="1" x14ac:dyDescent="0.25">
      <c r="A282" s="15"/>
      <c r="B282" s="69"/>
      <c r="C282" s="15"/>
      <c r="D282" s="76"/>
      <c r="E282" s="15"/>
      <c r="F282" s="74"/>
      <c r="G282" s="74"/>
      <c r="H282" s="74"/>
      <c r="I282" s="52"/>
      <c r="J282" s="52"/>
      <c r="K282" s="52"/>
      <c r="L282" s="15"/>
      <c r="M282" s="15"/>
      <c r="N282" s="15"/>
      <c r="O282" s="15"/>
      <c r="P282" s="15"/>
      <c r="Q282" s="15"/>
      <c r="R282" s="15"/>
      <c r="S282" s="15"/>
      <c r="T282" s="15"/>
      <c r="U282" s="73"/>
      <c r="V282" s="75"/>
      <c r="W282" s="76"/>
      <c r="X282" s="74"/>
      <c r="Y282" s="52"/>
      <c r="Z282" s="52"/>
      <c r="AA282" s="52"/>
      <c r="AB282" s="52"/>
      <c r="AC282" s="15"/>
      <c r="AD282" s="52"/>
      <c r="AE282" s="52"/>
      <c r="AF282" s="52"/>
      <c r="AG282" s="52"/>
      <c r="AH282" s="15"/>
      <c r="AI282" s="15"/>
      <c r="AJ282" s="15"/>
      <c r="AK282" s="15"/>
      <c r="AL282" s="15"/>
      <c r="AM282" s="15"/>
      <c r="AN282" s="15"/>
      <c r="AO282" s="15"/>
      <c r="AP282" s="69"/>
      <c r="AQ282" s="15"/>
      <c r="AR282" s="76"/>
      <c r="AS282" s="15"/>
      <c r="AT282" s="74"/>
      <c r="AU282" s="74"/>
      <c r="AV282" s="74"/>
      <c r="AW282" s="52"/>
      <c r="AX282" s="52"/>
      <c r="AY282" s="52"/>
      <c r="AZ282" s="15"/>
      <c r="BA282" s="15"/>
      <c r="BB282" s="15"/>
      <c r="BC282" s="15"/>
      <c r="BD282" s="15"/>
      <c r="BE282" s="15"/>
      <c r="BF282" s="15"/>
      <c r="BG282" s="15"/>
      <c r="BH282" s="15"/>
      <c r="BI282" s="73"/>
      <c r="BJ282" s="75"/>
      <c r="BK282" s="76"/>
      <c r="BL282" s="74"/>
      <c r="BM282" s="52"/>
      <c r="BN282" s="52"/>
      <c r="BO282" s="52"/>
      <c r="BP282" s="52"/>
      <c r="BQ282" s="15"/>
      <c r="BR282" s="52"/>
      <c r="BS282" s="52"/>
      <c r="BT282" s="52"/>
      <c r="BU282" s="52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</row>
    <row r="283" spans="1:243" ht="16.899999999999999" customHeight="1" x14ac:dyDescent="0.25">
      <c r="A283" s="15"/>
      <c r="B283" s="73"/>
      <c r="C283" s="15"/>
      <c r="D283" s="74"/>
      <c r="E283" s="15"/>
      <c r="F283" s="74"/>
      <c r="G283" s="74"/>
      <c r="H283" s="74"/>
      <c r="I283" s="52"/>
      <c r="J283" s="52"/>
      <c r="K283" s="52"/>
      <c r="L283" s="15"/>
      <c r="M283" s="15"/>
      <c r="N283" s="15"/>
      <c r="O283" s="15"/>
      <c r="P283" s="15"/>
      <c r="Q283" s="15"/>
      <c r="R283" s="15"/>
      <c r="S283" s="15"/>
      <c r="T283" s="15"/>
      <c r="U283" s="73"/>
      <c r="V283" s="72"/>
      <c r="W283" s="74"/>
      <c r="X283" s="74"/>
      <c r="Y283" s="52"/>
      <c r="Z283" s="52"/>
      <c r="AA283" s="52"/>
      <c r="AB283" s="52"/>
      <c r="AC283" s="15"/>
      <c r="AD283" s="52"/>
      <c r="AE283" s="52"/>
      <c r="AF283" s="52"/>
      <c r="AG283" s="52"/>
      <c r="AH283" s="15"/>
      <c r="AI283" s="15"/>
      <c r="AJ283" s="15"/>
      <c r="AK283" s="15"/>
      <c r="AL283" s="15"/>
      <c r="AM283" s="15"/>
      <c r="AN283" s="15"/>
      <c r="AO283" s="15"/>
      <c r="AP283" s="73"/>
      <c r="AQ283" s="15"/>
      <c r="AR283" s="74"/>
      <c r="AS283" s="15"/>
      <c r="AT283" s="74"/>
      <c r="AU283" s="74"/>
      <c r="AV283" s="74"/>
      <c r="AW283" s="52"/>
      <c r="AX283" s="52"/>
      <c r="AY283" s="52"/>
      <c r="AZ283" s="15"/>
      <c r="BA283" s="15"/>
      <c r="BB283" s="15"/>
      <c r="BC283" s="15"/>
      <c r="BD283" s="15"/>
      <c r="BE283" s="15"/>
      <c r="BF283" s="15"/>
      <c r="BG283" s="15"/>
      <c r="BH283" s="15"/>
      <c r="BI283" s="73"/>
      <c r="BJ283" s="72"/>
      <c r="BK283" s="74"/>
      <c r="BL283" s="74"/>
      <c r="BM283" s="52"/>
      <c r="BN283" s="52"/>
      <c r="BO283" s="52"/>
      <c r="BP283" s="52"/>
      <c r="BQ283" s="15"/>
      <c r="BR283" s="52"/>
      <c r="BS283" s="52"/>
      <c r="BT283" s="52"/>
      <c r="BU283" s="52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</row>
    <row r="284" spans="1:243" ht="16.899999999999999" customHeight="1" x14ac:dyDescent="0.25">
      <c r="A284" s="15"/>
      <c r="B284" s="73"/>
      <c r="C284" s="15"/>
      <c r="D284" s="74"/>
      <c r="E284" s="15"/>
      <c r="F284" s="76"/>
      <c r="G284" s="76"/>
      <c r="H284" s="76"/>
      <c r="I284" s="70"/>
      <c r="J284" s="70"/>
      <c r="K284" s="70"/>
      <c r="L284" s="15"/>
      <c r="M284" s="15"/>
      <c r="N284" s="15"/>
      <c r="O284" s="15"/>
      <c r="P284" s="15"/>
      <c r="Q284" s="15"/>
      <c r="R284" s="15"/>
      <c r="S284" s="15"/>
      <c r="T284" s="15"/>
      <c r="U284" s="69"/>
      <c r="V284" s="72"/>
      <c r="W284" s="74"/>
      <c r="X284" s="76"/>
      <c r="Y284" s="70"/>
      <c r="Z284" s="70"/>
      <c r="AA284" s="70"/>
      <c r="AB284" s="70"/>
      <c r="AC284" s="15"/>
      <c r="AD284" s="70"/>
      <c r="AE284" s="70"/>
      <c r="AF284" s="70"/>
      <c r="AG284" s="70"/>
      <c r="AH284" s="15"/>
      <c r="AI284" s="15"/>
      <c r="AJ284" s="15"/>
      <c r="AK284" s="15"/>
      <c r="AL284" s="15"/>
      <c r="AM284" s="15"/>
      <c r="AN284" s="15"/>
      <c r="AO284" s="15"/>
      <c r="AP284" s="73"/>
      <c r="AQ284" s="15"/>
      <c r="AR284" s="74"/>
      <c r="AS284" s="15"/>
      <c r="AT284" s="76"/>
      <c r="AU284" s="76"/>
      <c r="AV284" s="76"/>
      <c r="AW284" s="70"/>
      <c r="AX284" s="70"/>
      <c r="AY284" s="70"/>
      <c r="AZ284" s="15"/>
      <c r="BA284" s="15"/>
      <c r="BB284" s="15"/>
      <c r="BC284" s="15"/>
      <c r="BD284" s="15"/>
      <c r="BE284" s="15"/>
      <c r="BF284" s="15"/>
      <c r="BG284" s="15"/>
      <c r="BH284" s="15"/>
      <c r="BI284" s="69"/>
      <c r="BJ284" s="72"/>
      <c r="BK284" s="74"/>
      <c r="BL284" s="76"/>
      <c r="BM284" s="70"/>
      <c r="BN284" s="70"/>
      <c r="BO284" s="70"/>
      <c r="BP284" s="70"/>
      <c r="BQ284" s="15"/>
      <c r="BR284" s="70"/>
      <c r="BS284" s="70"/>
      <c r="BT284" s="70"/>
      <c r="BU284" s="70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</row>
    <row r="285" spans="1:243" ht="16.899999999999999" customHeight="1" x14ac:dyDescent="0.25">
      <c r="A285" s="15"/>
      <c r="B285" s="69"/>
      <c r="C285" s="15"/>
      <c r="D285" s="15"/>
      <c r="E285" s="15"/>
      <c r="F285" s="15"/>
      <c r="G285" s="73"/>
      <c r="H285" s="74"/>
      <c r="I285" s="74"/>
      <c r="J285" s="74"/>
      <c r="K285" s="74"/>
      <c r="L285" s="52"/>
      <c r="M285" s="52"/>
      <c r="N285" s="52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73"/>
      <c r="AE285" s="15"/>
      <c r="AF285" s="74"/>
      <c r="AG285" s="74"/>
      <c r="AH285" s="74"/>
      <c r="AI285" s="52"/>
      <c r="AJ285" s="52"/>
      <c r="AK285" s="52"/>
      <c r="AL285" s="52"/>
      <c r="AM285" s="52"/>
      <c r="AN285" s="15"/>
      <c r="AO285" s="15"/>
      <c r="AP285" s="69"/>
      <c r="AQ285" s="15"/>
      <c r="AR285" s="15"/>
      <c r="AS285" s="15"/>
      <c r="AT285" s="15"/>
      <c r="AU285" s="73"/>
      <c r="AV285" s="74"/>
      <c r="AW285" s="74"/>
      <c r="AX285" s="74"/>
      <c r="AY285" s="74"/>
      <c r="AZ285" s="52"/>
      <c r="BA285" s="52"/>
      <c r="BB285" s="52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73"/>
      <c r="BS285" s="15"/>
      <c r="BT285" s="74"/>
      <c r="BU285" s="74"/>
      <c r="BV285" s="74"/>
      <c r="BW285" s="52"/>
      <c r="BX285" s="52"/>
      <c r="BY285" s="52"/>
      <c r="BZ285" s="52"/>
      <c r="CA285" s="52"/>
      <c r="CB285" s="52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</row>
    <row r="286" spans="1:243" ht="16.899999999999999" customHeight="1" x14ac:dyDescent="0.25">
      <c r="A286" s="15"/>
      <c r="B286" s="69"/>
      <c r="C286" s="15"/>
      <c r="D286" s="15"/>
      <c r="E286" s="49"/>
      <c r="F286" s="15"/>
      <c r="G286" s="15"/>
      <c r="H286" s="15"/>
      <c r="I286" s="15"/>
      <c r="J286" s="74"/>
      <c r="K286" s="74"/>
      <c r="L286" s="74"/>
      <c r="M286" s="52"/>
      <c r="N286" s="52"/>
      <c r="O286" s="15"/>
      <c r="P286" s="15"/>
      <c r="Q286" s="15"/>
      <c r="R286" s="15"/>
      <c r="S286" s="15"/>
      <c r="T286" s="15"/>
      <c r="U286" s="15"/>
      <c r="V286" s="15"/>
      <c r="W286" s="15"/>
      <c r="X286" s="49"/>
      <c r="Y286" s="15"/>
      <c r="Z286" s="15"/>
      <c r="AA286" s="15"/>
      <c r="AB286" s="15"/>
      <c r="AC286" s="15"/>
      <c r="AD286" s="73"/>
      <c r="AE286" s="15"/>
      <c r="AF286" s="74"/>
      <c r="AG286" s="74"/>
      <c r="AH286" s="74"/>
      <c r="AI286" s="52"/>
      <c r="AJ286" s="52"/>
      <c r="AK286" s="52"/>
      <c r="AL286" s="52"/>
      <c r="AM286" s="52"/>
      <c r="AN286" s="15"/>
      <c r="AO286" s="15"/>
      <c r="AP286" s="69"/>
      <c r="AQ286" s="15"/>
      <c r="AR286" s="15"/>
      <c r="AS286" s="49"/>
      <c r="AT286" s="15"/>
      <c r="AU286" s="15"/>
      <c r="AV286" s="15"/>
      <c r="AW286" s="15"/>
      <c r="AX286" s="74"/>
      <c r="AY286" s="74"/>
      <c r="AZ286" s="74"/>
      <c r="BA286" s="52"/>
      <c r="BB286" s="52"/>
      <c r="BC286" s="15"/>
      <c r="BD286" s="15"/>
      <c r="BE286" s="15"/>
      <c r="BF286" s="15"/>
      <c r="BG286" s="15"/>
      <c r="BH286" s="15"/>
      <c r="BI286" s="15"/>
      <c r="BJ286" s="15"/>
      <c r="BK286" s="15"/>
      <c r="BL286" s="49"/>
      <c r="BM286" s="15"/>
      <c r="BN286" s="15"/>
      <c r="BO286" s="15"/>
      <c r="BP286" s="15"/>
      <c r="BQ286" s="15"/>
      <c r="BR286" s="73"/>
      <c r="BS286" s="15"/>
      <c r="BT286" s="74"/>
      <c r="BU286" s="74"/>
      <c r="BV286" s="74"/>
      <c r="BW286" s="52"/>
      <c r="BX286" s="52"/>
      <c r="BY286" s="52"/>
      <c r="BZ286" s="52"/>
      <c r="CA286" s="52"/>
      <c r="CB286" s="52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</row>
    <row r="287" spans="1:243" ht="16.899999999999999" customHeight="1" x14ac:dyDescent="0.2">
      <c r="A287" s="15"/>
      <c r="B287" s="69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52"/>
      <c r="AL287" s="15"/>
      <c r="AM287" s="15"/>
      <c r="AN287" s="15"/>
      <c r="AO287" s="15"/>
      <c r="AP287" s="69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52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</row>
    <row r="288" spans="1:243" ht="16.899999999999999" customHeight="1" x14ac:dyDescent="0.2">
      <c r="A288" s="15"/>
      <c r="B288" s="69"/>
      <c r="C288" s="15"/>
      <c r="D288" s="15"/>
      <c r="E288" s="4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52"/>
      <c r="S288" s="15"/>
      <c r="T288" s="15"/>
      <c r="U288" s="15"/>
      <c r="V288" s="15"/>
      <c r="W288" s="15"/>
      <c r="X288" s="49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52"/>
      <c r="AL288" s="15"/>
      <c r="AM288" s="15"/>
      <c r="AN288" s="15"/>
      <c r="AO288" s="15"/>
      <c r="AP288" s="69"/>
      <c r="AQ288" s="15"/>
      <c r="AR288" s="15"/>
      <c r="AS288" s="49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52"/>
      <c r="BG288" s="15"/>
      <c r="BH288" s="15"/>
      <c r="BI288" s="15"/>
      <c r="BJ288" s="15"/>
      <c r="BK288" s="15"/>
      <c r="BL288" s="49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52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</row>
    <row r="289" spans="1:243" ht="16.899999999999999" customHeight="1" x14ac:dyDescent="0.2">
      <c r="A289" s="15"/>
      <c r="B289" s="69"/>
      <c r="C289" s="15"/>
      <c r="D289" s="15"/>
      <c r="E289" s="15"/>
      <c r="F289" s="15"/>
      <c r="G289" s="15"/>
      <c r="H289" s="15"/>
      <c r="I289" s="15"/>
      <c r="J289" s="64"/>
      <c r="K289" s="64"/>
      <c r="L289" s="64"/>
      <c r="M289" s="64"/>
      <c r="N289" s="64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64"/>
      <c r="AG289" s="64"/>
      <c r="AH289" s="64"/>
      <c r="AI289" s="64"/>
      <c r="AJ289" s="64"/>
      <c r="AK289" s="52"/>
      <c r="AL289" s="64"/>
      <c r="AM289" s="64"/>
      <c r="AN289" s="15"/>
      <c r="AO289" s="15"/>
      <c r="AP289" s="69"/>
      <c r="AQ289" s="15"/>
      <c r="AR289" s="15"/>
      <c r="AS289" s="15"/>
      <c r="AT289" s="15"/>
      <c r="AU289" s="15"/>
      <c r="AV289" s="15"/>
      <c r="AW289" s="15"/>
      <c r="AX289" s="64"/>
      <c r="AY289" s="64"/>
      <c r="AZ289" s="64"/>
      <c r="BA289" s="64"/>
      <c r="BB289" s="64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64"/>
      <c r="BU289" s="64"/>
      <c r="BV289" s="64"/>
      <c r="BW289" s="64"/>
      <c r="BX289" s="64"/>
      <c r="BY289" s="52"/>
      <c r="BZ289" s="64"/>
      <c r="CA289" s="64"/>
      <c r="CB289" s="64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</row>
    <row r="290" spans="1:243" ht="16.899999999999999" customHeight="1" x14ac:dyDescent="0.2">
      <c r="A290" s="15"/>
      <c r="B290" s="69"/>
      <c r="C290" s="15"/>
      <c r="D290" s="15"/>
      <c r="E290" s="49"/>
      <c r="F290" s="15"/>
      <c r="G290" s="15"/>
      <c r="H290" s="15"/>
      <c r="I290" s="15"/>
      <c r="J290" s="64"/>
      <c r="K290" s="64"/>
      <c r="L290" s="64"/>
      <c r="M290" s="64"/>
      <c r="N290" s="64"/>
      <c r="O290" s="15"/>
      <c r="P290" s="15"/>
      <c r="Q290" s="15"/>
      <c r="R290" s="15"/>
      <c r="S290" s="15"/>
      <c r="T290" s="15"/>
      <c r="U290" s="15"/>
      <c r="V290" s="15"/>
      <c r="W290" s="15"/>
      <c r="X290" s="49"/>
      <c r="Y290" s="15"/>
      <c r="Z290" s="15"/>
      <c r="AA290" s="15"/>
      <c r="AB290" s="15"/>
      <c r="AC290" s="15"/>
      <c r="AD290" s="69"/>
      <c r="AE290" s="15"/>
      <c r="AF290" s="64"/>
      <c r="AG290" s="64"/>
      <c r="AH290" s="64"/>
      <c r="AI290" s="64"/>
      <c r="AJ290" s="64"/>
      <c r="AK290" s="52"/>
      <c r="AL290" s="64"/>
      <c r="AM290" s="64"/>
      <c r="AN290" s="15"/>
      <c r="AO290" s="15"/>
      <c r="AP290" s="69"/>
      <c r="AQ290" s="15"/>
      <c r="AR290" s="15"/>
      <c r="AS290" s="49"/>
      <c r="AT290" s="15"/>
      <c r="AU290" s="15"/>
      <c r="AV290" s="15"/>
      <c r="AW290" s="15"/>
      <c r="AX290" s="64"/>
      <c r="AY290" s="64"/>
      <c r="AZ290" s="64"/>
      <c r="BA290" s="64"/>
      <c r="BB290" s="64"/>
      <c r="BC290" s="15"/>
      <c r="BD290" s="15"/>
      <c r="BE290" s="15"/>
      <c r="BF290" s="15"/>
      <c r="BG290" s="15"/>
      <c r="BH290" s="15"/>
      <c r="BI290" s="15"/>
      <c r="BJ290" s="15"/>
      <c r="BK290" s="15"/>
      <c r="BL290" s="49"/>
      <c r="BM290" s="15"/>
      <c r="BN290" s="15"/>
      <c r="BO290" s="15"/>
      <c r="BP290" s="15"/>
      <c r="BQ290" s="15"/>
      <c r="BR290" s="69"/>
      <c r="BS290" s="15"/>
      <c r="BT290" s="64"/>
      <c r="BU290" s="64"/>
      <c r="BV290" s="64"/>
      <c r="BW290" s="64"/>
      <c r="BX290" s="64"/>
      <c r="BY290" s="52"/>
      <c r="BZ290" s="64"/>
      <c r="CA290" s="64"/>
      <c r="CB290" s="64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</row>
    <row r="291" spans="1:243" ht="27" customHeight="1" x14ac:dyDescent="0.2">
      <c r="A291" s="15"/>
      <c r="B291" s="69"/>
      <c r="C291" s="15"/>
      <c r="D291" s="15"/>
      <c r="E291" s="15"/>
      <c r="F291" s="64"/>
      <c r="G291" s="64"/>
      <c r="H291" s="64"/>
      <c r="I291" s="64"/>
      <c r="J291" s="64"/>
      <c r="K291" s="64"/>
      <c r="L291" s="64"/>
      <c r="M291" s="64"/>
      <c r="N291" s="64"/>
      <c r="O291" s="15"/>
      <c r="P291" s="15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52"/>
      <c r="AF291" s="52"/>
      <c r="AG291" s="64"/>
      <c r="AH291" s="15"/>
      <c r="AI291" s="15"/>
      <c r="AJ291" s="15"/>
      <c r="AK291" s="15"/>
      <c r="AL291" s="15"/>
      <c r="AM291" s="15"/>
      <c r="AN291" s="15"/>
      <c r="AO291" s="15"/>
      <c r="AP291" s="69"/>
      <c r="AQ291" s="15"/>
      <c r="AR291" s="15"/>
      <c r="AS291" s="15"/>
      <c r="AT291" s="64"/>
      <c r="AU291" s="64"/>
      <c r="AV291" s="64"/>
      <c r="AW291" s="64"/>
      <c r="AX291" s="64"/>
      <c r="AY291" s="64"/>
      <c r="AZ291" s="64"/>
      <c r="BA291" s="64"/>
      <c r="BB291" s="64"/>
      <c r="BC291" s="15"/>
      <c r="BD291" s="15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52"/>
      <c r="BT291" s="52"/>
      <c r="BU291" s="64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</row>
    <row r="292" spans="1:243" ht="16.899999999999999" customHeight="1" x14ac:dyDescent="0.2">
      <c r="A292" s="15"/>
      <c r="B292" s="69"/>
      <c r="C292" s="15"/>
      <c r="D292" s="50"/>
      <c r="E292" s="15"/>
      <c r="F292" s="64"/>
      <c r="G292" s="49"/>
      <c r="H292" s="64"/>
      <c r="I292" s="64"/>
      <c r="J292" s="64"/>
      <c r="K292" s="64"/>
      <c r="L292" s="64"/>
      <c r="M292" s="64"/>
      <c r="N292" s="64"/>
      <c r="O292" s="15"/>
      <c r="P292" s="15"/>
      <c r="Q292" s="64"/>
      <c r="R292" s="64"/>
      <c r="S292" s="64"/>
      <c r="T292" s="64"/>
      <c r="U292" s="64"/>
      <c r="V292" s="64"/>
      <c r="W292" s="64"/>
      <c r="X292" s="50"/>
      <c r="Y292" s="15"/>
      <c r="Z292" s="49"/>
      <c r="AA292" s="15"/>
      <c r="AB292" s="64"/>
      <c r="AC292" s="64"/>
      <c r="AD292" s="64"/>
      <c r="AE292" s="64"/>
      <c r="AF292" s="64"/>
      <c r="AG292" s="64"/>
      <c r="AH292" s="64"/>
      <c r="AI292" s="15"/>
      <c r="AJ292" s="15"/>
      <c r="AK292" s="15"/>
      <c r="AL292" s="15"/>
      <c r="AM292" s="15"/>
      <c r="AN292" s="15"/>
      <c r="AO292" s="15"/>
      <c r="AP292" s="69"/>
      <c r="AQ292" s="15"/>
      <c r="AR292" s="50"/>
      <c r="AS292" s="15"/>
      <c r="AT292" s="64"/>
      <c r="AU292" s="49"/>
      <c r="AV292" s="64"/>
      <c r="AW292" s="64"/>
      <c r="AX292" s="64"/>
      <c r="AY292" s="64"/>
      <c r="AZ292" s="64"/>
      <c r="BA292" s="64"/>
      <c r="BB292" s="64"/>
      <c r="BC292" s="15"/>
      <c r="BD292" s="15"/>
      <c r="BE292" s="64"/>
      <c r="BF292" s="64"/>
      <c r="BG292" s="64"/>
      <c r="BH292" s="64"/>
      <c r="BI292" s="64"/>
      <c r="BJ292" s="64"/>
      <c r="BK292" s="64"/>
      <c r="BL292" s="50"/>
      <c r="BM292" s="15"/>
      <c r="BN292" s="49"/>
      <c r="BO292" s="15"/>
      <c r="BP292" s="64"/>
      <c r="BQ292" s="64"/>
      <c r="BR292" s="64"/>
      <c r="BS292" s="64"/>
      <c r="BT292" s="64"/>
      <c r="BU292" s="64"/>
      <c r="BV292" s="64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</row>
    <row r="293" spans="1:243" ht="16.899999999999999" customHeight="1" x14ac:dyDescent="0.25">
      <c r="A293" s="15"/>
      <c r="B293" s="15"/>
      <c r="C293" s="15"/>
      <c r="D293" s="15"/>
      <c r="E293" s="12"/>
      <c r="F293" s="15"/>
      <c r="G293" s="255"/>
      <c r="H293" s="15"/>
      <c r="I293" s="15"/>
      <c r="J293" s="12"/>
      <c r="K293" s="15"/>
      <c r="L293" s="12"/>
      <c r="M293" s="48"/>
      <c r="N293" s="15"/>
      <c r="O293" s="15"/>
      <c r="P293" s="15"/>
      <c r="Q293" s="15"/>
      <c r="R293" s="12"/>
      <c r="S293" s="315"/>
      <c r="T293" s="70"/>
      <c r="U293" s="15"/>
      <c r="V293" s="15"/>
      <c r="W293" s="15"/>
      <c r="X293" s="15"/>
      <c r="Y293" s="12"/>
      <c r="Z293" s="255"/>
      <c r="AA293" s="12"/>
      <c r="AB293" s="15"/>
      <c r="AC293" s="15"/>
      <c r="AD293" s="12"/>
      <c r="AE293" s="12"/>
      <c r="AF293" s="48"/>
      <c r="AG293" s="15"/>
      <c r="AH293" s="15"/>
      <c r="AI293" s="15"/>
      <c r="AJ293" s="15"/>
      <c r="AK293" s="12"/>
      <c r="AL293" s="315"/>
      <c r="AM293" s="15"/>
      <c r="AN293" s="15"/>
      <c r="AO293" s="15"/>
      <c r="AP293" s="15"/>
      <c r="AQ293" s="15"/>
      <c r="AR293" s="15"/>
      <c r="AS293" s="12"/>
      <c r="AT293" s="15"/>
      <c r="AU293" s="255"/>
      <c r="AV293" s="15"/>
      <c r="AW293" s="15"/>
      <c r="AX293" s="12"/>
      <c r="AY293" s="15"/>
      <c r="AZ293" s="12"/>
      <c r="BA293" s="48"/>
      <c r="BB293" s="15"/>
      <c r="BC293" s="15"/>
      <c r="BD293" s="15"/>
      <c r="BE293" s="15"/>
      <c r="BF293" s="12"/>
      <c r="BG293" s="315"/>
      <c r="BH293" s="70"/>
      <c r="BI293" s="15"/>
      <c r="BJ293" s="15"/>
      <c r="BK293" s="15"/>
      <c r="BL293" s="15"/>
      <c r="BM293" s="12"/>
      <c r="BN293" s="255"/>
      <c r="BO293" s="12"/>
      <c r="BP293" s="15"/>
      <c r="BQ293" s="15"/>
      <c r="BR293" s="12"/>
      <c r="BS293" s="12"/>
      <c r="BT293" s="48"/>
      <c r="BU293" s="15"/>
      <c r="BV293" s="15"/>
      <c r="BW293" s="15"/>
      <c r="BX293" s="15"/>
      <c r="BY293" s="12"/>
      <c r="BZ293" s="3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</row>
    <row r="294" spans="1:243" ht="16.899999999999999" customHeight="1" x14ac:dyDescent="0.25">
      <c r="A294" s="15"/>
      <c r="B294" s="15"/>
      <c r="C294" s="15"/>
      <c r="D294" s="70"/>
      <c r="E294" s="12"/>
      <c r="F294" s="70"/>
      <c r="G294" s="255"/>
      <c r="H294" s="70"/>
      <c r="I294" s="65"/>
      <c r="J294" s="65"/>
      <c r="K294" s="65"/>
      <c r="L294" s="64"/>
      <c r="M294" s="64"/>
      <c r="N294" s="15"/>
      <c r="O294" s="65"/>
      <c r="P294" s="12"/>
      <c r="Q294" s="188"/>
      <c r="R294" s="188"/>
      <c r="S294" s="15"/>
      <c r="T294" s="15"/>
      <c r="U294" s="15"/>
      <c r="V294" s="70"/>
      <c r="W294" s="70"/>
      <c r="X294" s="15"/>
      <c r="Y294" s="12"/>
      <c r="Z294" s="255"/>
      <c r="AA294" s="65"/>
      <c r="AB294" s="15"/>
      <c r="AC294" s="14"/>
      <c r="AD294" s="14"/>
      <c r="AE294" s="14"/>
      <c r="AF294" s="65"/>
      <c r="AG294" s="15"/>
      <c r="AH294" s="65"/>
      <c r="AI294" s="12"/>
      <c r="AJ294" s="188"/>
      <c r="AK294" s="188"/>
      <c r="AL294" s="15"/>
      <c r="AM294" s="15"/>
      <c r="AN294" s="15"/>
      <c r="AO294" s="15"/>
      <c r="AP294" s="15"/>
      <c r="AQ294" s="15"/>
      <c r="AR294" s="70"/>
      <c r="AS294" s="12"/>
      <c r="AT294" s="70"/>
      <c r="AU294" s="255"/>
      <c r="AV294" s="70"/>
      <c r="AW294" s="65"/>
      <c r="AX294" s="65"/>
      <c r="AY294" s="65"/>
      <c r="AZ294" s="64"/>
      <c r="BA294" s="64"/>
      <c r="BB294" s="15"/>
      <c r="BC294" s="65"/>
      <c r="BD294" s="12"/>
      <c r="BE294" s="188"/>
      <c r="BF294" s="188"/>
      <c r="BG294" s="15"/>
      <c r="BH294" s="15"/>
      <c r="BI294" s="15"/>
      <c r="BJ294" s="70"/>
      <c r="BK294" s="70"/>
      <c r="BL294" s="15"/>
      <c r="BM294" s="12"/>
      <c r="BN294" s="255"/>
      <c r="BO294" s="65"/>
      <c r="BP294" s="15"/>
      <c r="BQ294" s="14"/>
      <c r="BR294" s="14"/>
      <c r="BS294" s="14"/>
      <c r="BT294" s="65"/>
      <c r="BU294" s="15"/>
      <c r="BV294" s="65"/>
      <c r="BW294" s="12"/>
      <c r="BX294" s="188"/>
      <c r="BY294" s="188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</row>
    <row r="295" spans="1:243" ht="16.899999999999999" customHeight="1" x14ac:dyDescent="0.25">
      <c r="A295" s="15"/>
      <c r="B295" s="15"/>
      <c r="C295" s="15"/>
      <c r="D295" s="70"/>
      <c r="E295" s="70"/>
      <c r="F295" s="70"/>
      <c r="G295" s="70"/>
      <c r="H295" s="15"/>
      <c r="I295" s="15"/>
      <c r="J295" s="12"/>
      <c r="K295" s="12"/>
      <c r="L295" s="64"/>
      <c r="M295" s="64"/>
      <c r="N295" s="64"/>
      <c r="O295" s="15"/>
      <c r="P295" s="15"/>
      <c r="Q295" s="15"/>
      <c r="R295" s="15"/>
      <c r="S295" s="15"/>
      <c r="T295" s="15"/>
      <c r="U295" s="70"/>
      <c r="V295" s="70"/>
      <c r="W295" s="70"/>
      <c r="X295" s="70"/>
      <c r="Y295" s="15"/>
      <c r="Z295" s="15"/>
      <c r="AA295" s="12"/>
      <c r="AB295" s="13"/>
      <c r="AC295" s="12"/>
      <c r="AD295" s="12"/>
      <c r="AE295" s="12"/>
      <c r="AF295" s="15"/>
      <c r="AG295" s="6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70"/>
      <c r="AS295" s="70"/>
      <c r="AT295" s="70"/>
      <c r="AU295" s="70"/>
      <c r="AV295" s="15"/>
      <c r="AW295" s="15"/>
      <c r="AX295" s="12"/>
      <c r="AY295" s="12"/>
      <c r="AZ295" s="64"/>
      <c r="BA295" s="64"/>
      <c r="BB295" s="64"/>
      <c r="BC295" s="15"/>
      <c r="BD295" s="15"/>
      <c r="BE295" s="15"/>
      <c r="BF295" s="15"/>
      <c r="BG295" s="15"/>
      <c r="BH295" s="15"/>
      <c r="BI295" s="70"/>
      <c r="BJ295" s="70"/>
      <c r="BK295" s="70"/>
      <c r="BL295" s="70"/>
      <c r="BM295" s="15"/>
      <c r="BN295" s="15"/>
      <c r="BO295" s="12"/>
      <c r="BP295" s="13"/>
      <c r="BQ295" s="12"/>
      <c r="BR295" s="12"/>
      <c r="BS295" s="12"/>
      <c r="BT295" s="15"/>
      <c r="BU295" s="6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</row>
    <row r="296" spans="1:243" ht="16.899999999999999" customHeight="1" x14ac:dyDescent="0.25">
      <c r="A296" s="15"/>
      <c r="B296" s="73"/>
      <c r="C296" s="15"/>
      <c r="D296" s="56"/>
      <c r="E296" s="92"/>
      <c r="F296" s="92"/>
      <c r="G296" s="53"/>
      <c r="H296" s="53"/>
      <c r="I296" s="53"/>
      <c r="J296" s="15"/>
      <c r="K296" s="73"/>
      <c r="L296" s="15"/>
      <c r="M296" s="56"/>
      <c r="N296" s="56"/>
      <c r="O296" s="56"/>
      <c r="P296" s="56"/>
      <c r="Q296" s="56"/>
      <c r="R296" s="53"/>
      <c r="S296" s="15"/>
      <c r="T296" s="15"/>
      <c r="U296" s="15"/>
      <c r="V296" s="72"/>
      <c r="W296" s="56"/>
      <c r="X296" s="92"/>
      <c r="Y296" s="92"/>
      <c r="Z296" s="92"/>
      <c r="AA296" s="92"/>
      <c r="AB296" s="53"/>
      <c r="AC296" s="15"/>
      <c r="AD296" s="15"/>
      <c r="AE296" s="135"/>
      <c r="AF296" s="56"/>
      <c r="AG296" s="56"/>
      <c r="AH296" s="56"/>
      <c r="AI296" s="56"/>
      <c r="AJ296" s="56"/>
      <c r="AK296" s="56"/>
      <c r="AL296" s="15"/>
      <c r="AM296" s="15"/>
      <c r="AN296" s="15"/>
      <c r="AO296" s="15"/>
      <c r="AP296" s="73"/>
      <c r="AQ296" s="15"/>
      <c r="AR296" s="56"/>
      <c r="AS296" s="92"/>
      <c r="AT296" s="92"/>
      <c r="AU296" s="53"/>
      <c r="AV296" s="53"/>
      <c r="AW296" s="53"/>
      <c r="AX296" s="15"/>
      <c r="AY296" s="73"/>
      <c r="AZ296" s="15"/>
      <c r="BA296" s="56"/>
      <c r="BB296" s="56"/>
      <c r="BC296" s="56"/>
      <c r="BD296" s="56"/>
      <c r="BE296" s="56"/>
      <c r="BF296" s="53"/>
      <c r="BG296" s="15"/>
      <c r="BH296" s="15"/>
      <c r="BI296" s="15"/>
      <c r="BJ296" s="72"/>
      <c r="BK296" s="56"/>
      <c r="BL296" s="92"/>
      <c r="BM296" s="92"/>
      <c r="BN296" s="92"/>
      <c r="BO296" s="92"/>
      <c r="BP296" s="53"/>
      <c r="BQ296" s="15"/>
      <c r="BR296" s="15"/>
      <c r="BS296" s="135"/>
      <c r="BT296" s="56"/>
      <c r="BU296" s="56"/>
      <c r="BV296" s="56"/>
      <c r="BW296" s="56"/>
      <c r="BX296" s="56"/>
      <c r="BY296" s="56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</row>
    <row r="297" spans="1:243" ht="16.899999999999999" customHeight="1" x14ac:dyDescent="0.25">
      <c r="A297" s="15"/>
      <c r="B297" s="69"/>
      <c r="C297" s="15"/>
      <c r="D297" s="15"/>
      <c r="E297" s="15"/>
      <c r="F297" s="15"/>
      <c r="G297" s="15"/>
      <c r="H297" s="15"/>
      <c r="I297" s="15"/>
      <c r="J297" s="15"/>
      <c r="K297" s="12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69"/>
      <c r="AQ297" s="15"/>
      <c r="AR297" s="15"/>
      <c r="AS297" s="15"/>
      <c r="AT297" s="15"/>
      <c r="AU297" s="15"/>
      <c r="AV297" s="15"/>
      <c r="AW297" s="15"/>
      <c r="AX297" s="15"/>
      <c r="AY297" s="12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</row>
    <row r="298" spans="1:243" ht="16.899999999999999" customHeight="1" x14ac:dyDescent="0.25">
      <c r="A298" s="15"/>
      <c r="B298" s="73"/>
      <c r="C298" s="15"/>
      <c r="D298" s="74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73"/>
      <c r="V298" s="72"/>
      <c r="W298" s="74"/>
      <c r="X298" s="15"/>
      <c r="Y298" s="15"/>
      <c r="Z298" s="15"/>
      <c r="AA298" s="13"/>
      <c r="AB298" s="12"/>
      <c r="AC298" s="15"/>
      <c r="AD298" s="12"/>
      <c r="AE298" s="50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73"/>
      <c r="AQ298" s="15"/>
      <c r="AR298" s="74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73"/>
      <c r="BJ298" s="72"/>
      <c r="BK298" s="74"/>
      <c r="BL298" s="15"/>
      <c r="BM298" s="15"/>
      <c r="BN298" s="15"/>
      <c r="BO298" s="13"/>
      <c r="BP298" s="12"/>
      <c r="BQ298" s="15"/>
      <c r="BR298" s="12"/>
      <c r="BS298" s="50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</row>
    <row r="299" spans="1:243" ht="16.899999999999999" customHeight="1" x14ac:dyDescent="0.25">
      <c r="A299" s="15"/>
      <c r="B299" s="73"/>
      <c r="C299" s="15"/>
      <c r="D299" s="74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72"/>
      <c r="W299" s="74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73"/>
      <c r="AQ299" s="15"/>
      <c r="AR299" s="74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72"/>
      <c r="BK299" s="74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</row>
    <row r="300" spans="1:243" ht="16.899999999999999" customHeight="1" x14ac:dyDescent="0.25">
      <c r="A300" s="15"/>
      <c r="B300" s="69"/>
      <c r="C300" s="15"/>
      <c r="D300" s="76"/>
      <c r="E300" s="15"/>
      <c r="F300" s="74"/>
      <c r="G300" s="74"/>
      <c r="H300" s="74"/>
      <c r="I300" s="48"/>
      <c r="J300" s="48"/>
      <c r="K300" s="48"/>
      <c r="L300" s="15"/>
      <c r="M300" s="15"/>
      <c r="N300" s="15"/>
      <c r="O300" s="15"/>
      <c r="P300" s="15"/>
      <c r="Q300" s="15"/>
      <c r="R300" s="15"/>
      <c r="S300" s="15"/>
      <c r="T300" s="15"/>
      <c r="U300" s="73"/>
      <c r="V300" s="75"/>
      <c r="W300" s="76"/>
      <c r="X300" s="74"/>
      <c r="Y300" s="48"/>
      <c r="Z300" s="48"/>
      <c r="AA300" s="48"/>
      <c r="AB300" s="48"/>
      <c r="AC300" s="15"/>
      <c r="AD300" s="48"/>
      <c r="AE300" s="48"/>
      <c r="AF300" s="48"/>
      <c r="AG300" s="52"/>
      <c r="AH300" s="15"/>
      <c r="AI300" s="15"/>
      <c r="AJ300" s="15"/>
      <c r="AK300" s="15"/>
      <c r="AL300" s="15"/>
      <c r="AM300" s="15"/>
      <c r="AN300" s="15"/>
      <c r="AO300" s="15"/>
      <c r="AP300" s="69"/>
      <c r="AQ300" s="15"/>
      <c r="AR300" s="76"/>
      <c r="AS300" s="15"/>
      <c r="AT300" s="74"/>
      <c r="AU300" s="74"/>
      <c r="AV300" s="74"/>
      <c r="AW300" s="48"/>
      <c r="AX300" s="48"/>
      <c r="AY300" s="48"/>
      <c r="AZ300" s="15"/>
      <c r="BA300" s="15"/>
      <c r="BB300" s="15"/>
      <c r="BC300" s="15"/>
      <c r="BD300" s="15"/>
      <c r="BE300" s="15"/>
      <c r="BF300" s="15"/>
      <c r="BG300" s="15"/>
      <c r="BH300" s="15"/>
      <c r="BI300" s="73"/>
      <c r="BJ300" s="75"/>
      <c r="BK300" s="76"/>
      <c r="BL300" s="74"/>
      <c r="BM300" s="48"/>
      <c r="BN300" s="48"/>
      <c r="BO300" s="48"/>
      <c r="BP300" s="48"/>
      <c r="BQ300" s="15"/>
      <c r="BR300" s="48"/>
      <c r="BS300" s="48"/>
      <c r="BT300" s="48"/>
      <c r="BU300" s="52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</row>
    <row r="301" spans="1:243" ht="16.899999999999999" customHeight="1" x14ac:dyDescent="0.25">
      <c r="A301" s="15"/>
      <c r="B301" s="73"/>
      <c r="C301" s="15"/>
      <c r="D301" s="74"/>
      <c r="E301" s="15"/>
      <c r="F301" s="74"/>
      <c r="G301" s="74"/>
      <c r="H301" s="74"/>
      <c r="I301" s="52"/>
      <c r="J301" s="52"/>
      <c r="K301" s="52"/>
      <c r="L301" s="15"/>
      <c r="M301" s="15"/>
      <c r="N301" s="15"/>
      <c r="O301" s="15"/>
      <c r="P301" s="15"/>
      <c r="Q301" s="15"/>
      <c r="R301" s="15"/>
      <c r="S301" s="15"/>
      <c r="T301" s="15"/>
      <c r="U301" s="73"/>
      <c r="V301" s="72"/>
      <c r="W301" s="74"/>
      <c r="X301" s="74"/>
      <c r="Y301" s="52"/>
      <c r="Z301" s="52"/>
      <c r="AA301" s="52"/>
      <c r="AB301" s="52"/>
      <c r="AC301" s="15"/>
      <c r="AD301" s="52"/>
      <c r="AE301" s="52"/>
      <c r="AF301" s="52"/>
      <c r="AG301" s="52"/>
      <c r="AH301" s="15"/>
      <c r="AI301" s="15"/>
      <c r="AJ301" s="15"/>
      <c r="AK301" s="15"/>
      <c r="AL301" s="15"/>
      <c r="AM301" s="15"/>
      <c r="AN301" s="15"/>
      <c r="AO301" s="15"/>
      <c r="AP301" s="73"/>
      <c r="AQ301" s="15"/>
      <c r="AR301" s="74"/>
      <c r="AS301" s="15"/>
      <c r="AT301" s="74"/>
      <c r="AU301" s="74"/>
      <c r="AV301" s="74"/>
      <c r="AW301" s="52"/>
      <c r="AX301" s="52"/>
      <c r="AY301" s="52"/>
      <c r="AZ301" s="15"/>
      <c r="BA301" s="15"/>
      <c r="BB301" s="15"/>
      <c r="BC301" s="15"/>
      <c r="BD301" s="15"/>
      <c r="BE301" s="15"/>
      <c r="BF301" s="15"/>
      <c r="BG301" s="15"/>
      <c r="BH301" s="15"/>
      <c r="BI301" s="73"/>
      <c r="BJ301" s="72"/>
      <c r="BK301" s="74"/>
      <c r="BL301" s="74"/>
      <c r="BM301" s="52"/>
      <c r="BN301" s="52"/>
      <c r="BO301" s="52"/>
      <c r="BP301" s="52"/>
      <c r="BQ301" s="15"/>
      <c r="BR301" s="52"/>
      <c r="BS301" s="52"/>
      <c r="BT301" s="52"/>
      <c r="BU301" s="52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</row>
    <row r="302" spans="1:243" ht="16.899999999999999" customHeight="1" x14ac:dyDescent="0.25">
      <c r="A302" s="15"/>
      <c r="B302" s="73"/>
      <c r="C302" s="15"/>
      <c r="D302" s="74"/>
      <c r="E302" s="15"/>
      <c r="F302" s="76"/>
      <c r="G302" s="76"/>
      <c r="H302" s="76"/>
      <c r="I302" s="70"/>
      <c r="J302" s="70"/>
      <c r="K302" s="70"/>
      <c r="L302" s="15"/>
      <c r="M302" s="15"/>
      <c r="N302" s="15"/>
      <c r="O302" s="15"/>
      <c r="P302" s="15"/>
      <c r="Q302" s="15"/>
      <c r="R302" s="15"/>
      <c r="S302" s="15"/>
      <c r="T302" s="15"/>
      <c r="U302" s="69"/>
      <c r="V302" s="72"/>
      <c r="W302" s="74"/>
      <c r="X302" s="76"/>
      <c r="Y302" s="70"/>
      <c r="Z302" s="70"/>
      <c r="AA302" s="70"/>
      <c r="AB302" s="70"/>
      <c r="AC302" s="15"/>
      <c r="AD302" s="70"/>
      <c r="AE302" s="70"/>
      <c r="AF302" s="70"/>
      <c r="AG302" s="70"/>
      <c r="AH302" s="15"/>
      <c r="AI302" s="15"/>
      <c r="AJ302" s="15"/>
      <c r="AK302" s="15"/>
      <c r="AL302" s="15"/>
      <c r="AM302" s="15"/>
      <c r="AN302" s="15"/>
      <c r="AO302" s="15"/>
      <c r="AP302" s="73"/>
      <c r="AQ302" s="15"/>
      <c r="AR302" s="74"/>
      <c r="AS302" s="15"/>
      <c r="AT302" s="76"/>
      <c r="AU302" s="76"/>
      <c r="AV302" s="76"/>
      <c r="AW302" s="70"/>
      <c r="AX302" s="70"/>
      <c r="AY302" s="70"/>
      <c r="AZ302" s="15"/>
      <c r="BA302" s="15"/>
      <c r="BB302" s="15"/>
      <c r="BC302" s="15"/>
      <c r="BD302" s="15"/>
      <c r="BE302" s="15"/>
      <c r="BF302" s="15"/>
      <c r="BG302" s="15"/>
      <c r="BH302" s="15"/>
      <c r="BI302" s="69"/>
      <c r="BJ302" s="72"/>
      <c r="BK302" s="74"/>
      <c r="BL302" s="76"/>
      <c r="BM302" s="70"/>
      <c r="BN302" s="70"/>
      <c r="BO302" s="70"/>
      <c r="BP302" s="70"/>
      <c r="BQ302" s="15"/>
      <c r="BR302" s="70"/>
      <c r="BS302" s="70"/>
      <c r="BT302" s="70"/>
      <c r="BU302" s="70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</row>
    <row r="303" spans="1:243" ht="16.899999999999999" customHeight="1" x14ac:dyDescent="0.25">
      <c r="A303" s="15"/>
      <c r="B303" s="69"/>
      <c r="C303" s="15"/>
      <c r="D303" s="76"/>
      <c r="E303" s="15"/>
      <c r="F303" s="74"/>
      <c r="G303" s="74"/>
      <c r="H303" s="74"/>
      <c r="I303" s="52"/>
      <c r="J303" s="52"/>
      <c r="K303" s="52"/>
      <c r="L303" s="15"/>
      <c r="M303" s="15"/>
      <c r="N303" s="15"/>
      <c r="O303" s="15"/>
      <c r="P303" s="15"/>
      <c r="Q303" s="15"/>
      <c r="R303" s="15"/>
      <c r="S303" s="15"/>
      <c r="T303" s="15"/>
      <c r="U303" s="73"/>
      <c r="V303" s="75"/>
      <c r="W303" s="76"/>
      <c r="X303" s="74"/>
      <c r="Y303" s="52"/>
      <c r="Z303" s="52"/>
      <c r="AA303" s="52"/>
      <c r="AB303" s="52"/>
      <c r="AC303" s="15"/>
      <c r="AD303" s="52"/>
      <c r="AE303" s="52"/>
      <c r="AF303" s="52"/>
      <c r="AG303" s="52"/>
      <c r="AH303" s="15"/>
      <c r="AI303" s="15"/>
      <c r="AJ303" s="15"/>
      <c r="AK303" s="15"/>
      <c r="AL303" s="15"/>
      <c r="AM303" s="15"/>
      <c r="AN303" s="15"/>
      <c r="AO303" s="15"/>
      <c r="AP303" s="69"/>
      <c r="AQ303" s="15"/>
      <c r="AR303" s="76"/>
      <c r="AS303" s="15"/>
      <c r="AT303" s="74"/>
      <c r="AU303" s="74"/>
      <c r="AV303" s="74"/>
      <c r="AW303" s="52"/>
      <c r="AX303" s="52"/>
      <c r="AY303" s="52"/>
      <c r="AZ303" s="15"/>
      <c r="BA303" s="15"/>
      <c r="BB303" s="15"/>
      <c r="BC303" s="15"/>
      <c r="BD303" s="15"/>
      <c r="BE303" s="15"/>
      <c r="BF303" s="15"/>
      <c r="BG303" s="15"/>
      <c r="BH303" s="15"/>
      <c r="BI303" s="73"/>
      <c r="BJ303" s="75"/>
      <c r="BK303" s="76"/>
      <c r="BL303" s="74"/>
      <c r="BM303" s="52"/>
      <c r="BN303" s="52"/>
      <c r="BO303" s="52"/>
      <c r="BP303" s="52"/>
      <c r="BQ303" s="15"/>
      <c r="BR303" s="52"/>
      <c r="BS303" s="52"/>
      <c r="BT303" s="52"/>
      <c r="BU303" s="52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</row>
    <row r="304" spans="1:243" ht="16.899999999999999" customHeight="1" x14ac:dyDescent="0.25">
      <c r="A304" s="15"/>
      <c r="B304" s="73"/>
      <c r="C304" s="15"/>
      <c r="D304" s="74"/>
      <c r="E304" s="15"/>
      <c r="F304" s="74"/>
      <c r="G304" s="74"/>
      <c r="H304" s="74"/>
      <c r="I304" s="52"/>
      <c r="J304" s="52"/>
      <c r="K304" s="52"/>
      <c r="L304" s="15"/>
      <c r="M304" s="15"/>
      <c r="N304" s="15"/>
      <c r="O304" s="15"/>
      <c r="P304" s="15"/>
      <c r="Q304" s="15"/>
      <c r="R304" s="15"/>
      <c r="S304" s="15"/>
      <c r="T304" s="15"/>
      <c r="U304" s="73"/>
      <c r="V304" s="72"/>
      <c r="W304" s="74"/>
      <c r="X304" s="74"/>
      <c r="Y304" s="52"/>
      <c r="Z304" s="52"/>
      <c r="AA304" s="52"/>
      <c r="AB304" s="52"/>
      <c r="AC304" s="15"/>
      <c r="AD304" s="52"/>
      <c r="AE304" s="52"/>
      <c r="AF304" s="52"/>
      <c r="AG304" s="52"/>
      <c r="AH304" s="15"/>
      <c r="AI304" s="15"/>
      <c r="AJ304" s="15"/>
      <c r="AK304" s="15"/>
      <c r="AL304" s="15"/>
      <c r="AM304" s="15"/>
      <c r="AN304" s="15"/>
      <c r="AO304" s="15"/>
      <c r="AP304" s="73"/>
      <c r="AQ304" s="15"/>
      <c r="AR304" s="74"/>
      <c r="AS304" s="15"/>
      <c r="AT304" s="74"/>
      <c r="AU304" s="74"/>
      <c r="AV304" s="74"/>
      <c r="AW304" s="52"/>
      <c r="AX304" s="52"/>
      <c r="AY304" s="52"/>
      <c r="AZ304" s="15"/>
      <c r="BA304" s="15"/>
      <c r="BB304" s="15"/>
      <c r="BC304" s="15"/>
      <c r="BD304" s="15"/>
      <c r="BE304" s="15"/>
      <c r="BF304" s="15"/>
      <c r="BG304" s="15"/>
      <c r="BH304" s="15"/>
      <c r="BI304" s="73"/>
      <c r="BJ304" s="72"/>
      <c r="BK304" s="74"/>
      <c r="BL304" s="74"/>
      <c r="BM304" s="52"/>
      <c r="BN304" s="52"/>
      <c r="BO304" s="52"/>
      <c r="BP304" s="52"/>
      <c r="BQ304" s="15"/>
      <c r="BR304" s="52"/>
      <c r="BS304" s="52"/>
      <c r="BT304" s="52"/>
      <c r="BU304" s="52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</row>
    <row r="305" spans="1:232" ht="16.899999999999999" customHeight="1" x14ac:dyDescent="0.25">
      <c r="A305" s="15"/>
      <c r="B305" s="73"/>
      <c r="C305" s="15"/>
      <c r="D305" s="74"/>
      <c r="E305" s="15"/>
      <c r="F305" s="76"/>
      <c r="G305" s="76"/>
      <c r="H305" s="76"/>
      <c r="I305" s="70"/>
      <c r="J305" s="70"/>
      <c r="K305" s="70"/>
      <c r="L305" s="15"/>
      <c r="M305" s="15"/>
      <c r="N305" s="15"/>
      <c r="O305" s="15"/>
      <c r="P305" s="15"/>
      <c r="Q305" s="15"/>
      <c r="R305" s="15"/>
      <c r="S305" s="15"/>
      <c r="T305" s="15"/>
      <c r="U305" s="69"/>
      <c r="V305" s="72"/>
      <c r="W305" s="74"/>
      <c r="X305" s="76"/>
      <c r="Y305" s="70"/>
      <c r="Z305" s="70"/>
      <c r="AA305" s="70"/>
      <c r="AB305" s="70"/>
      <c r="AC305" s="15"/>
      <c r="AD305" s="70"/>
      <c r="AE305" s="70"/>
      <c r="AF305" s="70"/>
      <c r="AG305" s="70"/>
      <c r="AH305" s="15"/>
      <c r="AI305" s="15"/>
      <c r="AJ305" s="15"/>
      <c r="AK305" s="15"/>
      <c r="AL305" s="15"/>
      <c r="AM305" s="15"/>
      <c r="AN305" s="15"/>
      <c r="AO305" s="15"/>
      <c r="AP305" s="73"/>
      <c r="AQ305" s="15"/>
      <c r="AR305" s="74"/>
      <c r="AS305" s="15"/>
      <c r="AT305" s="76"/>
      <c r="AU305" s="76"/>
      <c r="AV305" s="76"/>
      <c r="AW305" s="70"/>
      <c r="AX305" s="70"/>
      <c r="AY305" s="70"/>
      <c r="AZ305" s="15"/>
      <c r="BA305" s="15"/>
      <c r="BB305" s="15"/>
      <c r="BC305" s="15"/>
      <c r="BD305" s="15"/>
      <c r="BE305" s="15"/>
      <c r="BF305" s="15"/>
      <c r="BG305" s="15"/>
      <c r="BH305" s="15"/>
      <c r="BI305" s="69"/>
      <c r="BJ305" s="72"/>
      <c r="BK305" s="74"/>
      <c r="BL305" s="76"/>
      <c r="BM305" s="70"/>
      <c r="BN305" s="70"/>
      <c r="BO305" s="70"/>
      <c r="BP305" s="70"/>
      <c r="BQ305" s="15"/>
      <c r="BR305" s="70"/>
      <c r="BS305" s="70"/>
      <c r="BT305" s="70"/>
      <c r="BU305" s="70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</row>
    <row r="306" spans="1:232" ht="16.899999999999999" customHeight="1" x14ac:dyDescent="0.25">
      <c r="A306" s="15"/>
      <c r="B306" s="69"/>
      <c r="C306" s="15"/>
      <c r="D306" s="15"/>
      <c r="E306" s="15"/>
      <c r="F306" s="15"/>
      <c r="G306" s="73"/>
      <c r="H306" s="74"/>
      <c r="I306" s="74"/>
      <c r="J306" s="74"/>
      <c r="K306" s="74"/>
      <c r="L306" s="52"/>
      <c r="M306" s="52"/>
      <c r="N306" s="52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73"/>
      <c r="AE306" s="15"/>
      <c r="AF306" s="74"/>
      <c r="AG306" s="74"/>
      <c r="AH306" s="74"/>
      <c r="AI306" s="52"/>
      <c r="AJ306" s="52"/>
      <c r="AK306" s="52"/>
      <c r="AL306" s="52"/>
      <c r="AM306" s="52"/>
      <c r="AN306" s="15"/>
      <c r="AO306" s="15"/>
      <c r="AP306" s="69"/>
      <c r="AQ306" s="15"/>
      <c r="AR306" s="15"/>
      <c r="AS306" s="15"/>
      <c r="AT306" s="15"/>
      <c r="AU306" s="73"/>
      <c r="AV306" s="74"/>
      <c r="AW306" s="74"/>
      <c r="AX306" s="74"/>
      <c r="AY306" s="74"/>
      <c r="AZ306" s="52"/>
      <c r="BA306" s="52"/>
      <c r="BB306" s="52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73"/>
      <c r="BS306" s="15"/>
      <c r="BT306" s="74"/>
      <c r="BU306" s="74"/>
      <c r="BV306" s="74"/>
      <c r="BW306" s="52"/>
      <c r="BX306" s="52"/>
      <c r="BY306" s="52"/>
      <c r="BZ306" s="52"/>
      <c r="CA306" s="52"/>
      <c r="CB306" s="52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</row>
    <row r="307" spans="1:232" ht="16.899999999999999" customHeight="1" x14ac:dyDescent="0.25">
      <c r="A307" s="15"/>
      <c r="B307" s="69"/>
      <c r="C307" s="15"/>
      <c r="D307" s="15"/>
      <c r="E307" s="49"/>
      <c r="F307" s="15"/>
      <c r="G307" s="15"/>
      <c r="H307" s="15"/>
      <c r="I307" s="15"/>
      <c r="J307" s="74"/>
      <c r="K307" s="74"/>
      <c r="L307" s="74"/>
      <c r="M307" s="52"/>
      <c r="N307" s="52"/>
      <c r="O307" s="15"/>
      <c r="P307" s="15"/>
      <c r="Q307" s="15"/>
      <c r="R307" s="15"/>
      <c r="S307" s="15"/>
      <c r="T307" s="15"/>
      <c r="U307" s="15"/>
      <c r="V307" s="15"/>
      <c r="W307" s="15"/>
      <c r="X307" s="49"/>
      <c r="Y307" s="15"/>
      <c r="Z307" s="15"/>
      <c r="AA307" s="15"/>
      <c r="AB307" s="15"/>
      <c r="AC307" s="15"/>
      <c r="AD307" s="73"/>
      <c r="AE307" s="15"/>
      <c r="AF307" s="74"/>
      <c r="AG307" s="74"/>
      <c r="AH307" s="74"/>
      <c r="AI307" s="52"/>
      <c r="AJ307" s="52"/>
      <c r="AK307" s="52"/>
      <c r="AL307" s="52"/>
      <c r="AM307" s="52"/>
      <c r="AN307" s="15"/>
      <c r="AO307" s="15"/>
      <c r="AP307" s="69"/>
      <c r="AQ307" s="15"/>
      <c r="AR307" s="15"/>
      <c r="AS307" s="49"/>
      <c r="AT307" s="15"/>
      <c r="AU307" s="15"/>
      <c r="AV307" s="15"/>
      <c r="AW307" s="15"/>
      <c r="AX307" s="74"/>
      <c r="AY307" s="74"/>
      <c r="AZ307" s="74"/>
      <c r="BA307" s="52"/>
      <c r="BB307" s="52"/>
      <c r="BC307" s="15"/>
      <c r="BD307" s="15"/>
      <c r="BE307" s="15"/>
      <c r="BF307" s="15"/>
      <c r="BG307" s="15"/>
      <c r="BH307" s="15"/>
      <c r="BI307" s="15"/>
      <c r="BJ307" s="15"/>
      <c r="BK307" s="15"/>
      <c r="BL307" s="49"/>
      <c r="BM307" s="15"/>
      <c r="BN307" s="15"/>
      <c r="BO307" s="15"/>
      <c r="BP307" s="15"/>
      <c r="BQ307" s="15"/>
      <c r="BR307" s="73"/>
      <c r="BS307" s="15"/>
      <c r="BT307" s="74"/>
      <c r="BU307" s="74"/>
      <c r="BV307" s="74"/>
      <c r="BW307" s="52"/>
      <c r="BX307" s="52"/>
      <c r="BY307" s="52"/>
      <c r="BZ307" s="52"/>
      <c r="CA307" s="52"/>
      <c r="CB307" s="52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</row>
    <row r="308" spans="1:232" ht="16.899999999999999" customHeight="1" x14ac:dyDescent="0.2">
      <c r="A308" s="15"/>
      <c r="B308" s="69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52"/>
      <c r="AL308" s="15"/>
      <c r="AM308" s="15"/>
      <c r="AN308" s="15"/>
      <c r="AO308" s="15"/>
      <c r="AP308" s="69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52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</row>
    <row r="309" spans="1:232" ht="16.899999999999999" customHeight="1" x14ac:dyDescent="0.2">
      <c r="A309" s="15"/>
      <c r="B309" s="69"/>
      <c r="C309" s="15"/>
      <c r="D309" s="15"/>
      <c r="E309" s="4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52"/>
      <c r="S309" s="15"/>
      <c r="T309" s="15"/>
      <c r="U309" s="15"/>
      <c r="V309" s="15"/>
      <c r="W309" s="15"/>
      <c r="X309" s="49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52"/>
      <c r="AL309" s="15"/>
      <c r="AM309" s="15"/>
      <c r="AN309" s="15"/>
      <c r="AO309" s="15"/>
      <c r="AP309" s="69"/>
      <c r="AQ309" s="15"/>
      <c r="AR309" s="15"/>
      <c r="AS309" s="49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52"/>
      <c r="BG309" s="15"/>
      <c r="BH309" s="15"/>
      <c r="BI309" s="15"/>
      <c r="BJ309" s="15"/>
      <c r="BK309" s="15"/>
      <c r="BL309" s="49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52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</row>
    <row r="310" spans="1:232" ht="16.899999999999999" customHeight="1" x14ac:dyDescent="0.2">
      <c r="A310" s="15"/>
      <c r="B310" s="69"/>
      <c r="C310" s="15"/>
      <c r="D310" s="15"/>
      <c r="E310" s="15"/>
      <c r="F310" s="15"/>
      <c r="G310" s="15"/>
      <c r="H310" s="15"/>
      <c r="I310" s="15"/>
      <c r="J310" s="64"/>
      <c r="K310" s="64"/>
      <c r="L310" s="64"/>
      <c r="M310" s="64"/>
      <c r="N310" s="64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64"/>
      <c r="AG310" s="64"/>
      <c r="AH310" s="64"/>
      <c r="AI310" s="64"/>
      <c r="AJ310" s="64"/>
      <c r="AK310" s="52"/>
      <c r="AL310" s="64"/>
      <c r="AM310" s="64"/>
      <c r="AN310" s="15"/>
      <c r="AO310" s="15"/>
      <c r="AP310" s="69"/>
      <c r="AQ310" s="15"/>
      <c r="AR310" s="15"/>
      <c r="AS310" s="15"/>
      <c r="AT310" s="15"/>
      <c r="AU310" s="15"/>
      <c r="AV310" s="15"/>
      <c r="AW310" s="15"/>
      <c r="AX310" s="64"/>
      <c r="AY310" s="64"/>
      <c r="AZ310" s="64"/>
      <c r="BA310" s="64"/>
      <c r="BB310" s="64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64"/>
      <c r="BU310" s="64"/>
      <c r="BV310" s="64"/>
      <c r="BW310" s="64"/>
      <c r="BX310" s="64"/>
      <c r="BY310" s="52"/>
      <c r="BZ310" s="64"/>
      <c r="CA310" s="64"/>
      <c r="CB310" s="64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</row>
    <row r="311" spans="1:232" ht="16.899999999999999" customHeight="1" x14ac:dyDescent="0.2">
      <c r="A311" s="15"/>
      <c r="B311" s="69"/>
      <c r="C311" s="15"/>
      <c r="D311" s="15"/>
      <c r="E311" s="49"/>
      <c r="F311" s="15"/>
      <c r="G311" s="15"/>
      <c r="H311" s="15"/>
      <c r="I311" s="15"/>
      <c r="J311" s="64"/>
      <c r="K311" s="64"/>
      <c r="L311" s="64"/>
      <c r="M311" s="64"/>
      <c r="N311" s="64"/>
      <c r="O311" s="15"/>
      <c r="P311" s="15"/>
      <c r="Q311" s="15"/>
      <c r="R311" s="15"/>
      <c r="S311" s="15"/>
      <c r="T311" s="15"/>
      <c r="U311" s="15"/>
      <c r="V311" s="15"/>
      <c r="W311" s="15"/>
      <c r="X311" s="49"/>
      <c r="Y311" s="15"/>
      <c r="Z311" s="15"/>
      <c r="AA311" s="15"/>
      <c r="AB311" s="15"/>
      <c r="AC311" s="15"/>
      <c r="AD311" s="69"/>
      <c r="AE311" s="15"/>
      <c r="AF311" s="64"/>
      <c r="AG311" s="64"/>
      <c r="AH311" s="64"/>
      <c r="AI311" s="64"/>
      <c r="AJ311" s="64"/>
      <c r="AK311" s="52"/>
      <c r="AL311" s="64"/>
      <c r="AM311" s="64"/>
      <c r="AN311" s="15"/>
      <c r="AO311" s="15"/>
      <c r="AP311" s="69"/>
      <c r="AQ311" s="15"/>
      <c r="AR311" s="15"/>
      <c r="AS311" s="49"/>
      <c r="AT311" s="15"/>
      <c r="AU311" s="15"/>
      <c r="AV311" s="15"/>
      <c r="AW311" s="15"/>
      <c r="AX311" s="64"/>
      <c r="AY311" s="64"/>
      <c r="AZ311" s="64"/>
      <c r="BA311" s="64"/>
      <c r="BB311" s="64"/>
      <c r="BC311" s="15"/>
      <c r="BD311" s="15"/>
      <c r="BE311" s="15"/>
      <c r="BF311" s="15"/>
      <c r="BG311" s="15"/>
      <c r="BH311" s="15"/>
      <c r="BI311" s="15"/>
      <c r="BJ311" s="15"/>
      <c r="BK311" s="15"/>
      <c r="BL311" s="49"/>
      <c r="BM311" s="15"/>
      <c r="BN311" s="15"/>
      <c r="BO311" s="15"/>
      <c r="BP311" s="15"/>
      <c r="BQ311" s="15"/>
      <c r="BR311" s="69"/>
      <c r="BS311" s="15"/>
      <c r="BT311" s="64"/>
      <c r="BU311" s="64"/>
      <c r="BV311" s="64"/>
      <c r="BW311" s="64"/>
      <c r="BX311" s="64"/>
      <c r="BY311" s="52"/>
      <c r="BZ311" s="64"/>
      <c r="CA311" s="64"/>
      <c r="CB311" s="64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</row>
    <row r="312" spans="1:232" ht="16.899999999999999" customHeight="1" x14ac:dyDescent="0.2">
      <c r="A312" s="15"/>
      <c r="B312" s="69"/>
      <c r="C312" s="15"/>
      <c r="D312" s="15"/>
      <c r="E312" s="15"/>
      <c r="F312" s="64"/>
      <c r="G312" s="64"/>
      <c r="H312" s="64"/>
      <c r="I312" s="64"/>
      <c r="J312" s="64"/>
      <c r="K312" s="64"/>
      <c r="L312" s="64"/>
      <c r="M312" s="64"/>
      <c r="N312" s="64"/>
      <c r="O312" s="15"/>
      <c r="P312" s="15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52"/>
      <c r="AF312" s="52"/>
      <c r="AG312" s="64"/>
      <c r="AH312" s="15"/>
      <c r="AI312" s="15"/>
      <c r="AJ312" s="15"/>
      <c r="AK312" s="15"/>
      <c r="AL312" s="15"/>
      <c r="AM312" s="15"/>
      <c r="AN312" s="15"/>
      <c r="AO312" s="15"/>
      <c r="AP312" s="69"/>
      <c r="AQ312" s="15"/>
      <c r="AR312" s="15"/>
      <c r="AS312" s="15"/>
      <c r="AT312" s="64"/>
      <c r="AU312" s="64"/>
      <c r="AV312" s="64"/>
      <c r="AW312" s="64"/>
      <c r="AX312" s="64"/>
      <c r="AY312" s="64"/>
      <c r="AZ312" s="64"/>
      <c r="BA312" s="64"/>
      <c r="BB312" s="64"/>
      <c r="BC312" s="15"/>
      <c r="BD312" s="15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52"/>
      <c r="BT312" s="52"/>
      <c r="BU312" s="64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</row>
    <row r="313" spans="1:232" ht="16.899999999999999" customHeight="1" x14ac:dyDescent="0.2">
      <c r="A313" s="15"/>
      <c r="B313" s="69"/>
      <c r="C313" s="15"/>
      <c r="D313" s="50"/>
      <c r="E313" s="15"/>
      <c r="F313" s="64"/>
      <c r="G313" s="49"/>
      <c r="H313" s="64"/>
      <c r="I313" s="64"/>
      <c r="J313" s="64"/>
      <c r="K313" s="64"/>
      <c r="L313" s="64"/>
      <c r="M313" s="64"/>
      <c r="N313" s="64"/>
      <c r="O313" s="15"/>
      <c r="P313" s="15"/>
      <c r="Q313" s="64"/>
      <c r="R313" s="64"/>
      <c r="S313" s="64"/>
      <c r="T313" s="64"/>
      <c r="U313" s="64"/>
      <c r="V313" s="64"/>
      <c r="W313" s="64"/>
      <c r="X313" s="50"/>
      <c r="Y313" s="15"/>
      <c r="Z313" s="49"/>
      <c r="AA313" s="15"/>
      <c r="AB313" s="64"/>
      <c r="AC313" s="64"/>
      <c r="AD313" s="64"/>
      <c r="AE313" s="64"/>
      <c r="AF313" s="64"/>
      <c r="AG313" s="64"/>
      <c r="AH313" s="64"/>
      <c r="AI313" s="15"/>
      <c r="AJ313" s="15"/>
      <c r="AK313" s="15"/>
      <c r="AL313" s="15"/>
      <c r="AM313" s="15"/>
      <c r="AN313" s="15"/>
      <c r="AO313" s="15"/>
      <c r="AP313" s="69"/>
      <c r="AQ313" s="15"/>
      <c r="AR313" s="50"/>
      <c r="AS313" s="15"/>
      <c r="AT313" s="64"/>
      <c r="AU313" s="49"/>
      <c r="AV313" s="64"/>
      <c r="AW313" s="64"/>
      <c r="AX313" s="64"/>
      <c r="AY313" s="64"/>
      <c r="AZ313" s="64"/>
      <c r="BA313" s="64"/>
      <c r="BB313" s="64"/>
      <c r="BC313" s="15"/>
      <c r="BD313" s="15"/>
      <c r="BE313" s="64"/>
      <c r="BF313" s="64"/>
      <c r="BG313" s="64"/>
      <c r="BH313" s="64"/>
      <c r="BI313" s="64"/>
      <c r="BJ313" s="64"/>
      <c r="BK313" s="64"/>
      <c r="BL313" s="50"/>
      <c r="BM313" s="15"/>
      <c r="BN313" s="49"/>
      <c r="BO313" s="15"/>
      <c r="BP313" s="64"/>
      <c r="BQ313" s="64"/>
      <c r="BR313" s="64"/>
      <c r="BS313" s="64"/>
      <c r="BT313" s="64"/>
      <c r="BU313" s="64"/>
      <c r="BV313" s="64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</row>
    <row r="314" spans="1:232" ht="16.899999999999999" customHeight="1" x14ac:dyDescent="0.25">
      <c r="A314" s="15"/>
      <c r="B314" s="15"/>
      <c r="C314" s="15"/>
      <c r="D314" s="15"/>
      <c r="E314" s="12"/>
      <c r="F314" s="15"/>
      <c r="G314" s="255"/>
      <c r="H314" s="15"/>
      <c r="I314" s="15"/>
      <c r="J314" s="12"/>
      <c r="K314" s="15"/>
      <c r="L314" s="12"/>
      <c r="M314" s="48"/>
      <c r="N314" s="15"/>
      <c r="O314" s="15"/>
      <c r="P314" s="15"/>
      <c r="Q314" s="15"/>
      <c r="R314" s="12"/>
      <c r="S314" s="315"/>
      <c r="T314" s="70"/>
      <c r="U314" s="15"/>
      <c r="V314" s="15"/>
      <c r="W314" s="15"/>
      <c r="X314" s="15"/>
      <c r="Y314" s="12"/>
      <c r="Z314" s="255"/>
      <c r="AA314" s="12"/>
      <c r="AB314" s="15"/>
      <c r="AC314" s="15"/>
      <c r="AD314" s="12"/>
      <c r="AE314" s="12"/>
      <c r="AF314" s="48"/>
      <c r="AG314" s="15"/>
      <c r="AH314" s="15"/>
      <c r="AI314" s="15"/>
      <c r="AJ314" s="15"/>
      <c r="AK314" s="12"/>
      <c r="AL314" s="315"/>
      <c r="AM314" s="15"/>
      <c r="AN314" s="15"/>
      <c r="AO314" s="15"/>
      <c r="AP314" s="15"/>
      <c r="AQ314" s="15"/>
      <c r="AR314" s="15"/>
      <c r="AS314" s="12"/>
      <c r="AT314" s="15"/>
      <c r="AU314" s="255"/>
      <c r="AV314" s="15"/>
      <c r="AW314" s="15"/>
      <c r="AX314" s="12"/>
      <c r="AY314" s="15"/>
      <c r="AZ314" s="12"/>
      <c r="BA314" s="48"/>
      <c r="BB314" s="15"/>
      <c r="BC314" s="15"/>
      <c r="BD314" s="15"/>
      <c r="BE314" s="15"/>
      <c r="BF314" s="12"/>
      <c r="BG314" s="315"/>
      <c r="BH314" s="70"/>
      <c r="BI314" s="15"/>
      <c r="BJ314" s="15"/>
      <c r="BK314" s="15"/>
      <c r="BL314" s="15"/>
      <c r="BM314" s="12"/>
      <c r="BN314" s="255"/>
      <c r="BO314" s="12"/>
      <c r="BP314" s="15"/>
      <c r="BQ314" s="15"/>
      <c r="BR314" s="12"/>
      <c r="BS314" s="12"/>
      <c r="BT314" s="48"/>
      <c r="BU314" s="15"/>
      <c r="BV314" s="15"/>
      <c r="BW314" s="15"/>
      <c r="BX314" s="15"/>
      <c r="BY314" s="12"/>
      <c r="BZ314" s="3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</row>
    <row r="315" spans="1:232" ht="16.899999999999999" customHeight="1" x14ac:dyDescent="0.25">
      <c r="A315" s="15"/>
      <c r="B315" s="15"/>
      <c r="C315" s="15"/>
      <c r="D315" s="70"/>
      <c r="E315" s="12"/>
      <c r="F315" s="70"/>
      <c r="G315" s="255"/>
      <c r="H315" s="70"/>
      <c r="I315" s="65"/>
      <c r="J315" s="65"/>
      <c r="K315" s="65"/>
      <c r="L315" s="64"/>
      <c r="M315" s="64"/>
      <c r="N315" s="15"/>
      <c r="O315" s="65"/>
      <c r="P315" s="12"/>
      <c r="Q315" s="188"/>
      <c r="R315" s="188"/>
      <c r="S315" s="15"/>
      <c r="T315" s="15"/>
      <c r="U315" s="15"/>
      <c r="V315" s="70"/>
      <c r="W315" s="70"/>
      <c r="X315" s="15"/>
      <c r="Y315" s="12"/>
      <c r="Z315" s="255"/>
      <c r="AA315" s="65"/>
      <c r="AB315" s="15"/>
      <c r="AC315" s="14"/>
      <c r="AD315" s="14"/>
      <c r="AE315" s="14"/>
      <c r="AF315" s="65"/>
      <c r="AG315" s="15"/>
      <c r="AH315" s="65"/>
      <c r="AI315" s="12"/>
      <c r="AJ315" s="188"/>
      <c r="AK315" s="188"/>
      <c r="AL315" s="15"/>
      <c r="AM315" s="15"/>
      <c r="AN315" s="15"/>
      <c r="AO315" s="15"/>
      <c r="AP315" s="15"/>
      <c r="AQ315" s="15"/>
      <c r="AR315" s="70"/>
      <c r="AS315" s="12"/>
      <c r="AT315" s="70"/>
      <c r="AU315" s="255"/>
      <c r="AV315" s="70"/>
      <c r="AW315" s="65"/>
      <c r="AX315" s="65"/>
      <c r="AY315" s="65"/>
      <c r="AZ315" s="64"/>
      <c r="BA315" s="64"/>
      <c r="BB315" s="15"/>
      <c r="BC315" s="65"/>
      <c r="BD315" s="12"/>
      <c r="BE315" s="188"/>
      <c r="BF315" s="188"/>
      <c r="BG315" s="15"/>
      <c r="BH315" s="15"/>
      <c r="BI315" s="15"/>
      <c r="BJ315" s="70"/>
      <c r="BK315" s="70"/>
      <c r="BL315" s="15"/>
      <c r="BM315" s="12"/>
      <c r="BN315" s="255"/>
      <c r="BO315" s="65"/>
      <c r="BP315" s="15"/>
      <c r="BQ315" s="14"/>
      <c r="BR315" s="14"/>
      <c r="BS315" s="14"/>
      <c r="BT315" s="65"/>
      <c r="BU315" s="15"/>
      <c r="BV315" s="65"/>
      <c r="BW315" s="12"/>
      <c r="BX315" s="188"/>
      <c r="BY315" s="188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</row>
    <row r="316" spans="1:232" ht="16.899999999999999" customHeight="1" x14ac:dyDescent="0.25">
      <c r="A316" s="15"/>
      <c r="B316" s="15"/>
      <c r="C316" s="15"/>
      <c r="D316" s="70"/>
      <c r="E316" s="70"/>
      <c r="F316" s="70"/>
      <c r="G316" s="70"/>
      <c r="H316" s="15"/>
      <c r="I316" s="15"/>
      <c r="J316" s="12"/>
      <c r="K316" s="12"/>
      <c r="L316" s="64"/>
      <c r="M316" s="64"/>
      <c r="N316" s="64"/>
      <c r="O316" s="15"/>
      <c r="P316" s="15"/>
      <c r="Q316" s="15"/>
      <c r="R316" s="15"/>
      <c r="S316" s="15"/>
      <c r="T316" s="15"/>
      <c r="U316" s="70"/>
      <c r="V316" s="70"/>
      <c r="W316" s="70"/>
      <c r="X316" s="70"/>
      <c r="Y316" s="15"/>
      <c r="Z316" s="15"/>
      <c r="AA316" s="12"/>
      <c r="AB316" s="13"/>
      <c r="AC316" s="12"/>
      <c r="AD316" s="12"/>
      <c r="AE316" s="12"/>
      <c r="AF316" s="15"/>
      <c r="AG316" s="6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70"/>
      <c r="AS316" s="70"/>
      <c r="AT316" s="70"/>
      <c r="AU316" s="70"/>
      <c r="AV316" s="15"/>
      <c r="AW316" s="15"/>
      <c r="AX316" s="12"/>
      <c r="AY316" s="12"/>
      <c r="AZ316" s="64"/>
      <c r="BA316" s="64"/>
      <c r="BB316" s="64"/>
      <c r="BC316" s="15"/>
      <c r="BD316" s="15"/>
      <c r="BE316" s="15"/>
      <c r="BF316" s="15"/>
      <c r="BG316" s="15"/>
      <c r="BH316" s="15"/>
      <c r="BI316" s="70"/>
      <c r="BJ316" s="70"/>
      <c r="BK316" s="70"/>
      <c r="BL316" s="70"/>
      <c r="BM316" s="15"/>
      <c r="BN316" s="15"/>
      <c r="BO316" s="12"/>
      <c r="BP316" s="13"/>
      <c r="BQ316" s="12"/>
      <c r="BR316" s="12"/>
      <c r="BS316" s="12"/>
      <c r="BT316" s="15"/>
      <c r="BU316" s="6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</row>
    <row r="317" spans="1:232" ht="16.899999999999999" customHeight="1" x14ac:dyDescent="0.25">
      <c r="A317" s="15"/>
      <c r="B317" s="73"/>
      <c r="C317" s="15"/>
      <c r="D317" s="56"/>
      <c r="E317" s="92"/>
      <c r="F317" s="92"/>
      <c r="G317" s="53"/>
      <c r="H317" s="53"/>
      <c r="I317" s="53"/>
      <c r="J317" s="15"/>
      <c r="K317" s="73"/>
      <c r="L317" s="15"/>
      <c r="M317" s="56"/>
      <c r="N317" s="56"/>
      <c r="O317" s="56"/>
      <c r="P317" s="56"/>
      <c r="Q317" s="56"/>
      <c r="R317" s="53"/>
      <c r="S317" s="15"/>
      <c r="T317" s="15"/>
      <c r="U317" s="15"/>
      <c r="V317" s="72"/>
      <c r="W317" s="56"/>
      <c r="X317" s="92"/>
      <c r="Y317" s="92"/>
      <c r="Z317" s="92"/>
      <c r="AA317" s="92"/>
      <c r="AB317" s="53"/>
      <c r="AC317" s="15"/>
      <c r="AD317" s="15"/>
      <c r="AE317" s="135"/>
      <c r="AF317" s="56"/>
      <c r="AG317" s="56"/>
      <c r="AH317" s="56"/>
      <c r="AI317" s="56"/>
      <c r="AJ317" s="56"/>
      <c r="AK317" s="56"/>
      <c r="AL317" s="15"/>
      <c r="AM317" s="15"/>
      <c r="AN317" s="15"/>
      <c r="AO317" s="15"/>
      <c r="AP317" s="73"/>
      <c r="AQ317" s="15"/>
      <c r="AR317" s="56"/>
      <c r="AS317" s="92"/>
      <c r="AT317" s="92"/>
      <c r="AU317" s="53"/>
      <c r="AV317" s="53"/>
      <c r="AW317" s="53"/>
      <c r="AX317" s="15"/>
      <c r="AY317" s="73"/>
      <c r="AZ317" s="15"/>
      <c r="BA317" s="56"/>
      <c r="BB317" s="56"/>
      <c r="BC317" s="56"/>
      <c r="BD317" s="56"/>
      <c r="BE317" s="56"/>
      <c r="BF317" s="53"/>
      <c r="BG317" s="15"/>
      <c r="BH317" s="15"/>
      <c r="BI317" s="15"/>
      <c r="BJ317" s="72"/>
      <c r="BK317" s="56"/>
      <c r="BL317" s="92"/>
      <c r="BM317" s="92"/>
      <c r="BN317" s="92"/>
      <c r="BO317" s="92"/>
      <c r="BP317" s="53"/>
      <c r="BQ317" s="15"/>
      <c r="BR317" s="15"/>
      <c r="BS317" s="135"/>
      <c r="BT317" s="56"/>
      <c r="BU317" s="56"/>
      <c r="BV317" s="56"/>
      <c r="BW317" s="56"/>
      <c r="BX317" s="56"/>
      <c r="BY317" s="56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</row>
    <row r="318" spans="1:232" ht="16.899999999999999" customHeight="1" x14ac:dyDescent="0.25">
      <c r="A318" s="15"/>
      <c r="B318" s="69"/>
      <c r="C318" s="15"/>
      <c r="D318" s="15"/>
      <c r="E318" s="15"/>
      <c r="F318" s="15"/>
      <c r="G318" s="15"/>
      <c r="H318" s="15"/>
      <c r="I318" s="15"/>
      <c r="J318" s="15"/>
      <c r="K318" s="12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69"/>
      <c r="AQ318" s="15"/>
      <c r="AR318" s="15"/>
      <c r="AS318" s="15"/>
      <c r="AT318" s="15"/>
      <c r="AU318" s="15"/>
      <c r="AV318" s="15"/>
      <c r="AW318" s="15"/>
      <c r="AX318" s="15"/>
      <c r="AY318" s="12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</row>
    <row r="319" spans="1:232" ht="16.899999999999999" customHeight="1" x14ac:dyDescent="0.25">
      <c r="A319" s="15"/>
      <c r="B319" s="73"/>
      <c r="C319" s="15"/>
      <c r="D319" s="74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73"/>
      <c r="V319" s="72"/>
      <c r="W319" s="74"/>
      <c r="X319" s="15"/>
      <c r="Y319" s="15"/>
      <c r="Z319" s="15"/>
      <c r="AA319" s="13"/>
      <c r="AB319" s="12"/>
      <c r="AC319" s="15"/>
      <c r="AD319" s="12"/>
      <c r="AE319" s="50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73"/>
      <c r="AQ319" s="15"/>
      <c r="AR319" s="74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73"/>
      <c r="BJ319" s="72"/>
      <c r="BK319" s="74"/>
      <c r="BL319" s="15"/>
      <c r="BM319" s="15"/>
      <c r="BN319" s="15"/>
      <c r="BO319" s="13"/>
      <c r="BP319" s="12"/>
      <c r="BQ319" s="15"/>
      <c r="BR319" s="12"/>
      <c r="BS319" s="50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</row>
    <row r="320" spans="1:232" ht="16.899999999999999" customHeight="1" x14ac:dyDescent="0.25">
      <c r="A320" s="15"/>
      <c r="B320" s="73"/>
      <c r="C320" s="15"/>
      <c r="D320" s="74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72"/>
      <c r="W320" s="74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73"/>
      <c r="AQ320" s="15"/>
      <c r="AR320" s="74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72"/>
      <c r="BK320" s="74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</row>
    <row r="321" spans="1:232" ht="16.899999999999999" customHeight="1" x14ac:dyDescent="0.25">
      <c r="A321" s="15"/>
      <c r="B321" s="69"/>
      <c r="C321" s="15"/>
      <c r="D321" s="76"/>
      <c r="E321" s="15"/>
      <c r="F321" s="74"/>
      <c r="G321" s="74"/>
      <c r="H321" s="74"/>
      <c r="I321" s="48"/>
      <c r="J321" s="48"/>
      <c r="K321" s="48"/>
      <c r="L321" s="15"/>
      <c r="M321" s="15"/>
      <c r="N321" s="15"/>
      <c r="O321" s="15"/>
      <c r="P321" s="15"/>
      <c r="Q321" s="15"/>
      <c r="R321" s="15"/>
      <c r="S321" s="15"/>
      <c r="T321" s="15"/>
      <c r="U321" s="73"/>
      <c r="V321" s="75"/>
      <c r="W321" s="76"/>
      <c r="X321" s="74"/>
      <c r="Y321" s="48"/>
      <c r="Z321" s="48"/>
      <c r="AA321" s="48"/>
      <c r="AB321" s="48"/>
      <c r="AC321" s="15"/>
      <c r="AD321" s="48"/>
      <c r="AE321" s="48"/>
      <c r="AF321" s="48"/>
      <c r="AG321" s="52"/>
      <c r="AH321" s="15"/>
      <c r="AI321" s="15"/>
      <c r="AJ321" s="15"/>
      <c r="AK321" s="15"/>
      <c r="AL321" s="15"/>
      <c r="AM321" s="15"/>
      <c r="AN321" s="15"/>
      <c r="AO321" s="15"/>
      <c r="AP321" s="69"/>
      <c r="AQ321" s="15"/>
      <c r="AR321" s="76"/>
      <c r="AS321" s="15"/>
      <c r="AT321" s="74"/>
      <c r="AU321" s="74"/>
      <c r="AV321" s="74"/>
      <c r="AW321" s="48"/>
      <c r="AX321" s="48"/>
      <c r="AY321" s="48"/>
      <c r="AZ321" s="15"/>
      <c r="BA321" s="15"/>
      <c r="BB321" s="15"/>
      <c r="BC321" s="15"/>
      <c r="BD321" s="15"/>
      <c r="BE321" s="15"/>
      <c r="BF321" s="15"/>
      <c r="BG321" s="15"/>
      <c r="BH321" s="15"/>
      <c r="BI321" s="73"/>
      <c r="BJ321" s="75"/>
      <c r="BK321" s="76"/>
      <c r="BL321" s="74"/>
      <c r="BM321" s="48"/>
      <c r="BN321" s="48"/>
      <c r="BO321" s="48"/>
      <c r="BP321" s="48"/>
      <c r="BQ321" s="15"/>
      <c r="BR321" s="48"/>
      <c r="BS321" s="48"/>
      <c r="BT321" s="48"/>
      <c r="BU321" s="52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</row>
    <row r="322" spans="1:232" ht="16.899999999999999" customHeight="1" x14ac:dyDescent="0.25">
      <c r="A322" s="15"/>
      <c r="B322" s="73"/>
      <c r="C322" s="15"/>
      <c r="D322" s="74"/>
      <c r="E322" s="15"/>
      <c r="F322" s="74"/>
      <c r="G322" s="74"/>
      <c r="H322" s="74"/>
      <c r="I322" s="52"/>
      <c r="J322" s="52"/>
      <c r="K322" s="52"/>
      <c r="L322" s="15"/>
      <c r="M322" s="15"/>
      <c r="N322" s="15"/>
      <c r="O322" s="15"/>
      <c r="P322" s="15"/>
      <c r="Q322" s="15"/>
      <c r="R322" s="15"/>
      <c r="S322" s="15"/>
      <c r="T322" s="15"/>
      <c r="U322" s="73"/>
      <c r="V322" s="72"/>
      <c r="W322" s="74"/>
      <c r="X322" s="74"/>
      <c r="Y322" s="52"/>
      <c r="Z322" s="52"/>
      <c r="AA322" s="52"/>
      <c r="AB322" s="52"/>
      <c r="AC322" s="15"/>
      <c r="AD322" s="52"/>
      <c r="AE322" s="52"/>
      <c r="AF322" s="52"/>
      <c r="AG322" s="52"/>
      <c r="AH322" s="15"/>
      <c r="AI322" s="15"/>
      <c r="AJ322" s="15"/>
      <c r="AK322" s="15"/>
      <c r="AL322" s="15"/>
      <c r="AM322" s="15"/>
      <c r="AN322" s="15"/>
      <c r="AO322" s="15"/>
      <c r="AP322" s="73"/>
      <c r="AQ322" s="15"/>
      <c r="AR322" s="74"/>
      <c r="AS322" s="15"/>
      <c r="AT322" s="74"/>
      <c r="AU322" s="74"/>
      <c r="AV322" s="74"/>
      <c r="AW322" s="52"/>
      <c r="AX322" s="52"/>
      <c r="AY322" s="52"/>
      <c r="AZ322" s="15"/>
      <c r="BA322" s="15"/>
      <c r="BB322" s="15"/>
      <c r="BC322" s="15"/>
      <c r="BD322" s="15"/>
      <c r="BE322" s="15"/>
      <c r="BF322" s="15"/>
      <c r="BG322" s="15"/>
      <c r="BH322" s="15"/>
      <c r="BI322" s="73"/>
      <c r="BJ322" s="72"/>
      <c r="BK322" s="74"/>
      <c r="BL322" s="74"/>
      <c r="BM322" s="52"/>
      <c r="BN322" s="52"/>
      <c r="BO322" s="52"/>
      <c r="BP322" s="52"/>
      <c r="BQ322" s="15"/>
      <c r="BR322" s="52"/>
      <c r="BS322" s="52"/>
      <c r="BT322" s="52"/>
      <c r="BU322" s="52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</row>
    <row r="323" spans="1:232" ht="16.899999999999999" customHeight="1" x14ac:dyDescent="0.25">
      <c r="A323" s="15"/>
      <c r="B323" s="73"/>
      <c r="C323" s="15"/>
      <c r="D323" s="74"/>
      <c r="E323" s="15"/>
      <c r="F323" s="76"/>
      <c r="G323" s="76"/>
      <c r="H323" s="76"/>
      <c r="I323" s="70"/>
      <c r="J323" s="70"/>
      <c r="K323" s="70"/>
      <c r="L323" s="15"/>
      <c r="M323" s="15"/>
      <c r="N323" s="15"/>
      <c r="O323" s="15"/>
      <c r="P323" s="15"/>
      <c r="Q323" s="15"/>
      <c r="R323" s="15"/>
      <c r="S323" s="15"/>
      <c r="T323" s="15"/>
      <c r="U323" s="69"/>
      <c r="V323" s="72"/>
      <c r="W323" s="74"/>
      <c r="X323" s="76"/>
      <c r="Y323" s="70"/>
      <c r="Z323" s="70"/>
      <c r="AA323" s="70"/>
      <c r="AB323" s="70"/>
      <c r="AC323" s="15"/>
      <c r="AD323" s="70"/>
      <c r="AE323" s="70"/>
      <c r="AF323" s="70"/>
      <c r="AG323" s="70"/>
      <c r="AH323" s="15"/>
      <c r="AI323" s="15"/>
      <c r="AJ323" s="15"/>
      <c r="AK323" s="15"/>
      <c r="AL323" s="15"/>
      <c r="AM323" s="15"/>
      <c r="AN323" s="15"/>
      <c r="AO323" s="15"/>
      <c r="AP323" s="73"/>
      <c r="AQ323" s="15"/>
      <c r="AR323" s="74"/>
      <c r="AS323" s="15"/>
      <c r="AT323" s="76"/>
      <c r="AU323" s="76"/>
      <c r="AV323" s="76"/>
      <c r="AW323" s="70"/>
      <c r="AX323" s="70"/>
      <c r="AY323" s="70"/>
      <c r="AZ323" s="15"/>
      <c r="BA323" s="15"/>
      <c r="BB323" s="15"/>
      <c r="BC323" s="15"/>
      <c r="BD323" s="15"/>
      <c r="BE323" s="15"/>
      <c r="BF323" s="15"/>
      <c r="BG323" s="15"/>
      <c r="BH323" s="15"/>
      <c r="BI323" s="69"/>
      <c r="BJ323" s="72"/>
      <c r="BK323" s="74"/>
      <c r="BL323" s="76"/>
      <c r="BM323" s="70"/>
      <c r="BN323" s="70"/>
      <c r="BO323" s="70"/>
      <c r="BP323" s="70"/>
      <c r="BQ323" s="15"/>
      <c r="BR323" s="70"/>
      <c r="BS323" s="70"/>
      <c r="BT323" s="70"/>
      <c r="BU323" s="70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</row>
    <row r="324" spans="1:232" ht="16.899999999999999" customHeight="1" x14ac:dyDescent="0.25">
      <c r="A324" s="15"/>
      <c r="B324" s="69"/>
      <c r="C324" s="15"/>
      <c r="D324" s="76"/>
      <c r="E324" s="15"/>
      <c r="F324" s="74"/>
      <c r="G324" s="74"/>
      <c r="H324" s="74"/>
      <c r="I324" s="52"/>
      <c r="J324" s="52"/>
      <c r="K324" s="52"/>
      <c r="L324" s="15"/>
      <c r="M324" s="15"/>
      <c r="N324" s="15"/>
      <c r="O324" s="15"/>
      <c r="P324" s="15"/>
      <c r="Q324" s="15"/>
      <c r="R324" s="15"/>
      <c r="S324" s="15"/>
      <c r="T324" s="15"/>
      <c r="U324" s="73"/>
      <c r="V324" s="75"/>
      <c r="W324" s="76"/>
      <c r="X324" s="74"/>
      <c r="Y324" s="52"/>
      <c r="Z324" s="52"/>
      <c r="AA324" s="52"/>
      <c r="AB324" s="52"/>
      <c r="AC324" s="15"/>
      <c r="AD324" s="52"/>
      <c r="AE324" s="52"/>
      <c r="AF324" s="52"/>
      <c r="AG324" s="52"/>
      <c r="AH324" s="15"/>
      <c r="AI324" s="15"/>
      <c r="AJ324" s="15"/>
      <c r="AK324" s="15"/>
      <c r="AL324" s="15"/>
      <c r="AM324" s="15"/>
      <c r="AN324" s="15"/>
      <c r="AO324" s="15"/>
      <c r="AP324" s="69"/>
      <c r="AQ324" s="15"/>
      <c r="AR324" s="76"/>
      <c r="AS324" s="15"/>
      <c r="AT324" s="74"/>
      <c r="AU324" s="74"/>
      <c r="AV324" s="74"/>
      <c r="AW324" s="52"/>
      <c r="AX324" s="52"/>
      <c r="AY324" s="52"/>
      <c r="AZ324" s="15"/>
      <c r="BA324" s="15"/>
      <c r="BB324" s="15"/>
      <c r="BC324" s="15"/>
      <c r="BD324" s="15"/>
      <c r="BE324" s="15"/>
      <c r="BF324" s="15"/>
      <c r="BG324" s="15"/>
      <c r="BH324" s="15"/>
      <c r="BI324" s="73"/>
      <c r="BJ324" s="75"/>
      <c r="BK324" s="76"/>
      <c r="BL324" s="74"/>
      <c r="BM324" s="52"/>
      <c r="BN324" s="52"/>
      <c r="BO324" s="52"/>
      <c r="BP324" s="52"/>
      <c r="BQ324" s="15"/>
      <c r="BR324" s="52"/>
      <c r="BS324" s="52"/>
      <c r="BT324" s="52"/>
      <c r="BU324" s="52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</row>
    <row r="325" spans="1:232" ht="16.899999999999999" customHeight="1" x14ac:dyDescent="0.25">
      <c r="A325" s="15"/>
      <c r="B325" s="73"/>
      <c r="C325" s="15"/>
      <c r="D325" s="74"/>
      <c r="E325" s="15"/>
      <c r="F325" s="74"/>
      <c r="G325" s="74"/>
      <c r="H325" s="74"/>
      <c r="I325" s="52"/>
      <c r="J325" s="52"/>
      <c r="K325" s="52"/>
      <c r="L325" s="15"/>
      <c r="M325" s="15"/>
      <c r="N325" s="15"/>
      <c r="O325" s="15"/>
      <c r="P325" s="15"/>
      <c r="Q325" s="15"/>
      <c r="R325" s="15"/>
      <c r="S325" s="15"/>
      <c r="T325" s="15"/>
      <c r="U325" s="73"/>
      <c r="V325" s="72"/>
      <c r="W325" s="74"/>
      <c r="X325" s="74"/>
      <c r="Y325" s="52"/>
      <c r="Z325" s="52"/>
      <c r="AA325" s="52"/>
      <c r="AB325" s="52"/>
      <c r="AC325" s="15"/>
      <c r="AD325" s="52"/>
      <c r="AE325" s="52"/>
      <c r="AF325" s="52"/>
      <c r="AG325" s="52"/>
      <c r="AH325" s="15"/>
      <c r="AI325" s="15"/>
      <c r="AJ325" s="15"/>
      <c r="AK325" s="15"/>
      <c r="AL325" s="15"/>
      <c r="AM325" s="15"/>
      <c r="AN325" s="15"/>
      <c r="AO325" s="15"/>
      <c r="AP325" s="73"/>
      <c r="AQ325" s="15"/>
      <c r="AR325" s="74"/>
      <c r="AS325" s="15"/>
      <c r="AT325" s="74"/>
      <c r="AU325" s="74"/>
      <c r="AV325" s="74"/>
      <c r="AW325" s="52"/>
      <c r="AX325" s="52"/>
      <c r="AY325" s="52"/>
      <c r="AZ325" s="15"/>
      <c r="BA325" s="15"/>
      <c r="BB325" s="15"/>
      <c r="BC325" s="15"/>
      <c r="BD325" s="15"/>
      <c r="BE325" s="15"/>
      <c r="BF325" s="15"/>
      <c r="BG325" s="15"/>
      <c r="BH325" s="15"/>
      <c r="BI325" s="73"/>
      <c r="BJ325" s="72"/>
      <c r="BK325" s="74"/>
      <c r="BL325" s="74"/>
      <c r="BM325" s="52"/>
      <c r="BN325" s="52"/>
      <c r="BO325" s="52"/>
      <c r="BP325" s="52"/>
      <c r="BQ325" s="15"/>
      <c r="BR325" s="52"/>
      <c r="BS325" s="52"/>
      <c r="BT325" s="52"/>
      <c r="BU325" s="52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</row>
    <row r="326" spans="1:232" ht="16.899999999999999" customHeight="1" x14ac:dyDescent="0.25">
      <c r="A326" s="15"/>
      <c r="B326" s="73"/>
      <c r="C326" s="15"/>
      <c r="D326" s="74"/>
      <c r="E326" s="15"/>
      <c r="F326" s="76"/>
      <c r="G326" s="76"/>
      <c r="H326" s="76"/>
      <c r="I326" s="70"/>
      <c r="J326" s="70"/>
      <c r="K326" s="70"/>
      <c r="L326" s="15"/>
      <c r="M326" s="15"/>
      <c r="N326" s="15"/>
      <c r="O326" s="15"/>
      <c r="P326" s="15"/>
      <c r="Q326" s="15"/>
      <c r="R326" s="15"/>
      <c r="S326" s="15"/>
      <c r="T326" s="15"/>
      <c r="U326" s="69"/>
      <c r="V326" s="72"/>
      <c r="W326" s="74"/>
      <c r="X326" s="76"/>
      <c r="Y326" s="70"/>
      <c r="Z326" s="70"/>
      <c r="AA326" s="70"/>
      <c r="AB326" s="70"/>
      <c r="AC326" s="15"/>
      <c r="AD326" s="70"/>
      <c r="AE326" s="70"/>
      <c r="AF326" s="70"/>
      <c r="AG326" s="70"/>
      <c r="AH326" s="15"/>
      <c r="AI326" s="15"/>
      <c r="AJ326" s="15"/>
      <c r="AK326" s="15"/>
      <c r="AL326" s="15"/>
      <c r="AM326" s="15"/>
      <c r="AN326" s="15"/>
      <c r="AO326" s="15"/>
      <c r="AP326" s="73"/>
      <c r="AQ326" s="15"/>
      <c r="AR326" s="74"/>
      <c r="AS326" s="15"/>
      <c r="AT326" s="76"/>
      <c r="AU326" s="76"/>
      <c r="AV326" s="76"/>
      <c r="AW326" s="70"/>
      <c r="AX326" s="70"/>
      <c r="AY326" s="70"/>
      <c r="AZ326" s="15"/>
      <c r="BA326" s="15"/>
      <c r="BB326" s="15"/>
      <c r="BC326" s="15"/>
      <c r="BD326" s="15"/>
      <c r="BE326" s="15"/>
      <c r="BF326" s="15"/>
      <c r="BG326" s="15"/>
      <c r="BH326" s="15"/>
      <c r="BI326" s="69"/>
      <c r="BJ326" s="72"/>
      <c r="BK326" s="74"/>
      <c r="BL326" s="76"/>
      <c r="BM326" s="70"/>
      <c r="BN326" s="70"/>
      <c r="BO326" s="70"/>
      <c r="BP326" s="70"/>
      <c r="BQ326" s="15"/>
      <c r="BR326" s="70"/>
      <c r="BS326" s="70"/>
      <c r="BT326" s="70"/>
      <c r="BU326" s="70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</row>
    <row r="327" spans="1:232" ht="16.899999999999999" customHeight="1" x14ac:dyDescent="0.25">
      <c r="A327" s="15"/>
      <c r="B327" s="69"/>
      <c r="C327" s="15"/>
      <c r="D327" s="15"/>
      <c r="E327" s="15"/>
      <c r="F327" s="15"/>
      <c r="G327" s="73"/>
      <c r="H327" s="74"/>
      <c r="I327" s="74"/>
      <c r="J327" s="74"/>
      <c r="K327" s="74"/>
      <c r="L327" s="52"/>
      <c r="M327" s="52"/>
      <c r="N327" s="52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73"/>
      <c r="AE327" s="15"/>
      <c r="AF327" s="74"/>
      <c r="AG327" s="74"/>
      <c r="AH327" s="74"/>
      <c r="AI327" s="52"/>
      <c r="AJ327" s="52"/>
      <c r="AK327" s="52"/>
      <c r="AL327" s="52"/>
      <c r="AM327" s="52"/>
      <c r="AN327" s="15"/>
      <c r="AO327" s="15"/>
      <c r="AP327" s="69"/>
      <c r="AQ327" s="15"/>
      <c r="AR327" s="15"/>
      <c r="AS327" s="15"/>
      <c r="AT327" s="15"/>
      <c r="AU327" s="73"/>
      <c r="AV327" s="74"/>
      <c r="AW327" s="74"/>
      <c r="AX327" s="74"/>
      <c r="AY327" s="74"/>
      <c r="AZ327" s="52"/>
      <c r="BA327" s="52"/>
      <c r="BB327" s="52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73"/>
      <c r="BS327" s="15"/>
      <c r="BT327" s="74"/>
      <c r="BU327" s="74"/>
      <c r="BV327" s="74"/>
      <c r="BW327" s="52"/>
      <c r="BX327" s="52"/>
      <c r="BY327" s="52"/>
      <c r="BZ327" s="52"/>
      <c r="CA327" s="52"/>
      <c r="CB327" s="52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</row>
    <row r="328" spans="1:232" ht="16.899999999999999" customHeight="1" x14ac:dyDescent="0.25">
      <c r="A328" s="15"/>
      <c r="B328" s="69"/>
      <c r="C328" s="15"/>
      <c r="D328" s="15"/>
      <c r="E328" s="49"/>
      <c r="F328" s="15"/>
      <c r="G328" s="15"/>
      <c r="H328" s="15"/>
      <c r="I328" s="15"/>
      <c r="J328" s="74"/>
      <c r="K328" s="74"/>
      <c r="L328" s="74"/>
      <c r="M328" s="52"/>
      <c r="N328" s="52"/>
      <c r="O328" s="15"/>
      <c r="P328" s="15"/>
      <c r="Q328" s="15"/>
      <c r="R328" s="15"/>
      <c r="S328" s="15"/>
      <c r="T328" s="15"/>
      <c r="U328" s="15"/>
      <c r="V328" s="15"/>
      <c r="W328" s="15"/>
      <c r="X328" s="49"/>
      <c r="Y328" s="15"/>
      <c r="Z328" s="15"/>
      <c r="AA328" s="15"/>
      <c r="AB328" s="15"/>
      <c r="AC328" s="15"/>
      <c r="AD328" s="73"/>
      <c r="AE328" s="15"/>
      <c r="AF328" s="74"/>
      <c r="AG328" s="74"/>
      <c r="AH328" s="74"/>
      <c r="AI328" s="52"/>
      <c r="AJ328" s="52"/>
      <c r="AK328" s="52"/>
      <c r="AL328" s="52"/>
      <c r="AM328" s="52"/>
      <c r="AN328" s="15"/>
      <c r="AO328" s="15"/>
      <c r="AP328" s="69"/>
      <c r="AQ328" s="15"/>
      <c r="AR328" s="15"/>
      <c r="AS328" s="49"/>
      <c r="AT328" s="15"/>
      <c r="AU328" s="15"/>
      <c r="AV328" s="15"/>
      <c r="AW328" s="15"/>
      <c r="AX328" s="74"/>
      <c r="AY328" s="74"/>
      <c r="AZ328" s="74"/>
      <c r="BA328" s="52"/>
      <c r="BB328" s="52"/>
      <c r="BC328" s="15"/>
      <c r="BD328" s="15"/>
      <c r="BE328" s="15"/>
      <c r="BF328" s="15"/>
      <c r="BG328" s="15"/>
      <c r="BH328" s="15"/>
      <c r="BI328" s="15"/>
      <c r="BJ328" s="15"/>
      <c r="BK328" s="15"/>
      <c r="BL328" s="49"/>
      <c r="BM328" s="15"/>
      <c r="BN328" s="15"/>
      <c r="BO328" s="15"/>
      <c r="BP328" s="15"/>
      <c r="BQ328" s="15"/>
      <c r="BR328" s="73"/>
      <c r="BS328" s="15"/>
      <c r="BT328" s="74"/>
      <c r="BU328" s="74"/>
      <c r="BV328" s="74"/>
      <c r="BW328" s="52"/>
      <c r="BX328" s="52"/>
      <c r="BY328" s="52"/>
      <c r="BZ328" s="52"/>
      <c r="CA328" s="52"/>
      <c r="CB328" s="52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</row>
    <row r="329" spans="1:232" ht="16.899999999999999" customHeight="1" x14ac:dyDescent="0.2">
      <c r="A329" s="15"/>
      <c r="B329" s="69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52"/>
      <c r="AL329" s="15"/>
      <c r="AM329" s="15"/>
      <c r="AN329" s="15"/>
      <c r="AO329" s="15"/>
      <c r="AP329" s="69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52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</row>
    <row r="330" spans="1:232" ht="16.899999999999999" customHeight="1" x14ac:dyDescent="0.2">
      <c r="A330" s="15"/>
      <c r="B330" s="69"/>
      <c r="C330" s="15"/>
      <c r="D330" s="15"/>
      <c r="E330" s="4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52"/>
      <c r="S330" s="15"/>
      <c r="T330" s="15"/>
      <c r="U330" s="15"/>
      <c r="V330" s="15"/>
      <c r="W330" s="15"/>
      <c r="X330" s="49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52"/>
      <c r="AL330" s="15"/>
      <c r="AM330" s="15"/>
      <c r="AN330" s="15"/>
      <c r="AO330" s="15"/>
      <c r="AP330" s="69"/>
      <c r="AQ330" s="15"/>
      <c r="AR330" s="15"/>
      <c r="AS330" s="49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52"/>
      <c r="BG330" s="15"/>
      <c r="BH330" s="15"/>
      <c r="BI330" s="15"/>
      <c r="BJ330" s="15"/>
      <c r="BK330" s="15"/>
      <c r="BL330" s="49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52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</row>
    <row r="331" spans="1:232" ht="16.899999999999999" customHeight="1" x14ac:dyDescent="0.2">
      <c r="A331" s="15"/>
      <c r="B331" s="69"/>
      <c r="C331" s="15"/>
      <c r="D331" s="15"/>
      <c r="E331" s="15"/>
      <c r="F331" s="15"/>
      <c r="G331" s="15"/>
      <c r="H331" s="15"/>
      <c r="I331" s="15"/>
      <c r="J331" s="64"/>
      <c r="K331" s="64"/>
      <c r="L331" s="64"/>
      <c r="M331" s="64"/>
      <c r="N331" s="64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64"/>
      <c r="AG331" s="64"/>
      <c r="AH331" s="64"/>
      <c r="AI331" s="64"/>
      <c r="AJ331" s="64"/>
      <c r="AK331" s="52"/>
      <c r="AL331" s="64"/>
      <c r="AM331" s="64"/>
      <c r="AN331" s="15"/>
      <c r="AO331" s="15"/>
      <c r="AP331" s="69"/>
      <c r="AQ331" s="15"/>
      <c r="AR331" s="15"/>
      <c r="AS331" s="15"/>
      <c r="AT331" s="15"/>
      <c r="AU331" s="15"/>
      <c r="AV331" s="15"/>
      <c r="AW331" s="15"/>
      <c r="AX331" s="64"/>
      <c r="AY331" s="64"/>
      <c r="AZ331" s="64"/>
      <c r="BA331" s="64"/>
      <c r="BB331" s="64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64"/>
      <c r="BU331" s="64"/>
      <c r="BV331" s="64"/>
      <c r="BW331" s="64"/>
      <c r="BX331" s="64"/>
      <c r="BY331" s="52"/>
      <c r="BZ331" s="64"/>
      <c r="CA331" s="64"/>
      <c r="CB331" s="64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</row>
    <row r="332" spans="1:232" ht="16.899999999999999" customHeight="1" x14ac:dyDescent="0.2">
      <c r="A332" s="15"/>
      <c r="B332" s="69"/>
      <c r="C332" s="15"/>
      <c r="D332" s="15"/>
      <c r="E332" s="49"/>
      <c r="F332" s="15"/>
      <c r="G332" s="15"/>
      <c r="H332" s="15"/>
      <c r="I332" s="15"/>
      <c r="J332" s="64"/>
      <c r="K332" s="64"/>
      <c r="L332" s="64"/>
      <c r="M332" s="64"/>
      <c r="N332" s="64"/>
      <c r="O332" s="15"/>
      <c r="P332" s="15"/>
      <c r="Q332" s="15"/>
      <c r="R332" s="15"/>
      <c r="S332" s="15"/>
      <c r="T332" s="15"/>
      <c r="U332" s="15"/>
      <c r="V332" s="15"/>
      <c r="W332" s="15"/>
      <c r="X332" s="49"/>
      <c r="Y332" s="15"/>
      <c r="Z332" s="15"/>
      <c r="AA332" s="15"/>
      <c r="AB332" s="15"/>
      <c r="AC332" s="15"/>
      <c r="AD332" s="69"/>
      <c r="AE332" s="15"/>
      <c r="AF332" s="64"/>
      <c r="AG332" s="64"/>
      <c r="AH332" s="64"/>
      <c r="AI332" s="64"/>
      <c r="AJ332" s="64"/>
      <c r="AK332" s="52"/>
      <c r="AL332" s="64"/>
      <c r="AM332" s="64"/>
      <c r="AN332" s="15"/>
      <c r="AO332" s="15"/>
      <c r="AP332" s="69"/>
      <c r="AQ332" s="15"/>
      <c r="AR332" s="15"/>
      <c r="AS332" s="49"/>
      <c r="AT332" s="15"/>
      <c r="AU332" s="15"/>
      <c r="AV332" s="15"/>
      <c r="AW332" s="15"/>
      <c r="AX332" s="64"/>
      <c r="AY332" s="64"/>
      <c r="AZ332" s="64"/>
      <c r="BA332" s="64"/>
      <c r="BB332" s="64"/>
      <c r="BC332" s="15"/>
      <c r="BD332" s="15"/>
      <c r="BE332" s="15"/>
      <c r="BF332" s="15"/>
      <c r="BG332" s="15"/>
      <c r="BH332" s="15"/>
      <c r="BI332" s="15"/>
      <c r="BJ332" s="15"/>
      <c r="BK332" s="15"/>
      <c r="BL332" s="49"/>
      <c r="BM332" s="15"/>
      <c r="BN332" s="15"/>
      <c r="BO332" s="15"/>
      <c r="BP332" s="15"/>
      <c r="BQ332" s="15"/>
      <c r="BR332" s="69"/>
      <c r="BS332" s="15"/>
      <c r="BT332" s="64"/>
      <c r="BU332" s="64"/>
      <c r="BV332" s="64"/>
      <c r="BW332" s="64"/>
      <c r="BX332" s="64"/>
      <c r="BY332" s="52"/>
      <c r="BZ332" s="64"/>
      <c r="CA332" s="64"/>
      <c r="CB332" s="64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</row>
    <row r="333" spans="1:232" ht="27" customHeight="1" x14ac:dyDescent="0.2">
      <c r="A333" s="15"/>
      <c r="B333" s="69"/>
      <c r="C333" s="15"/>
      <c r="D333" s="15"/>
      <c r="E333" s="15"/>
      <c r="F333" s="64"/>
      <c r="G333" s="64"/>
      <c r="H333" s="64"/>
      <c r="I333" s="64"/>
      <c r="J333" s="64"/>
      <c r="K333" s="64"/>
      <c r="L333" s="64"/>
      <c r="M333" s="64"/>
      <c r="N333" s="64"/>
      <c r="O333" s="15"/>
      <c r="P333" s="15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52"/>
      <c r="AF333" s="52"/>
      <c r="AG333" s="64"/>
      <c r="AH333" s="15"/>
      <c r="AI333" s="15"/>
      <c r="AJ333" s="15"/>
      <c r="AK333" s="15"/>
      <c r="AL333" s="15"/>
      <c r="AM333" s="15"/>
      <c r="AN333" s="15"/>
      <c r="AO333" s="15"/>
      <c r="AP333" s="69"/>
      <c r="AQ333" s="15"/>
      <c r="AR333" s="15"/>
      <c r="AS333" s="15"/>
      <c r="AT333" s="64"/>
      <c r="AU333" s="64"/>
      <c r="AV333" s="64"/>
      <c r="AW333" s="64"/>
      <c r="AX333" s="64"/>
      <c r="AY333" s="64"/>
      <c r="AZ333" s="64"/>
      <c r="BA333" s="64"/>
      <c r="BB333" s="64"/>
      <c r="BC333" s="15"/>
      <c r="BD333" s="15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52"/>
      <c r="BT333" s="52"/>
      <c r="BU333" s="64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</row>
    <row r="334" spans="1:232" ht="16.899999999999999" customHeight="1" x14ac:dyDescent="0.2">
      <c r="A334" s="15"/>
      <c r="B334" s="69"/>
      <c r="C334" s="15"/>
      <c r="D334" s="50"/>
      <c r="E334" s="15"/>
      <c r="F334" s="64"/>
      <c r="G334" s="49"/>
      <c r="H334" s="64"/>
      <c r="I334" s="64"/>
      <c r="J334" s="64"/>
      <c r="K334" s="64"/>
      <c r="L334" s="64"/>
      <c r="M334" s="64"/>
      <c r="N334" s="64"/>
      <c r="O334" s="15"/>
      <c r="P334" s="15"/>
      <c r="Q334" s="64"/>
      <c r="R334" s="64"/>
      <c r="S334" s="64"/>
      <c r="T334" s="64"/>
      <c r="U334" s="64"/>
      <c r="V334" s="64"/>
      <c r="W334" s="64"/>
      <c r="X334" s="50"/>
      <c r="Y334" s="15"/>
      <c r="Z334" s="49"/>
      <c r="AA334" s="15"/>
      <c r="AB334" s="64"/>
      <c r="AC334" s="64"/>
      <c r="AD334" s="64"/>
      <c r="AE334" s="64"/>
      <c r="AF334" s="64"/>
      <c r="AG334" s="64"/>
      <c r="AH334" s="64"/>
      <c r="AI334" s="15"/>
      <c r="AJ334" s="15"/>
      <c r="AK334" s="15"/>
      <c r="AL334" s="15"/>
      <c r="AM334" s="15"/>
      <c r="AN334" s="15"/>
      <c r="AO334" s="15"/>
      <c r="AP334" s="69"/>
      <c r="AQ334" s="15"/>
      <c r="AR334" s="50"/>
      <c r="AS334" s="15"/>
      <c r="AT334" s="64"/>
      <c r="AU334" s="49"/>
      <c r="AV334" s="64"/>
      <c r="AW334" s="64"/>
      <c r="AX334" s="64"/>
      <c r="AY334" s="64"/>
      <c r="AZ334" s="64"/>
      <c r="BA334" s="64"/>
      <c r="BB334" s="64"/>
      <c r="BC334" s="15"/>
      <c r="BD334" s="15"/>
      <c r="BE334" s="64"/>
      <c r="BF334" s="64"/>
      <c r="BG334" s="64"/>
      <c r="BH334" s="64"/>
      <c r="BI334" s="64"/>
      <c r="BJ334" s="64"/>
      <c r="BK334" s="64"/>
      <c r="BL334" s="50"/>
      <c r="BM334" s="15"/>
      <c r="BN334" s="49"/>
      <c r="BO334" s="15"/>
      <c r="BP334" s="64"/>
      <c r="BQ334" s="64"/>
      <c r="BR334" s="64"/>
      <c r="BS334" s="64"/>
      <c r="BT334" s="64"/>
      <c r="BU334" s="64"/>
      <c r="BV334" s="64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</row>
    <row r="335" spans="1:232" ht="16.899999999999999" customHeight="1" x14ac:dyDescent="0.25">
      <c r="A335" s="15"/>
      <c r="B335" s="15"/>
      <c r="C335" s="15"/>
      <c r="D335" s="15"/>
      <c r="E335" s="12"/>
      <c r="F335" s="15"/>
      <c r="G335" s="255"/>
      <c r="H335" s="15"/>
      <c r="I335" s="15"/>
      <c r="J335" s="12"/>
      <c r="K335" s="15"/>
      <c r="L335" s="12"/>
      <c r="M335" s="48"/>
      <c r="N335" s="15"/>
      <c r="O335" s="15"/>
      <c r="P335" s="15"/>
      <c r="Q335" s="15"/>
      <c r="R335" s="12"/>
      <c r="S335" s="315"/>
      <c r="T335" s="70"/>
      <c r="U335" s="15"/>
      <c r="V335" s="15"/>
      <c r="W335" s="15"/>
      <c r="X335" s="15"/>
      <c r="Y335" s="12"/>
      <c r="Z335" s="255"/>
      <c r="AA335" s="12"/>
      <c r="AB335" s="15"/>
      <c r="AC335" s="15"/>
      <c r="AD335" s="12"/>
      <c r="AE335" s="12"/>
      <c r="AF335" s="48"/>
      <c r="AG335" s="15"/>
      <c r="AH335" s="15"/>
      <c r="AI335" s="15"/>
      <c r="AJ335" s="15"/>
      <c r="AK335" s="12"/>
      <c r="AL335" s="315"/>
      <c r="AM335" s="15"/>
      <c r="AN335" s="15"/>
      <c r="AO335" s="15"/>
      <c r="AP335" s="15"/>
      <c r="AQ335" s="15"/>
      <c r="AR335" s="15"/>
      <c r="AS335" s="12"/>
      <c r="AT335" s="15"/>
      <c r="AU335" s="255"/>
      <c r="AV335" s="15"/>
      <c r="AW335" s="15"/>
      <c r="AX335" s="12"/>
      <c r="AY335" s="15"/>
      <c r="AZ335" s="12"/>
      <c r="BA335" s="48"/>
      <c r="BB335" s="15"/>
      <c r="BC335" s="15"/>
      <c r="BD335" s="15"/>
      <c r="BE335" s="15"/>
      <c r="BF335" s="12"/>
      <c r="BG335" s="315"/>
      <c r="BH335" s="70"/>
      <c r="BI335" s="15"/>
      <c r="BJ335" s="15"/>
      <c r="BK335" s="15"/>
      <c r="BL335" s="15"/>
      <c r="BM335" s="12"/>
      <c r="BN335" s="255"/>
      <c r="BO335" s="12"/>
      <c r="BP335" s="15"/>
      <c r="BQ335" s="15"/>
      <c r="BR335" s="12"/>
      <c r="BS335" s="12"/>
      <c r="BT335" s="48"/>
      <c r="BU335" s="15"/>
      <c r="BV335" s="15"/>
      <c r="BW335" s="15"/>
      <c r="BX335" s="15"/>
      <c r="BY335" s="12"/>
      <c r="BZ335" s="3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</row>
    <row r="336" spans="1:232" ht="16.899999999999999" customHeight="1" x14ac:dyDescent="0.25">
      <c r="A336" s="15"/>
      <c r="B336" s="15"/>
      <c r="C336" s="15"/>
      <c r="D336" s="70"/>
      <c r="E336" s="12"/>
      <c r="F336" s="70"/>
      <c r="G336" s="255"/>
      <c r="H336" s="70"/>
      <c r="I336" s="65"/>
      <c r="J336" s="65"/>
      <c r="K336" s="65"/>
      <c r="L336" s="64"/>
      <c r="M336" s="64"/>
      <c r="N336" s="15"/>
      <c r="O336" s="65"/>
      <c r="P336" s="12"/>
      <c r="Q336" s="188"/>
      <c r="R336" s="188"/>
      <c r="S336" s="15"/>
      <c r="T336" s="15"/>
      <c r="U336" s="15"/>
      <c r="V336" s="70"/>
      <c r="W336" s="70"/>
      <c r="X336" s="15"/>
      <c r="Y336" s="12"/>
      <c r="Z336" s="255"/>
      <c r="AA336" s="65"/>
      <c r="AB336" s="15"/>
      <c r="AC336" s="14"/>
      <c r="AD336" s="14"/>
      <c r="AE336" s="14"/>
      <c r="AF336" s="65"/>
      <c r="AG336" s="15"/>
      <c r="AH336" s="65"/>
      <c r="AI336" s="12"/>
      <c r="AJ336" s="188"/>
      <c r="AK336" s="188"/>
      <c r="AL336" s="15"/>
      <c r="AM336" s="15"/>
      <c r="AN336" s="15"/>
      <c r="AO336" s="15"/>
      <c r="AP336" s="15"/>
      <c r="AQ336" s="15"/>
      <c r="AR336" s="70"/>
      <c r="AS336" s="12"/>
      <c r="AT336" s="70"/>
      <c r="AU336" s="255"/>
      <c r="AV336" s="70"/>
      <c r="AW336" s="65"/>
      <c r="AX336" s="65"/>
      <c r="AY336" s="65"/>
      <c r="AZ336" s="64"/>
      <c r="BA336" s="64"/>
      <c r="BB336" s="15"/>
      <c r="BC336" s="65"/>
      <c r="BD336" s="12"/>
      <c r="BE336" s="188"/>
      <c r="BF336" s="188"/>
      <c r="BG336" s="15"/>
      <c r="BH336" s="15"/>
      <c r="BI336" s="15"/>
      <c r="BJ336" s="70"/>
      <c r="BK336" s="70"/>
      <c r="BL336" s="15"/>
      <c r="BM336" s="12"/>
      <c r="BN336" s="255"/>
      <c r="BO336" s="65"/>
      <c r="BP336" s="15"/>
      <c r="BQ336" s="14"/>
      <c r="BR336" s="14"/>
      <c r="BS336" s="14"/>
      <c r="BT336" s="65"/>
      <c r="BU336" s="15"/>
      <c r="BV336" s="65"/>
      <c r="BW336" s="12"/>
      <c r="BX336" s="188"/>
      <c r="BY336" s="188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</row>
    <row r="337" spans="1:232" ht="16.899999999999999" customHeight="1" x14ac:dyDescent="0.25">
      <c r="A337" s="15"/>
      <c r="B337" s="15"/>
      <c r="C337" s="15"/>
      <c r="D337" s="70"/>
      <c r="E337" s="70"/>
      <c r="F337" s="70"/>
      <c r="G337" s="70"/>
      <c r="H337" s="15"/>
      <c r="I337" s="15"/>
      <c r="J337" s="12"/>
      <c r="K337" s="12"/>
      <c r="L337" s="64"/>
      <c r="M337" s="64"/>
      <c r="N337" s="64"/>
      <c r="O337" s="15"/>
      <c r="P337" s="15"/>
      <c r="Q337" s="15"/>
      <c r="R337" s="15"/>
      <c r="S337" s="15"/>
      <c r="T337" s="15"/>
      <c r="U337" s="70"/>
      <c r="V337" s="70"/>
      <c r="W337" s="70"/>
      <c r="X337" s="70"/>
      <c r="Y337" s="15"/>
      <c r="Z337" s="15"/>
      <c r="AA337" s="12"/>
      <c r="AB337" s="13"/>
      <c r="AC337" s="12"/>
      <c r="AD337" s="12"/>
      <c r="AE337" s="12"/>
      <c r="AF337" s="15"/>
      <c r="AG337" s="6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70"/>
      <c r="AS337" s="70"/>
      <c r="AT337" s="70"/>
      <c r="AU337" s="70"/>
      <c r="AV337" s="15"/>
      <c r="AW337" s="15"/>
      <c r="AX337" s="12"/>
      <c r="AY337" s="12"/>
      <c r="AZ337" s="64"/>
      <c r="BA337" s="64"/>
      <c r="BB337" s="64"/>
      <c r="BC337" s="15"/>
      <c r="BD337" s="15"/>
      <c r="BE337" s="15"/>
      <c r="BF337" s="15"/>
      <c r="BG337" s="15"/>
      <c r="BH337" s="15"/>
      <c r="BI337" s="70"/>
      <c r="BJ337" s="70"/>
      <c r="BK337" s="70"/>
      <c r="BL337" s="70"/>
      <c r="BM337" s="15"/>
      <c r="BN337" s="15"/>
      <c r="BO337" s="12"/>
      <c r="BP337" s="13"/>
      <c r="BQ337" s="12"/>
      <c r="BR337" s="12"/>
      <c r="BS337" s="12"/>
      <c r="BT337" s="15"/>
      <c r="BU337" s="6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</row>
    <row r="338" spans="1:232" ht="16.899999999999999" customHeight="1" x14ac:dyDescent="0.25">
      <c r="A338" s="15"/>
      <c r="B338" s="73"/>
      <c r="C338" s="15"/>
      <c r="D338" s="56"/>
      <c r="E338" s="92"/>
      <c r="F338" s="92"/>
      <c r="G338" s="53"/>
      <c r="H338" s="53"/>
      <c r="I338" s="53"/>
      <c r="J338" s="15"/>
      <c r="K338" s="73"/>
      <c r="L338" s="15"/>
      <c r="M338" s="56"/>
      <c r="N338" s="56"/>
      <c r="O338" s="56"/>
      <c r="P338" s="56"/>
      <c r="Q338" s="56"/>
      <c r="R338" s="53"/>
      <c r="S338" s="15"/>
      <c r="T338" s="15"/>
      <c r="U338" s="15"/>
      <c r="V338" s="72"/>
      <c r="W338" s="56"/>
      <c r="X338" s="92"/>
      <c r="Y338" s="92"/>
      <c r="Z338" s="92"/>
      <c r="AA338" s="92"/>
      <c r="AB338" s="53"/>
      <c r="AC338" s="15"/>
      <c r="AD338" s="15"/>
      <c r="AE338" s="135"/>
      <c r="AF338" s="56"/>
      <c r="AG338" s="56"/>
      <c r="AH338" s="56"/>
      <c r="AI338" s="56"/>
      <c r="AJ338" s="56"/>
      <c r="AK338" s="56"/>
      <c r="AL338" s="15"/>
      <c r="AM338" s="15"/>
      <c r="AN338" s="15"/>
      <c r="AO338" s="15"/>
      <c r="AP338" s="73"/>
      <c r="AQ338" s="15"/>
      <c r="AR338" s="56"/>
      <c r="AS338" s="92"/>
      <c r="AT338" s="92"/>
      <c r="AU338" s="53"/>
      <c r="AV338" s="53"/>
      <c r="AW338" s="53"/>
      <c r="AX338" s="15"/>
      <c r="AY338" s="73"/>
      <c r="AZ338" s="15"/>
      <c r="BA338" s="56"/>
      <c r="BB338" s="56"/>
      <c r="BC338" s="56"/>
      <c r="BD338" s="56"/>
      <c r="BE338" s="56"/>
      <c r="BF338" s="53"/>
      <c r="BG338" s="15"/>
      <c r="BH338" s="15"/>
      <c r="BI338" s="15"/>
      <c r="BJ338" s="72"/>
      <c r="BK338" s="56"/>
      <c r="BL338" s="92"/>
      <c r="BM338" s="92"/>
      <c r="BN338" s="92"/>
      <c r="BO338" s="92"/>
      <c r="BP338" s="53"/>
      <c r="BQ338" s="15"/>
      <c r="BR338" s="15"/>
      <c r="BS338" s="135"/>
      <c r="BT338" s="56"/>
      <c r="BU338" s="56"/>
      <c r="BV338" s="56"/>
      <c r="BW338" s="56"/>
      <c r="BX338" s="56"/>
      <c r="BY338" s="56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</row>
    <row r="339" spans="1:232" ht="16.899999999999999" customHeight="1" x14ac:dyDescent="0.25">
      <c r="A339" s="15"/>
      <c r="B339" s="69"/>
      <c r="C339" s="15"/>
      <c r="D339" s="15"/>
      <c r="E339" s="15"/>
      <c r="F339" s="15"/>
      <c r="G339" s="15"/>
      <c r="H339" s="15"/>
      <c r="I339" s="15"/>
      <c r="J339" s="15"/>
      <c r="K339" s="12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69"/>
      <c r="AQ339" s="15"/>
      <c r="AR339" s="15"/>
      <c r="AS339" s="15"/>
      <c r="AT339" s="15"/>
      <c r="AU339" s="15"/>
      <c r="AV339" s="15"/>
      <c r="AW339" s="15"/>
      <c r="AX339" s="15"/>
      <c r="AY339" s="12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</row>
    <row r="340" spans="1:232" ht="16.899999999999999" customHeight="1" x14ac:dyDescent="0.25">
      <c r="A340" s="15"/>
      <c r="B340" s="73"/>
      <c r="C340" s="15"/>
      <c r="D340" s="74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73"/>
      <c r="V340" s="72"/>
      <c r="W340" s="74"/>
      <c r="X340" s="15"/>
      <c r="Y340" s="15"/>
      <c r="Z340" s="15"/>
      <c r="AA340" s="13"/>
      <c r="AB340" s="12"/>
      <c r="AC340" s="15"/>
      <c r="AD340" s="12"/>
      <c r="AE340" s="50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73"/>
      <c r="AQ340" s="15"/>
      <c r="AR340" s="74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73"/>
      <c r="BJ340" s="72"/>
      <c r="BK340" s="74"/>
      <c r="BL340" s="15"/>
      <c r="BM340" s="15"/>
      <c r="BN340" s="15"/>
      <c r="BO340" s="13"/>
      <c r="BP340" s="12"/>
      <c r="BQ340" s="15"/>
      <c r="BR340" s="12"/>
      <c r="BS340" s="50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</row>
    <row r="341" spans="1:232" ht="16.899999999999999" customHeight="1" x14ac:dyDescent="0.25">
      <c r="A341" s="15"/>
      <c r="B341" s="73"/>
      <c r="C341" s="15"/>
      <c r="D341" s="74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72"/>
      <c r="W341" s="74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73"/>
      <c r="AQ341" s="15"/>
      <c r="AR341" s="74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72"/>
      <c r="BK341" s="74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</row>
    <row r="342" spans="1:232" ht="16.899999999999999" customHeight="1" x14ac:dyDescent="0.25">
      <c r="A342" s="15"/>
      <c r="B342" s="69"/>
      <c r="C342" s="15"/>
      <c r="D342" s="76"/>
      <c r="E342" s="15"/>
      <c r="F342" s="74"/>
      <c r="G342" s="74"/>
      <c r="H342" s="74"/>
      <c r="I342" s="48"/>
      <c r="J342" s="48"/>
      <c r="K342" s="48"/>
      <c r="L342" s="15"/>
      <c r="M342" s="15"/>
      <c r="N342" s="15"/>
      <c r="O342" s="15"/>
      <c r="P342" s="15"/>
      <c r="Q342" s="15"/>
      <c r="R342" s="15"/>
      <c r="S342" s="15"/>
      <c r="T342" s="15"/>
      <c r="U342" s="73"/>
      <c r="V342" s="75"/>
      <c r="W342" s="76"/>
      <c r="X342" s="74"/>
      <c r="Y342" s="48"/>
      <c r="Z342" s="48"/>
      <c r="AA342" s="48"/>
      <c r="AB342" s="48"/>
      <c r="AC342" s="15"/>
      <c r="AD342" s="48"/>
      <c r="AE342" s="48"/>
      <c r="AF342" s="48"/>
      <c r="AG342" s="52"/>
      <c r="AH342" s="15"/>
      <c r="AI342" s="15"/>
      <c r="AJ342" s="15"/>
      <c r="AK342" s="15"/>
      <c r="AL342" s="15"/>
      <c r="AM342" s="15"/>
      <c r="AN342" s="15"/>
      <c r="AO342" s="15"/>
      <c r="AP342" s="69"/>
      <c r="AQ342" s="15"/>
      <c r="AR342" s="76"/>
      <c r="AS342" s="15"/>
      <c r="AT342" s="74"/>
      <c r="AU342" s="74"/>
      <c r="AV342" s="74"/>
      <c r="AW342" s="48"/>
      <c r="AX342" s="48"/>
      <c r="AY342" s="48"/>
      <c r="AZ342" s="15"/>
      <c r="BA342" s="15"/>
      <c r="BB342" s="15"/>
      <c r="BC342" s="15"/>
      <c r="BD342" s="15"/>
      <c r="BE342" s="15"/>
      <c r="BF342" s="15"/>
      <c r="BG342" s="15"/>
      <c r="BH342" s="15"/>
      <c r="BI342" s="73"/>
      <c r="BJ342" s="75"/>
      <c r="BK342" s="76"/>
      <c r="BL342" s="74"/>
      <c r="BM342" s="48"/>
      <c r="BN342" s="48"/>
      <c r="BO342" s="48"/>
      <c r="BP342" s="48"/>
      <c r="BQ342" s="15"/>
      <c r="BR342" s="48"/>
      <c r="BS342" s="48"/>
      <c r="BT342" s="48"/>
      <c r="BU342" s="52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</row>
    <row r="343" spans="1:232" ht="16.899999999999999" customHeight="1" x14ac:dyDescent="0.25">
      <c r="A343" s="15"/>
      <c r="B343" s="73"/>
      <c r="C343" s="15"/>
      <c r="D343" s="74"/>
      <c r="E343" s="15"/>
      <c r="F343" s="74"/>
      <c r="G343" s="74"/>
      <c r="H343" s="74"/>
      <c r="I343" s="52"/>
      <c r="J343" s="52"/>
      <c r="K343" s="52"/>
      <c r="L343" s="15"/>
      <c r="M343" s="15"/>
      <c r="N343" s="15"/>
      <c r="O343" s="15"/>
      <c r="P343" s="15"/>
      <c r="Q343" s="15"/>
      <c r="R343" s="15"/>
      <c r="S343" s="15"/>
      <c r="T343" s="15"/>
      <c r="U343" s="73"/>
      <c r="V343" s="72"/>
      <c r="W343" s="74"/>
      <c r="X343" s="74"/>
      <c r="Y343" s="52"/>
      <c r="Z343" s="52"/>
      <c r="AA343" s="52"/>
      <c r="AB343" s="52"/>
      <c r="AC343" s="15"/>
      <c r="AD343" s="52"/>
      <c r="AE343" s="52"/>
      <c r="AF343" s="52"/>
      <c r="AG343" s="52"/>
      <c r="AH343" s="15"/>
      <c r="AI343" s="15"/>
      <c r="AJ343" s="15"/>
      <c r="AK343" s="15"/>
      <c r="AL343" s="15"/>
      <c r="AM343" s="15"/>
      <c r="AN343" s="15"/>
      <c r="AO343" s="15"/>
      <c r="AP343" s="73"/>
      <c r="AQ343" s="15"/>
      <c r="AR343" s="74"/>
      <c r="AS343" s="15"/>
      <c r="AT343" s="74"/>
      <c r="AU343" s="74"/>
      <c r="AV343" s="74"/>
      <c r="AW343" s="52"/>
      <c r="AX343" s="52"/>
      <c r="AY343" s="52"/>
      <c r="AZ343" s="15"/>
      <c r="BA343" s="15"/>
      <c r="BB343" s="15"/>
      <c r="BC343" s="15"/>
      <c r="BD343" s="15"/>
      <c r="BE343" s="15"/>
      <c r="BF343" s="15"/>
      <c r="BG343" s="15"/>
      <c r="BH343" s="15"/>
      <c r="BI343" s="73"/>
      <c r="BJ343" s="72"/>
      <c r="BK343" s="74"/>
      <c r="BL343" s="74"/>
      <c r="BM343" s="52"/>
      <c r="BN343" s="52"/>
      <c r="BO343" s="52"/>
      <c r="BP343" s="52"/>
      <c r="BQ343" s="15"/>
      <c r="BR343" s="52"/>
      <c r="BS343" s="52"/>
      <c r="BT343" s="52"/>
      <c r="BU343" s="52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</row>
    <row r="344" spans="1:232" ht="16.899999999999999" customHeight="1" x14ac:dyDescent="0.25">
      <c r="A344" s="15"/>
      <c r="B344" s="73"/>
      <c r="C344" s="15"/>
      <c r="D344" s="74"/>
      <c r="E344" s="15"/>
      <c r="F344" s="76"/>
      <c r="G344" s="76"/>
      <c r="H344" s="76"/>
      <c r="I344" s="70"/>
      <c r="J344" s="70"/>
      <c r="K344" s="70"/>
      <c r="L344" s="15"/>
      <c r="M344" s="15"/>
      <c r="N344" s="15"/>
      <c r="O344" s="15"/>
      <c r="P344" s="15"/>
      <c r="Q344" s="15"/>
      <c r="R344" s="15"/>
      <c r="S344" s="15"/>
      <c r="T344" s="15"/>
      <c r="U344" s="69"/>
      <c r="V344" s="72"/>
      <c r="W344" s="74"/>
      <c r="X344" s="76"/>
      <c r="Y344" s="70"/>
      <c r="Z344" s="70"/>
      <c r="AA344" s="70"/>
      <c r="AB344" s="70"/>
      <c r="AC344" s="15"/>
      <c r="AD344" s="70"/>
      <c r="AE344" s="70"/>
      <c r="AF344" s="70"/>
      <c r="AG344" s="70"/>
      <c r="AH344" s="15"/>
      <c r="AI344" s="15"/>
      <c r="AJ344" s="15"/>
      <c r="AK344" s="15"/>
      <c r="AL344" s="15"/>
      <c r="AM344" s="15"/>
      <c r="AN344" s="15"/>
      <c r="AO344" s="15"/>
      <c r="AP344" s="73"/>
      <c r="AQ344" s="15"/>
      <c r="AR344" s="74"/>
      <c r="AS344" s="15"/>
      <c r="AT344" s="76"/>
      <c r="AU344" s="76"/>
      <c r="AV344" s="76"/>
      <c r="AW344" s="70"/>
      <c r="AX344" s="70"/>
      <c r="AY344" s="70"/>
      <c r="AZ344" s="15"/>
      <c r="BA344" s="15"/>
      <c r="BB344" s="15"/>
      <c r="BC344" s="15"/>
      <c r="BD344" s="15"/>
      <c r="BE344" s="15"/>
      <c r="BF344" s="15"/>
      <c r="BG344" s="15"/>
      <c r="BH344" s="15"/>
      <c r="BI344" s="69"/>
      <c r="BJ344" s="72"/>
      <c r="BK344" s="74"/>
      <c r="BL344" s="76"/>
      <c r="BM344" s="70"/>
      <c r="BN344" s="70"/>
      <c r="BO344" s="70"/>
      <c r="BP344" s="70"/>
      <c r="BQ344" s="15"/>
      <c r="BR344" s="70"/>
      <c r="BS344" s="70"/>
      <c r="BT344" s="70"/>
      <c r="BU344" s="70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</row>
    <row r="345" spans="1:232" ht="16.899999999999999" customHeight="1" x14ac:dyDescent="0.25">
      <c r="A345" s="15"/>
      <c r="B345" s="69"/>
      <c r="C345" s="15"/>
      <c r="D345" s="76"/>
      <c r="E345" s="15"/>
      <c r="F345" s="74"/>
      <c r="G345" s="74"/>
      <c r="H345" s="74"/>
      <c r="I345" s="52"/>
      <c r="J345" s="52"/>
      <c r="K345" s="52"/>
      <c r="L345" s="15"/>
      <c r="M345" s="15"/>
      <c r="N345" s="15"/>
      <c r="O345" s="15"/>
      <c r="P345" s="15"/>
      <c r="Q345" s="15"/>
      <c r="R345" s="15"/>
      <c r="S345" s="15"/>
      <c r="T345" s="15"/>
      <c r="U345" s="73"/>
      <c r="V345" s="75"/>
      <c r="W345" s="76"/>
      <c r="X345" s="74"/>
      <c r="Y345" s="52"/>
      <c r="Z345" s="52"/>
      <c r="AA345" s="52"/>
      <c r="AB345" s="52"/>
      <c r="AC345" s="15"/>
      <c r="AD345" s="52"/>
      <c r="AE345" s="52"/>
      <c r="AF345" s="52"/>
      <c r="AG345" s="52"/>
      <c r="AH345" s="15"/>
      <c r="AI345" s="15"/>
      <c r="AJ345" s="15"/>
      <c r="AK345" s="15"/>
      <c r="AL345" s="15"/>
      <c r="AM345" s="15"/>
      <c r="AN345" s="15"/>
      <c r="AO345" s="15"/>
      <c r="AP345" s="69"/>
      <c r="AQ345" s="15"/>
      <c r="AR345" s="76"/>
      <c r="AS345" s="15"/>
      <c r="AT345" s="74"/>
      <c r="AU345" s="74"/>
      <c r="AV345" s="74"/>
      <c r="AW345" s="52"/>
      <c r="AX345" s="52"/>
      <c r="AY345" s="52"/>
      <c r="AZ345" s="15"/>
      <c r="BA345" s="15"/>
      <c r="BB345" s="15"/>
      <c r="BC345" s="15"/>
      <c r="BD345" s="15"/>
      <c r="BE345" s="15"/>
      <c r="BF345" s="15"/>
      <c r="BG345" s="15"/>
      <c r="BH345" s="15"/>
      <c r="BI345" s="73"/>
      <c r="BJ345" s="75"/>
      <c r="BK345" s="76"/>
      <c r="BL345" s="74"/>
      <c r="BM345" s="52"/>
      <c r="BN345" s="52"/>
      <c r="BO345" s="52"/>
      <c r="BP345" s="52"/>
      <c r="BQ345" s="15"/>
      <c r="BR345" s="52"/>
      <c r="BS345" s="52"/>
      <c r="BT345" s="52"/>
      <c r="BU345" s="52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</row>
    <row r="346" spans="1:232" ht="16.899999999999999" customHeight="1" x14ac:dyDescent="0.25">
      <c r="A346" s="15"/>
      <c r="B346" s="73"/>
      <c r="C346" s="15"/>
      <c r="D346" s="74"/>
      <c r="E346" s="15"/>
      <c r="F346" s="74"/>
      <c r="G346" s="74"/>
      <c r="H346" s="74"/>
      <c r="I346" s="52"/>
      <c r="J346" s="52"/>
      <c r="K346" s="52"/>
      <c r="L346" s="15"/>
      <c r="M346" s="15"/>
      <c r="N346" s="15"/>
      <c r="O346" s="15"/>
      <c r="P346" s="15"/>
      <c r="Q346" s="15"/>
      <c r="R346" s="15"/>
      <c r="S346" s="15"/>
      <c r="T346" s="15"/>
      <c r="U346" s="73"/>
      <c r="V346" s="72"/>
      <c r="W346" s="74"/>
      <c r="X346" s="74"/>
      <c r="Y346" s="52"/>
      <c r="Z346" s="52"/>
      <c r="AA346" s="52"/>
      <c r="AB346" s="52"/>
      <c r="AC346" s="15"/>
      <c r="AD346" s="52"/>
      <c r="AE346" s="52"/>
      <c r="AF346" s="52"/>
      <c r="AG346" s="52"/>
      <c r="AH346" s="15"/>
      <c r="AI346" s="15"/>
      <c r="AJ346" s="15"/>
      <c r="AK346" s="15"/>
      <c r="AL346" s="15"/>
      <c r="AM346" s="15"/>
      <c r="AN346" s="15"/>
      <c r="AO346" s="15"/>
      <c r="AP346" s="73"/>
      <c r="AQ346" s="15"/>
      <c r="AR346" s="74"/>
      <c r="AS346" s="15"/>
      <c r="AT346" s="74"/>
      <c r="AU346" s="74"/>
      <c r="AV346" s="74"/>
      <c r="AW346" s="52"/>
      <c r="AX346" s="52"/>
      <c r="AY346" s="52"/>
      <c r="AZ346" s="15"/>
      <c r="BA346" s="15"/>
      <c r="BB346" s="15"/>
      <c r="BC346" s="15"/>
      <c r="BD346" s="15"/>
      <c r="BE346" s="15"/>
      <c r="BF346" s="15"/>
      <c r="BG346" s="15"/>
      <c r="BH346" s="15"/>
      <c r="BI346" s="73"/>
      <c r="BJ346" s="72"/>
      <c r="BK346" s="74"/>
      <c r="BL346" s="74"/>
      <c r="BM346" s="52"/>
      <c r="BN346" s="52"/>
      <c r="BO346" s="52"/>
      <c r="BP346" s="52"/>
      <c r="BQ346" s="15"/>
      <c r="BR346" s="52"/>
      <c r="BS346" s="52"/>
      <c r="BT346" s="52"/>
      <c r="BU346" s="52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</row>
    <row r="347" spans="1:232" ht="16.899999999999999" customHeight="1" x14ac:dyDescent="0.25">
      <c r="A347" s="15"/>
      <c r="B347" s="73"/>
      <c r="C347" s="15"/>
      <c r="D347" s="74"/>
      <c r="E347" s="15"/>
      <c r="F347" s="76"/>
      <c r="G347" s="76"/>
      <c r="H347" s="76"/>
      <c r="I347" s="70"/>
      <c r="J347" s="70"/>
      <c r="K347" s="70"/>
      <c r="L347" s="15"/>
      <c r="M347" s="15"/>
      <c r="N347" s="15"/>
      <c r="O347" s="15"/>
      <c r="P347" s="15"/>
      <c r="Q347" s="15"/>
      <c r="R347" s="15"/>
      <c r="S347" s="15"/>
      <c r="T347" s="15"/>
      <c r="U347" s="69"/>
      <c r="V347" s="72"/>
      <c r="W347" s="74"/>
      <c r="X347" s="76"/>
      <c r="Y347" s="70"/>
      <c r="Z347" s="70"/>
      <c r="AA347" s="70"/>
      <c r="AB347" s="70"/>
      <c r="AC347" s="15"/>
      <c r="AD347" s="70"/>
      <c r="AE347" s="70"/>
      <c r="AF347" s="70"/>
      <c r="AG347" s="70"/>
      <c r="AH347" s="15"/>
      <c r="AI347" s="15"/>
      <c r="AJ347" s="15"/>
      <c r="AK347" s="15"/>
      <c r="AL347" s="15"/>
      <c r="AM347" s="15"/>
      <c r="AN347" s="15"/>
      <c r="AO347" s="15"/>
      <c r="AP347" s="73"/>
      <c r="AQ347" s="15"/>
      <c r="AR347" s="74"/>
      <c r="AS347" s="15"/>
      <c r="AT347" s="76"/>
      <c r="AU347" s="76"/>
      <c r="AV347" s="76"/>
      <c r="AW347" s="70"/>
      <c r="AX347" s="70"/>
      <c r="AY347" s="70"/>
      <c r="AZ347" s="15"/>
      <c r="BA347" s="15"/>
      <c r="BB347" s="15"/>
      <c r="BC347" s="15"/>
      <c r="BD347" s="15"/>
      <c r="BE347" s="15"/>
      <c r="BF347" s="15"/>
      <c r="BG347" s="15"/>
      <c r="BH347" s="15"/>
      <c r="BI347" s="69"/>
      <c r="BJ347" s="72"/>
      <c r="BK347" s="74"/>
      <c r="BL347" s="76"/>
      <c r="BM347" s="70"/>
      <c r="BN347" s="70"/>
      <c r="BO347" s="70"/>
      <c r="BP347" s="70"/>
      <c r="BQ347" s="15"/>
      <c r="BR347" s="70"/>
      <c r="BS347" s="70"/>
      <c r="BT347" s="70"/>
      <c r="BU347" s="70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</row>
    <row r="348" spans="1:232" ht="16.899999999999999" customHeight="1" x14ac:dyDescent="0.25">
      <c r="A348" s="15"/>
      <c r="B348" s="69"/>
      <c r="C348" s="15"/>
      <c r="D348" s="15"/>
      <c r="E348" s="15"/>
      <c r="F348" s="15"/>
      <c r="G348" s="73"/>
      <c r="H348" s="74"/>
      <c r="I348" s="74"/>
      <c r="J348" s="74"/>
      <c r="K348" s="74"/>
      <c r="L348" s="52"/>
      <c r="M348" s="52"/>
      <c r="N348" s="52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73"/>
      <c r="AE348" s="15"/>
      <c r="AF348" s="74"/>
      <c r="AG348" s="74"/>
      <c r="AH348" s="74"/>
      <c r="AI348" s="52"/>
      <c r="AJ348" s="52"/>
      <c r="AK348" s="52"/>
      <c r="AL348" s="52"/>
      <c r="AM348" s="52"/>
      <c r="AN348" s="15"/>
      <c r="AO348" s="15"/>
      <c r="AP348" s="69"/>
      <c r="AQ348" s="15"/>
      <c r="AR348" s="15"/>
      <c r="AS348" s="15"/>
      <c r="AT348" s="15"/>
      <c r="AU348" s="73"/>
      <c r="AV348" s="74"/>
      <c r="AW348" s="74"/>
      <c r="AX348" s="74"/>
      <c r="AY348" s="74"/>
      <c r="AZ348" s="52"/>
      <c r="BA348" s="52"/>
      <c r="BB348" s="52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73"/>
      <c r="BS348" s="15"/>
      <c r="BT348" s="74"/>
      <c r="BU348" s="74"/>
      <c r="BV348" s="74"/>
      <c r="BW348" s="52"/>
      <c r="BX348" s="52"/>
      <c r="BY348" s="52"/>
      <c r="BZ348" s="52"/>
      <c r="CA348" s="52"/>
      <c r="CB348" s="52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</row>
    <row r="349" spans="1:232" ht="16.899999999999999" customHeight="1" x14ac:dyDescent="0.25">
      <c r="A349" s="15"/>
      <c r="B349" s="69"/>
      <c r="C349" s="15"/>
      <c r="D349" s="15"/>
      <c r="E349" s="49"/>
      <c r="F349" s="15"/>
      <c r="G349" s="15"/>
      <c r="H349" s="15"/>
      <c r="I349" s="15"/>
      <c r="J349" s="74"/>
      <c r="K349" s="74"/>
      <c r="L349" s="74"/>
      <c r="M349" s="52"/>
      <c r="N349" s="52"/>
      <c r="O349" s="15"/>
      <c r="P349" s="15"/>
      <c r="Q349" s="15"/>
      <c r="R349" s="15"/>
      <c r="S349" s="15"/>
      <c r="T349" s="15"/>
      <c r="U349" s="15"/>
      <c r="V349" s="15"/>
      <c r="W349" s="15"/>
      <c r="X349" s="49"/>
      <c r="Y349" s="15"/>
      <c r="Z349" s="15"/>
      <c r="AA349" s="15"/>
      <c r="AB349" s="15"/>
      <c r="AC349" s="15"/>
      <c r="AD349" s="73"/>
      <c r="AE349" s="15"/>
      <c r="AF349" s="74"/>
      <c r="AG349" s="74"/>
      <c r="AH349" s="74"/>
      <c r="AI349" s="52"/>
      <c r="AJ349" s="52"/>
      <c r="AK349" s="52"/>
      <c r="AL349" s="52"/>
      <c r="AM349" s="52"/>
      <c r="AN349" s="15"/>
      <c r="AO349" s="15"/>
      <c r="AP349" s="69"/>
      <c r="AQ349" s="15"/>
      <c r="AR349" s="15"/>
      <c r="AS349" s="49"/>
      <c r="AT349" s="15"/>
      <c r="AU349" s="15"/>
      <c r="AV349" s="15"/>
      <c r="AW349" s="15"/>
      <c r="AX349" s="74"/>
      <c r="AY349" s="74"/>
      <c r="AZ349" s="74"/>
      <c r="BA349" s="52"/>
      <c r="BB349" s="52"/>
      <c r="BC349" s="15"/>
      <c r="BD349" s="15"/>
      <c r="BE349" s="15"/>
      <c r="BF349" s="15"/>
      <c r="BG349" s="15"/>
      <c r="BH349" s="15"/>
      <c r="BI349" s="15"/>
      <c r="BJ349" s="15"/>
      <c r="BK349" s="15"/>
      <c r="BL349" s="49"/>
      <c r="BM349" s="15"/>
      <c r="BN349" s="15"/>
      <c r="BO349" s="15"/>
      <c r="BP349" s="15"/>
      <c r="BQ349" s="15"/>
      <c r="BR349" s="73"/>
      <c r="BS349" s="15"/>
      <c r="BT349" s="74"/>
      <c r="BU349" s="74"/>
      <c r="BV349" s="74"/>
      <c r="BW349" s="52"/>
      <c r="BX349" s="52"/>
      <c r="BY349" s="52"/>
      <c r="BZ349" s="52"/>
      <c r="CA349" s="52"/>
      <c r="CB349" s="52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</row>
    <row r="350" spans="1:232" ht="16.899999999999999" customHeight="1" x14ac:dyDescent="0.2">
      <c r="A350" s="15"/>
      <c r="B350" s="69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52"/>
      <c r="AL350" s="15"/>
      <c r="AM350" s="15"/>
      <c r="AN350" s="15"/>
      <c r="AO350" s="15"/>
      <c r="AP350" s="69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52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</row>
    <row r="351" spans="1:232" ht="16.899999999999999" customHeight="1" x14ac:dyDescent="0.2">
      <c r="A351" s="15"/>
      <c r="B351" s="69"/>
      <c r="C351" s="15"/>
      <c r="D351" s="15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52"/>
      <c r="S351" s="15"/>
      <c r="T351" s="15"/>
      <c r="U351" s="15"/>
      <c r="V351" s="15"/>
      <c r="W351" s="15"/>
      <c r="X351" s="49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52"/>
      <c r="AL351" s="15"/>
      <c r="AM351" s="15"/>
      <c r="AN351" s="15"/>
      <c r="AO351" s="15"/>
      <c r="AP351" s="69"/>
      <c r="AQ351" s="15"/>
      <c r="AR351" s="15"/>
      <c r="AS351" s="49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52"/>
      <c r="BG351" s="15"/>
      <c r="BH351" s="15"/>
      <c r="BI351" s="15"/>
      <c r="BJ351" s="15"/>
      <c r="BK351" s="15"/>
      <c r="BL351" s="49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52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</row>
    <row r="352" spans="1:232" ht="16.899999999999999" customHeight="1" x14ac:dyDescent="0.2">
      <c r="A352" s="15"/>
      <c r="B352" s="69"/>
      <c r="C352" s="15"/>
      <c r="D352" s="15"/>
      <c r="E352" s="15"/>
      <c r="F352" s="15"/>
      <c r="G352" s="15"/>
      <c r="H352" s="15"/>
      <c r="I352" s="15"/>
      <c r="J352" s="64"/>
      <c r="K352" s="64"/>
      <c r="L352" s="64"/>
      <c r="M352" s="64"/>
      <c r="N352" s="64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64"/>
      <c r="AG352" s="64"/>
      <c r="AH352" s="64"/>
      <c r="AI352" s="64"/>
      <c r="AJ352" s="64"/>
      <c r="AK352" s="52"/>
      <c r="AL352" s="64"/>
      <c r="AM352" s="64"/>
      <c r="AN352" s="15"/>
      <c r="AO352" s="15"/>
      <c r="AP352" s="69"/>
      <c r="AQ352" s="15"/>
      <c r="AR352" s="15"/>
      <c r="AS352" s="15"/>
      <c r="AT352" s="15"/>
      <c r="AU352" s="15"/>
      <c r="AV352" s="15"/>
      <c r="AW352" s="15"/>
      <c r="AX352" s="64"/>
      <c r="AY352" s="64"/>
      <c r="AZ352" s="64"/>
      <c r="BA352" s="64"/>
      <c r="BB352" s="64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64"/>
      <c r="BU352" s="64"/>
      <c r="BV352" s="64"/>
      <c r="BW352" s="64"/>
      <c r="BX352" s="64"/>
      <c r="BY352" s="52"/>
      <c r="BZ352" s="64"/>
      <c r="CA352" s="64"/>
      <c r="CB352" s="64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</row>
    <row r="353" spans="1:232" ht="16.899999999999999" customHeight="1" x14ac:dyDescent="0.2">
      <c r="A353" s="15"/>
      <c r="B353" s="69"/>
      <c r="C353" s="15"/>
      <c r="D353" s="15"/>
      <c r="E353" s="49"/>
      <c r="F353" s="15"/>
      <c r="G353" s="15"/>
      <c r="H353" s="15"/>
      <c r="I353" s="15"/>
      <c r="J353" s="64"/>
      <c r="K353" s="64"/>
      <c r="L353" s="64"/>
      <c r="M353" s="64"/>
      <c r="N353" s="64"/>
      <c r="O353" s="15"/>
      <c r="P353" s="15"/>
      <c r="Q353" s="15"/>
      <c r="R353" s="15"/>
      <c r="S353" s="15"/>
      <c r="T353" s="15"/>
      <c r="U353" s="15"/>
      <c r="V353" s="15"/>
      <c r="W353" s="15"/>
      <c r="X353" s="49"/>
      <c r="Y353" s="15"/>
      <c r="Z353" s="15"/>
      <c r="AA353" s="15"/>
      <c r="AB353" s="15"/>
      <c r="AC353" s="15"/>
      <c r="AD353" s="69"/>
      <c r="AE353" s="15"/>
      <c r="AF353" s="64"/>
      <c r="AG353" s="64"/>
      <c r="AH353" s="64"/>
      <c r="AI353" s="64"/>
      <c r="AJ353" s="64"/>
      <c r="AK353" s="52"/>
      <c r="AL353" s="64"/>
      <c r="AM353" s="64"/>
      <c r="AN353" s="15"/>
      <c r="AO353" s="15"/>
      <c r="AP353" s="69"/>
      <c r="AQ353" s="15"/>
      <c r="AR353" s="15"/>
      <c r="AS353" s="49"/>
      <c r="AT353" s="15"/>
      <c r="AU353" s="15"/>
      <c r="AV353" s="15"/>
      <c r="AW353" s="15"/>
      <c r="AX353" s="64"/>
      <c r="AY353" s="64"/>
      <c r="AZ353" s="64"/>
      <c r="BA353" s="64"/>
      <c r="BB353" s="64"/>
      <c r="BC353" s="15"/>
      <c r="BD353" s="15"/>
      <c r="BE353" s="15"/>
      <c r="BF353" s="15"/>
      <c r="BG353" s="15"/>
      <c r="BH353" s="15"/>
      <c r="BI353" s="15"/>
      <c r="BJ353" s="15"/>
      <c r="BK353" s="15"/>
      <c r="BL353" s="49"/>
      <c r="BM353" s="15"/>
      <c r="BN353" s="15"/>
      <c r="BO353" s="15"/>
      <c r="BP353" s="15"/>
      <c r="BQ353" s="15"/>
      <c r="BR353" s="69"/>
      <c r="BS353" s="15"/>
      <c r="BT353" s="64"/>
      <c r="BU353" s="64"/>
      <c r="BV353" s="64"/>
      <c r="BW353" s="64"/>
      <c r="BX353" s="64"/>
      <c r="BY353" s="52"/>
      <c r="BZ353" s="64"/>
      <c r="CA353" s="64"/>
      <c r="CB353" s="64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</row>
    <row r="354" spans="1:232" ht="16.899999999999999" customHeight="1" x14ac:dyDescent="0.2">
      <c r="A354" s="15"/>
      <c r="B354" s="69"/>
      <c r="C354" s="15"/>
      <c r="D354" s="15"/>
      <c r="E354" s="15"/>
      <c r="F354" s="64"/>
      <c r="G354" s="64"/>
      <c r="H354" s="64"/>
      <c r="I354" s="64"/>
      <c r="J354" s="64"/>
      <c r="K354" s="64"/>
      <c r="L354" s="64"/>
      <c r="M354" s="64"/>
      <c r="N354" s="64"/>
      <c r="O354" s="15"/>
      <c r="P354" s="15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52"/>
      <c r="AF354" s="52"/>
      <c r="AG354" s="64"/>
      <c r="AH354" s="15"/>
      <c r="AI354" s="15"/>
      <c r="AJ354" s="15"/>
      <c r="AK354" s="15"/>
      <c r="AL354" s="15"/>
      <c r="AM354" s="15"/>
      <c r="AN354" s="15"/>
      <c r="AO354" s="15"/>
      <c r="AP354" s="69"/>
      <c r="AQ354" s="15"/>
      <c r="AR354" s="15"/>
      <c r="AS354" s="15"/>
      <c r="AT354" s="64"/>
      <c r="AU354" s="64"/>
      <c r="AV354" s="64"/>
      <c r="AW354" s="64"/>
      <c r="AX354" s="64"/>
      <c r="AY354" s="64"/>
      <c r="AZ354" s="64"/>
      <c r="BA354" s="64"/>
      <c r="BB354" s="64"/>
      <c r="BC354" s="15"/>
      <c r="BD354" s="15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52"/>
      <c r="BT354" s="52"/>
      <c r="BU354" s="64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</row>
    <row r="355" spans="1:232" ht="16.899999999999999" customHeight="1" x14ac:dyDescent="0.2">
      <c r="A355" s="15"/>
      <c r="B355" s="69"/>
      <c r="C355" s="15"/>
      <c r="D355" s="50"/>
      <c r="E355" s="15"/>
      <c r="F355" s="64"/>
      <c r="G355" s="49"/>
      <c r="H355" s="64"/>
      <c r="I355" s="64"/>
      <c r="J355" s="64"/>
      <c r="K355" s="64"/>
      <c r="L355" s="64"/>
      <c r="M355" s="64"/>
      <c r="N355" s="64"/>
      <c r="O355" s="15"/>
      <c r="P355" s="15"/>
      <c r="Q355" s="64"/>
      <c r="R355" s="64"/>
      <c r="S355" s="64"/>
      <c r="T355" s="64"/>
      <c r="U355" s="64"/>
      <c r="V355" s="64"/>
      <c r="W355" s="64"/>
      <c r="X355" s="50"/>
      <c r="Y355" s="15"/>
      <c r="Z355" s="49"/>
      <c r="AA355" s="15"/>
      <c r="AB355" s="64"/>
      <c r="AC355" s="64"/>
      <c r="AD355" s="64"/>
      <c r="AE355" s="64"/>
      <c r="AF355" s="64"/>
      <c r="AG355" s="64"/>
      <c r="AH355" s="64"/>
      <c r="AI355" s="15"/>
      <c r="AJ355" s="15"/>
      <c r="AK355" s="15"/>
      <c r="AL355" s="15"/>
      <c r="AM355" s="15"/>
      <c r="AN355" s="15"/>
      <c r="AO355" s="15"/>
      <c r="AP355" s="69"/>
      <c r="AQ355" s="15"/>
      <c r="AR355" s="50"/>
      <c r="AS355" s="15"/>
      <c r="AT355" s="64"/>
      <c r="AU355" s="49"/>
      <c r="AV355" s="64"/>
      <c r="AW355" s="64"/>
      <c r="AX355" s="64"/>
      <c r="AY355" s="64"/>
      <c r="AZ355" s="64"/>
      <c r="BA355" s="64"/>
      <c r="BB355" s="64"/>
      <c r="BC355" s="15"/>
      <c r="BD355" s="15"/>
      <c r="BE355" s="64"/>
      <c r="BF355" s="64"/>
      <c r="BG355" s="64"/>
      <c r="BH355" s="64"/>
      <c r="BI355" s="64"/>
      <c r="BJ355" s="64"/>
      <c r="BK355" s="64"/>
      <c r="BL355" s="50"/>
      <c r="BM355" s="15"/>
      <c r="BN355" s="49"/>
      <c r="BO355" s="15"/>
      <c r="BP355" s="64"/>
      <c r="BQ355" s="64"/>
      <c r="BR355" s="64"/>
      <c r="BS355" s="64"/>
      <c r="BT355" s="64"/>
      <c r="BU355" s="64"/>
      <c r="BV355" s="64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</row>
    <row r="356" spans="1:232" ht="16.899999999999999" customHeight="1" x14ac:dyDescent="0.25">
      <c r="A356" s="15"/>
      <c r="B356" s="15"/>
      <c r="C356" s="15"/>
      <c r="D356" s="15"/>
      <c r="E356" s="12"/>
      <c r="F356" s="15"/>
      <c r="G356" s="255"/>
      <c r="H356" s="15"/>
      <c r="I356" s="15"/>
      <c r="J356" s="12"/>
      <c r="K356" s="15"/>
      <c r="L356" s="12"/>
      <c r="M356" s="48"/>
      <c r="N356" s="15"/>
      <c r="O356" s="15"/>
      <c r="P356" s="15"/>
      <c r="Q356" s="15"/>
      <c r="R356" s="12"/>
      <c r="S356" s="315"/>
      <c r="T356" s="70"/>
      <c r="U356" s="15"/>
      <c r="V356" s="15"/>
      <c r="W356" s="15"/>
      <c r="X356" s="15"/>
      <c r="Y356" s="12"/>
      <c r="Z356" s="255"/>
      <c r="AA356" s="12"/>
      <c r="AB356" s="15"/>
      <c r="AC356" s="15"/>
      <c r="AD356" s="12"/>
      <c r="AE356" s="12"/>
      <c r="AF356" s="48"/>
      <c r="AG356" s="15"/>
      <c r="AH356" s="15"/>
      <c r="AI356" s="15"/>
      <c r="AJ356" s="15"/>
      <c r="AK356" s="12"/>
      <c r="AL356" s="315"/>
      <c r="AM356" s="15"/>
      <c r="AN356" s="15"/>
      <c r="AO356" s="15"/>
      <c r="AP356" s="15"/>
      <c r="AQ356" s="15"/>
      <c r="AR356" s="15"/>
      <c r="AS356" s="12"/>
      <c r="AT356" s="15"/>
      <c r="AU356" s="255"/>
      <c r="AV356" s="15"/>
      <c r="AW356" s="15"/>
      <c r="AX356" s="12"/>
      <c r="AY356" s="15"/>
      <c r="AZ356" s="12"/>
      <c r="BA356" s="48"/>
      <c r="BB356" s="15"/>
      <c r="BC356" s="15"/>
      <c r="BD356" s="15"/>
      <c r="BE356" s="15"/>
      <c r="BF356" s="12"/>
      <c r="BG356" s="315"/>
      <c r="BH356" s="70"/>
      <c r="BI356" s="15"/>
      <c r="BJ356" s="15"/>
      <c r="BK356" s="15"/>
      <c r="BL356" s="15"/>
      <c r="BM356" s="12"/>
      <c r="BN356" s="255"/>
      <c r="BO356" s="12"/>
      <c r="BP356" s="15"/>
      <c r="BQ356" s="15"/>
      <c r="BR356" s="12"/>
      <c r="BS356" s="12"/>
      <c r="BT356" s="48"/>
      <c r="BU356" s="15"/>
      <c r="BV356" s="15"/>
      <c r="BW356" s="15"/>
      <c r="BX356" s="15"/>
      <c r="BY356" s="12"/>
      <c r="BZ356" s="3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</row>
    <row r="357" spans="1:232" ht="16.899999999999999" customHeight="1" x14ac:dyDescent="0.25">
      <c r="A357" s="15"/>
      <c r="B357" s="15"/>
      <c r="C357" s="15"/>
      <c r="D357" s="70"/>
      <c r="E357" s="12"/>
      <c r="F357" s="70"/>
      <c r="G357" s="255"/>
      <c r="H357" s="70"/>
      <c r="I357" s="65"/>
      <c r="J357" s="65"/>
      <c r="K357" s="65"/>
      <c r="L357" s="64"/>
      <c r="M357" s="64"/>
      <c r="N357" s="15"/>
      <c r="O357" s="65"/>
      <c r="P357" s="12"/>
      <c r="Q357" s="188"/>
      <c r="R357" s="188"/>
      <c r="S357" s="15"/>
      <c r="T357" s="15"/>
      <c r="U357" s="15"/>
      <c r="V357" s="70"/>
      <c r="W357" s="70"/>
      <c r="X357" s="15"/>
      <c r="Y357" s="12"/>
      <c r="Z357" s="255"/>
      <c r="AA357" s="65"/>
      <c r="AB357" s="15"/>
      <c r="AC357" s="14"/>
      <c r="AD357" s="14"/>
      <c r="AE357" s="14"/>
      <c r="AF357" s="65"/>
      <c r="AG357" s="15"/>
      <c r="AH357" s="65"/>
      <c r="AI357" s="12"/>
      <c r="AJ357" s="188"/>
      <c r="AK357" s="188"/>
      <c r="AL357" s="15"/>
      <c r="AM357" s="15"/>
      <c r="AN357" s="15"/>
      <c r="AO357" s="15"/>
      <c r="AP357" s="15"/>
      <c r="AQ357" s="15"/>
      <c r="AR357" s="70"/>
      <c r="AS357" s="12"/>
      <c r="AT357" s="70"/>
      <c r="AU357" s="255"/>
      <c r="AV357" s="70"/>
      <c r="AW357" s="65"/>
      <c r="AX357" s="65"/>
      <c r="AY357" s="65"/>
      <c r="AZ357" s="64"/>
      <c r="BA357" s="64"/>
      <c r="BB357" s="15"/>
      <c r="BC357" s="65"/>
      <c r="BD357" s="12"/>
      <c r="BE357" s="188"/>
      <c r="BF357" s="188"/>
      <c r="BG357" s="15"/>
      <c r="BH357" s="15"/>
      <c r="BI357" s="15"/>
      <c r="BJ357" s="70"/>
      <c r="BK357" s="70"/>
      <c r="BL357" s="15"/>
      <c r="BM357" s="12"/>
      <c r="BN357" s="255"/>
      <c r="BO357" s="65"/>
      <c r="BP357" s="15"/>
      <c r="BQ357" s="14"/>
      <c r="BR357" s="14"/>
      <c r="BS357" s="14"/>
      <c r="BT357" s="65"/>
      <c r="BU357" s="15"/>
      <c r="BV357" s="65"/>
      <c r="BW357" s="12"/>
      <c r="BX357" s="188"/>
      <c r="BY357" s="188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</row>
    <row r="358" spans="1:232" ht="16.899999999999999" customHeight="1" x14ac:dyDescent="0.25">
      <c r="A358" s="15"/>
      <c r="B358" s="15"/>
      <c r="C358" s="15"/>
      <c r="D358" s="70"/>
      <c r="E358" s="70"/>
      <c r="F358" s="70"/>
      <c r="G358" s="70"/>
      <c r="H358" s="15"/>
      <c r="I358" s="15"/>
      <c r="J358" s="12"/>
      <c r="K358" s="12"/>
      <c r="L358" s="64"/>
      <c r="M358" s="64"/>
      <c r="N358" s="64"/>
      <c r="O358" s="15"/>
      <c r="P358" s="15"/>
      <c r="Q358" s="15"/>
      <c r="R358" s="15"/>
      <c r="S358" s="15"/>
      <c r="T358" s="15"/>
      <c r="U358" s="70"/>
      <c r="V358" s="70"/>
      <c r="W358" s="70"/>
      <c r="X358" s="70"/>
      <c r="Y358" s="15"/>
      <c r="Z358" s="15"/>
      <c r="AA358" s="12"/>
      <c r="AB358" s="13"/>
      <c r="AC358" s="12"/>
      <c r="AD358" s="12"/>
      <c r="AE358" s="12"/>
      <c r="AF358" s="15"/>
      <c r="AG358" s="6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70"/>
      <c r="AS358" s="70"/>
      <c r="AT358" s="70"/>
      <c r="AU358" s="70"/>
      <c r="AV358" s="15"/>
      <c r="AW358" s="15"/>
      <c r="AX358" s="12"/>
      <c r="AY358" s="12"/>
      <c r="AZ358" s="64"/>
      <c r="BA358" s="64"/>
      <c r="BB358" s="64"/>
      <c r="BC358" s="15"/>
      <c r="BD358" s="15"/>
      <c r="BE358" s="15"/>
      <c r="BF358" s="15"/>
      <c r="BG358" s="15"/>
      <c r="BH358" s="15"/>
      <c r="BI358" s="70"/>
      <c r="BJ358" s="70"/>
      <c r="BK358" s="70"/>
      <c r="BL358" s="70"/>
      <c r="BM358" s="15"/>
      <c r="BN358" s="15"/>
      <c r="BO358" s="12"/>
      <c r="BP358" s="13"/>
      <c r="BQ358" s="12"/>
      <c r="BR358" s="12"/>
      <c r="BS358" s="12"/>
      <c r="BT358" s="15"/>
      <c r="BU358" s="6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</row>
    <row r="359" spans="1:232" ht="16.899999999999999" customHeight="1" x14ac:dyDescent="0.25">
      <c r="A359" s="15"/>
      <c r="B359" s="73"/>
      <c r="C359" s="15"/>
      <c r="D359" s="56"/>
      <c r="E359" s="92"/>
      <c r="F359" s="92"/>
      <c r="G359" s="53"/>
      <c r="H359" s="53"/>
      <c r="I359" s="53"/>
      <c r="J359" s="15"/>
      <c r="K359" s="73"/>
      <c r="L359" s="15"/>
      <c r="M359" s="56"/>
      <c r="N359" s="56"/>
      <c r="O359" s="56"/>
      <c r="P359" s="56"/>
      <c r="Q359" s="56"/>
      <c r="R359" s="53"/>
      <c r="S359" s="15"/>
      <c r="T359" s="15"/>
      <c r="U359" s="15"/>
      <c r="V359" s="72"/>
      <c r="W359" s="56"/>
      <c r="X359" s="92"/>
      <c r="Y359" s="92"/>
      <c r="Z359" s="92"/>
      <c r="AA359" s="92"/>
      <c r="AB359" s="53"/>
      <c r="AC359" s="15"/>
      <c r="AD359" s="15"/>
      <c r="AE359" s="135"/>
      <c r="AF359" s="56"/>
      <c r="AG359" s="56"/>
      <c r="AH359" s="56"/>
      <c r="AI359" s="56"/>
      <c r="AJ359" s="56"/>
      <c r="AK359" s="56"/>
      <c r="AL359" s="15"/>
      <c r="AM359" s="15"/>
      <c r="AN359" s="15"/>
      <c r="AO359" s="15"/>
      <c r="AP359" s="73"/>
      <c r="AQ359" s="15"/>
      <c r="AR359" s="56"/>
      <c r="AS359" s="92"/>
      <c r="AT359" s="92"/>
      <c r="AU359" s="53"/>
      <c r="AV359" s="53"/>
      <c r="AW359" s="53"/>
      <c r="AX359" s="15"/>
      <c r="AY359" s="73"/>
      <c r="AZ359" s="15"/>
      <c r="BA359" s="56"/>
      <c r="BB359" s="56"/>
      <c r="BC359" s="56"/>
      <c r="BD359" s="56"/>
      <c r="BE359" s="56"/>
      <c r="BF359" s="53"/>
      <c r="BG359" s="15"/>
      <c r="BH359" s="15"/>
      <c r="BI359" s="15"/>
      <c r="BJ359" s="72"/>
      <c r="BK359" s="56"/>
      <c r="BL359" s="92"/>
      <c r="BM359" s="92"/>
      <c r="BN359" s="92"/>
      <c r="BO359" s="92"/>
      <c r="BP359" s="53"/>
      <c r="BQ359" s="15"/>
      <c r="BR359" s="15"/>
      <c r="BS359" s="135"/>
      <c r="BT359" s="56"/>
      <c r="BU359" s="56"/>
      <c r="BV359" s="56"/>
      <c r="BW359" s="56"/>
      <c r="BX359" s="56"/>
      <c r="BY359" s="56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</row>
    <row r="360" spans="1:232" ht="16.899999999999999" customHeight="1" x14ac:dyDescent="0.25">
      <c r="A360" s="15"/>
      <c r="B360" s="69"/>
      <c r="C360" s="15"/>
      <c r="D360" s="15"/>
      <c r="E360" s="15"/>
      <c r="F360" s="15"/>
      <c r="G360" s="15"/>
      <c r="H360" s="15"/>
      <c r="I360" s="15"/>
      <c r="J360" s="15"/>
      <c r="K360" s="12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69"/>
      <c r="AQ360" s="15"/>
      <c r="AR360" s="15"/>
      <c r="AS360" s="15"/>
      <c r="AT360" s="15"/>
      <c r="AU360" s="15"/>
      <c r="AV360" s="15"/>
      <c r="AW360" s="15"/>
      <c r="AX360" s="15"/>
      <c r="AY360" s="12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</row>
    <row r="361" spans="1:232" ht="16.899999999999999" customHeight="1" x14ac:dyDescent="0.25">
      <c r="A361" s="15"/>
      <c r="B361" s="73"/>
      <c r="C361" s="15"/>
      <c r="D361" s="74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73"/>
      <c r="V361" s="72"/>
      <c r="W361" s="74"/>
      <c r="X361" s="15"/>
      <c r="Y361" s="15"/>
      <c r="Z361" s="15"/>
      <c r="AA361" s="13"/>
      <c r="AB361" s="12"/>
      <c r="AC361" s="15"/>
      <c r="AD361" s="12"/>
      <c r="AE361" s="50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73"/>
      <c r="AQ361" s="15"/>
      <c r="AR361" s="74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73"/>
      <c r="BJ361" s="72"/>
      <c r="BK361" s="74"/>
      <c r="BL361" s="15"/>
      <c r="BM361" s="15"/>
      <c r="BN361" s="15"/>
      <c r="BO361" s="13"/>
      <c r="BP361" s="12"/>
      <c r="BQ361" s="15"/>
      <c r="BR361" s="12"/>
      <c r="BS361" s="50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</row>
    <row r="362" spans="1:232" ht="16.899999999999999" customHeight="1" x14ac:dyDescent="0.25">
      <c r="A362" s="15"/>
      <c r="B362" s="73"/>
      <c r="C362" s="15"/>
      <c r="D362" s="74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72"/>
      <c r="W362" s="74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73"/>
      <c r="AQ362" s="15"/>
      <c r="AR362" s="74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72"/>
      <c r="BK362" s="74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</row>
    <row r="363" spans="1:232" ht="16.899999999999999" customHeight="1" x14ac:dyDescent="0.25">
      <c r="A363" s="15"/>
      <c r="B363" s="69"/>
      <c r="C363" s="15"/>
      <c r="D363" s="76"/>
      <c r="E363" s="15"/>
      <c r="F363" s="74"/>
      <c r="G363" s="74"/>
      <c r="H363" s="74"/>
      <c r="I363" s="48"/>
      <c r="J363" s="48"/>
      <c r="K363" s="48"/>
      <c r="L363" s="15"/>
      <c r="M363" s="15"/>
      <c r="N363" s="15"/>
      <c r="O363" s="15"/>
      <c r="P363" s="15"/>
      <c r="Q363" s="15"/>
      <c r="R363" s="15"/>
      <c r="S363" s="15"/>
      <c r="T363" s="15"/>
      <c r="U363" s="73"/>
      <c r="V363" s="75"/>
      <c r="W363" s="76"/>
      <c r="X363" s="74"/>
      <c r="Y363" s="48"/>
      <c r="Z363" s="48"/>
      <c r="AA363" s="48"/>
      <c r="AB363" s="48"/>
      <c r="AC363" s="15"/>
      <c r="AD363" s="48"/>
      <c r="AE363" s="48"/>
      <c r="AF363" s="48"/>
      <c r="AG363" s="52"/>
      <c r="AH363" s="15"/>
      <c r="AI363" s="15"/>
      <c r="AJ363" s="15"/>
      <c r="AK363" s="15"/>
      <c r="AL363" s="15"/>
      <c r="AM363" s="15"/>
      <c r="AN363" s="15"/>
      <c r="AO363" s="15"/>
      <c r="AP363" s="69"/>
      <c r="AQ363" s="15"/>
      <c r="AR363" s="76"/>
      <c r="AS363" s="15"/>
      <c r="AT363" s="74"/>
      <c r="AU363" s="74"/>
      <c r="AV363" s="74"/>
      <c r="AW363" s="48"/>
      <c r="AX363" s="48"/>
      <c r="AY363" s="48"/>
      <c r="AZ363" s="15"/>
      <c r="BA363" s="15"/>
      <c r="BB363" s="15"/>
      <c r="BC363" s="15"/>
      <c r="BD363" s="15"/>
      <c r="BE363" s="15"/>
      <c r="BF363" s="15"/>
      <c r="BG363" s="15"/>
      <c r="BH363" s="15"/>
      <c r="BI363" s="73"/>
      <c r="BJ363" s="75"/>
      <c r="BK363" s="76"/>
      <c r="BL363" s="74"/>
      <c r="BM363" s="48"/>
      <c r="BN363" s="48"/>
      <c r="BO363" s="48"/>
      <c r="BP363" s="48"/>
      <c r="BQ363" s="15"/>
      <c r="BR363" s="48"/>
      <c r="BS363" s="48"/>
      <c r="BT363" s="48"/>
      <c r="BU363" s="52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</row>
    <row r="364" spans="1:232" ht="16.899999999999999" customHeight="1" x14ac:dyDescent="0.25">
      <c r="A364" s="15"/>
      <c r="B364" s="73"/>
      <c r="C364" s="15"/>
      <c r="D364" s="74"/>
      <c r="E364" s="15"/>
      <c r="F364" s="74"/>
      <c r="G364" s="74"/>
      <c r="H364" s="74"/>
      <c r="I364" s="52"/>
      <c r="J364" s="52"/>
      <c r="K364" s="52"/>
      <c r="L364" s="15"/>
      <c r="M364" s="15"/>
      <c r="N364" s="15"/>
      <c r="O364" s="15"/>
      <c r="P364" s="15"/>
      <c r="Q364" s="15"/>
      <c r="R364" s="15"/>
      <c r="S364" s="15"/>
      <c r="T364" s="15"/>
      <c r="U364" s="73"/>
      <c r="V364" s="72"/>
      <c r="W364" s="74"/>
      <c r="X364" s="74"/>
      <c r="Y364" s="52"/>
      <c r="Z364" s="52"/>
      <c r="AA364" s="52"/>
      <c r="AB364" s="52"/>
      <c r="AC364" s="15"/>
      <c r="AD364" s="52"/>
      <c r="AE364" s="52"/>
      <c r="AF364" s="52"/>
      <c r="AG364" s="52"/>
      <c r="AH364" s="15"/>
      <c r="AI364" s="15"/>
      <c r="AJ364" s="15"/>
      <c r="AK364" s="15"/>
      <c r="AL364" s="15"/>
      <c r="AM364" s="15"/>
      <c r="AN364" s="15"/>
      <c r="AO364" s="15"/>
      <c r="AP364" s="73"/>
      <c r="AQ364" s="15"/>
      <c r="AR364" s="74"/>
      <c r="AS364" s="15"/>
      <c r="AT364" s="74"/>
      <c r="AU364" s="74"/>
      <c r="AV364" s="74"/>
      <c r="AW364" s="52"/>
      <c r="AX364" s="52"/>
      <c r="AY364" s="52"/>
      <c r="AZ364" s="15"/>
      <c r="BA364" s="15"/>
      <c r="BB364" s="15"/>
      <c r="BC364" s="15"/>
      <c r="BD364" s="15"/>
      <c r="BE364" s="15"/>
      <c r="BF364" s="15"/>
      <c r="BG364" s="15"/>
      <c r="BH364" s="15"/>
      <c r="BI364" s="73"/>
      <c r="BJ364" s="72"/>
      <c r="BK364" s="74"/>
      <c r="BL364" s="74"/>
      <c r="BM364" s="52"/>
      <c r="BN364" s="52"/>
      <c r="BO364" s="52"/>
      <c r="BP364" s="52"/>
      <c r="BQ364" s="15"/>
      <c r="BR364" s="52"/>
      <c r="BS364" s="52"/>
      <c r="BT364" s="52"/>
      <c r="BU364" s="52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</row>
    <row r="365" spans="1:232" ht="16.899999999999999" customHeight="1" x14ac:dyDescent="0.25">
      <c r="A365" s="15"/>
      <c r="B365" s="73"/>
      <c r="C365" s="15"/>
      <c r="D365" s="74"/>
      <c r="E365" s="15"/>
      <c r="F365" s="76"/>
      <c r="G365" s="76"/>
      <c r="H365" s="76"/>
      <c r="I365" s="70"/>
      <c r="J365" s="70"/>
      <c r="K365" s="70"/>
      <c r="L365" s="15"/>
      <c r="M365" s="15"/>
      <c r="N365" s="15"/>
      <c r="O365" s="15"/>
      <c r="P365" s="15"/>
      <c r="Q365" s="15"/>
      <c r="R365" s="15"/>
      <c r="S365" s="15"/>
      <c r="T365" s="15"/>
      <c r="U365" s="69"/>
      <c r="V365" s="72"/>
      <c r="W365" s="74"/>
      <c r="X365" s="76"/>
      <c r="Y365" s="70"/>
      <c r="Z365" s="70"/>
      <c r="AA365" s="70"/>
      <c r="AB365" s="70"/>
      <c r="AC365" s="15"/>
      <c r="AD365" s="70"/>
      <c r="AE365" s="70"/>
      <c r="AF365" s="70"/>
      <c r="AG365" s="70"/>
      <c r="AH365" s="15"/>
      <c r="AI365" s="15"/>
      <c r="AJ365" s="15"/>
      <c r="AK365" s="15"/>
      <c r="AL365" s="15"/>
      <c r="AM365" s="15"/>
      <c r="AN365" s="15"/>
      <c r="AO365" s="15"/>
      <c r="AP365" s="73"/>
      <c r="AQ365" s="15"/>
      <c r="AR365" s="74"/>
      <c r="AS365" s="15"/>
      <c r="AT365" s="76"/>
      <c r="AU365" s="76"/>
      <c r="AV365" s="76"/>
      <c r="AW365" s="70"/>
      <c r="AX365" s="70"/>
      <c r="AY365" s="70"/>
      <c r="AZ365" s="15"/>
      <c r="BA365" s="15"/>
      <c r="BB365" s="15"/>
      <c r="BC365" s="15"/>
      <c r="BD365" s="15"/>
      <c r="BE365" s="15"/>
      <c r="BF365" s="15"/>
      <c r="BG365" s="15"/>
      <c r="BH365" s="15"/>
      <c r="BI365" s="69"/>
      <c r="BJ365" s="72"/>
      <c r="BK365" s="74"/>
      <c r="BL365" s="76"/>
      <c r="BM365" s="70"/>
      <c r="BN365" s="70"/>
      <c r="BO365" s="70"/>
      <c r="BP365" s="70"/>
      <c r="BQ365" s="15"/>
      <c r="BR365" s="70"/>
      <c r="BS365" s="70"/>
      <c r="BT365" s="70"/>
      <c r="BU365" s="70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</row>
    <row r="366" spans="1:232" ht="16.899999999999999" customHeight="1" x14ac:dyDescent="0.25">
      <c r="A366" s="15"/>
      <c r="B366" s="69"/>
      <c r="C366" s="15"/>
      <c r="D366" s="76"/>
      <c r="E366" s="15"/>
      <c r="F366" s="74"/>
      <c r="G366" s="74"/>
      <c r="H366" s="74"/>
      <c r="I366" s="52"/>
      <c r="J366" s="52"/>
      <c r="K366" s="52"/>
      <c r="L366" s="15"/>
      <c r="M366" s="15"/>
      <c r="N366" s="15"/>
      <c r="O366" s="15"/>
      <c r="P366" s="15"/>
      <c r="Q366" s="15"/>
      <c r="R366" s="15"/>
      <c r="S366" s="15"/>
      <c r="T366" s="15"/>
      <c r="U366" s="73"/>
      <c r="V366" s="75"/>
      <c r="W366" s="76"/>
      <c r="X366" s="74"/>
      <c r="Y366" s="52"/>
      <c r="Z366" s="52"/>
      <c r="AA366" s="52"/>
      <c r="AB366" s="52"/>
      <c r="AC366" s="15"/>
      <c r="AD366" s="52"/>
      <c r="AE366" s="52"/>
      <c r="AF366" s="52"/>
      <c r="AG366" s="52"/>
      <c r="AH366" s="15"/>
      <c r="AI366" s="15"/>
      <c r="AJ366" s="15"/>
      <c r="AK366" s="15"/>
      <c r="AL366" s="15"/>
      <c r="AM366" s="15"/>
      <c r="AN366" s="15"/>
      <c r="AO366" s="15"/>
      <c r="AP366" s="69"/>
      <c r="AQ366" s="15"/>
      <c r="AR366" s="76"/>
      <c r="AS366" s="15"/>
      <c r="AT366" s="74"/>
      <c r="AU366" s="74"/>
      <c r="AV366" s="74"/>
      <c r="AW366" s="52"/>
      <c r="AX366" s="52"/>
      <c r="AY366" s="52"/>
      <c r="AZ366" s="15"/>
      <c r="BA366" s="15"/>
      <c r="BB366" s="15"/>
      <c r="BC366" s="15"/>
      <c r="BD366" s="15"/>
      <c r="BE366" s="15"/>
      <c r="BF366" s="15"/>
      <c r="BG366" s="15"/>
      <c r="BH366" s="15"/>
      <c r="BI366" s="73"/>
      <c r="BJ366" s="75"/>
      <c r="BK366" s="76"/>
      <c r="BL366" s="74"/>
      <c r="BM366" s="52"/>
      <c r="BN366" s="52"/>
      <c r="BO366" s="52"/>
      <c r="BP366" s="52"/>
      <c r="BQ366" s="15"/>
      <c r="BR366" s="52"/>
      <c r="BS366" s="52"/>
      <c r="BT366" s="52"/>
      <c r="BU366" s="52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</row>
    <row r="367" spans="1:232" ht="16.899999999999999" customHeight="1" x14ac:dyDescent="0.25">
      <c r="A367" s="15"/>
      <c r="B367" s="73"/>
      <c r="C367" s="15"/>
      <c r="D367" s="74"/>
      <c r="E367" s="15"/>
      <c r="F367" s="74"/>
      <c r="G367" s="74"/>
      <c r="H367" s="74"/>
      <c r="I367" s="52"/>
      <c r="J367" s="52"/>
      <c r="K367" s="52"/>
      <c r="L367" s="15"/>
      <c r="M367" s="15"/>
      <c r="N367" s="15"/>
      <c r="O367" s="15"/>
      <c r="P367" s="15"/>
      <c r="Q367" s="15"/>
      <c r="R367" s="15"/>
      <c r="S367" s="15"/>
      <c r="T367" s="15"/>
      <c r="U367" s="73"/>
      <c r="V367" s="72"/>
      <c r="W367" s="74"/>
      <c r="X367" s="74"/>
      <c r="Y367" s="52"/>
      <c r="Z367" s="52"/>
      <c r="AA367" s="52"/>
      <c r="AB367" s="52"/>
      <c r="AC367" s="15"/>
      <c r="AD367" s="52"/>
      <c r="AE367" s="52"/>
      <c r="AF367" s="52"/>
      <c r="AG367" s="52"/>
      <c r="AH367" s="15"/>
      <c r="AI367" s="15"/>
      <c r="AJ367" s="15"/>
      <c r="AK367" s="15"/>
      <c r="AL367" s="15"/>
      <c r="AM367" s="15"/>
      <c r="AN367" s="15"/>
      <c r="AO367" s="15"/>
      <c r="AP367" s="73"/>
      <c r="AQ367" s="15"/>
      <c r="AR367" s="74"/>
      <c r="AS367" s="15"/>
      <c r="AT367" s="74"/>
      <c r="AU367" s="74"/>
      <c r="AV367" s="74"/>
      <c r="AW367" s="52"/>
      <c r="AX367" s="52"/>
      <c r="AY367" s="52"/>
      <c r="AZ367" s="15"/>
      <c r="BA367" s="15"/>
      <c r="BB367" s="15"/>
      <c r="BC367" s="15"/>
      <c r="BD367" s="15"/>
      <c r="BE367" s="15"/>
      <c r="BF367" s="15"/>
      <c r="BG367" s="15"/>
      <c r="BH367" s="15"/>
      <c r="BI367" s="73"/>
      <c r="BJ367" s="72"/>
      <c r="BK367" s="74"/>
      <c r="BL367" s="74"/>
      <c r="BM367" s="52"/>
      <c r="BN367" s="52"/>
      <c r="BO367" s="52"/>
      <c r="BP367" s="52"/>
      <c r="BQ367" s="15"/>
      <c r="BR367" s="52"/>
      <c r="BS367" s="52"/>
      <c r="BT367" s="52"/>
      <c r="BU367" s="52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</row>
    <row r="368" spans="1:232" ht="16.899999999999999" customHeight="1" x14ac:dyDescent="0.25">
      <c r="A368" s="15"/>
      <c r="B368" s="73"/>
      <c r="C368" s="15"/>
      <c r="D368" s="74"/>
      <c r="E368" s="15"/>
      <c r="F368" s="76"/>
      <c r="G368" s="76"/>
      <c r="H368" s="76"/>
      <c r="I368" s="70"/>
      <c r="J368" s="70"/>
      <c r="K368" s="70"/>
      <c r="L368" s="15"/>
      <c r="M368" s="15"/>
      <c r="N368" s="15"/>
      <c r="O368" s="15"/>
      <c r="P368" s="15"/>
      <c r="Q368" s="15"/>
      <c r="R368" s="15"/>
      <c r="S368" s="15"/>
      <c r="T368" s="15"/>
      <c r="U368" s="69"/>
      <c r="V368" s="72"/>
      <c r="W368" s="74"/>
      <c r="X368" s="76"/>
      <c r="Y368" s="70"/>
      <c r="Z368" s="70"/>
      <c r="AA368" s="70"/>
      <c r="AB368" s="70"/>
      <c r="AC368" s="15"/>
      <c r="AD368" s="70"/>
      <c r="AE368" s="70"/>
      <c r="AF368" s="70"/>
      <c r="AG368" s="70"/>
      <c r="AH368" s="15"/>
      <c r="AI368" s="15"/>
      <c r="AJ368" s="15"/>
      <c r="AK368" s="15"/>
      <c r="AL368" s="15"/>
      <c r="AM368" s="15"/>
      <c r="AN368" s="15"/>
      <c r="AO368" s="15"/>
      <c r="AP368" s="73"/>
      <c r="AQ368" s="15"/>
      <c r="AR368" s="74"/>
      <c r="AS368" s="15"/>
      <c r="AT368" s="76"/>
      <c r="AU368" s="76"/>
      <c r="AV368" s="76"/>
      <c r="AW368" s="70"/>
      <c r="AX368" s="70"/>
      <c r="AY368" s="70"/>
      <c r="AZ368" s="15"/>
      <c r="BA368" s="15"/>
      <c r="BB368" s="15"/>
      <c r="BC368" s="15"/>
      <c r="BD368" s="15"/>
      <c r="BE368" s="15"/>
      <c r="BF368" s="15"/>
      <c r="BG368" s="15"/>
      <c r="BH368" s="15"/>
      <c r="BI368" s="69"/>
      <c r="BJ368" s="72"/>
      <c r="BK368" s="74"/>
      <c r="BL368" s="76"/>
      <c r="BM368" s="70"/>
      <c r="BN368" s="70"/>
      <c r="BO368" s="70"/>
      <c r="BP368" s="70"/>
      <c r="BQ368" s="15"/>
      <c r="BR368" s="70"/>
      <c r="BS368" s="70"/>
      <c r="BT368" s="70"/>
      <c r="BU368" s="70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</row>
    <row r="369" spans="1:232" ht="16.899999999999999" customHeight="1" x14ac:dyDescent="0.25">
      <c r="A369" s="15"/>
      <c r="B369" s="69"/>
      <c r="C369" s="15"/>
      <c r="D369" s="15"/>
      <c r="E369" s="15"/>
      <c r="F369" s="15"/>
      <c r="G369" s="73"/>
      <c r="H369" s="74"/>
      <c r="I369" s="74"/>
      <c r="J369" s="74"/>
      <c r="K369" s="74"/>
      <c r="L369" s="52"/>
      <c r="M369" s="52"/>
      <c r="N369" s="52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73"/>
      <c r="AE369" s="15"/>
      <c r="AF369" s="74"/>
      <c r="AG369" s="74"/>
      <c r="AH369" s="74"/>
      <c r="AI369" s="52"/>
      <c r="AJ369" s="52"/>
      <c r="AK369" s="52"/>
      <c r="AL369" s="52"/>
      <c r="AM369" s="52"/>
      <c r="AN369" s="15"/>
      <c r="AO369" s="15"/>
      <c r="AP369" s="69"/>
      <c r="AQ369" s="15"/>
      <c r="AR369" s="15"/>
      <c r="AS369" s="15"/>
      <c r="AT369" s="15"/>
      <c r="AU369" s="73"/>
      <c r="AV369" s="74"/>
      <c r="AW369" s="74"/>
      <c r="AX369" s="74"/>
      <c r="AY369" s="74"/>
      <c r="AZ369" s="52"/>
      <c r="BA369" s="52"/>
      <c r="BB369" s="52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73"/>
      <c r="BS369" s="15"/>
      <c r="BT369" s="74"/>
      <c r="BU369" s="74"/>
      <c r="BV369" s="74"/>
      <c r="BW369" s="52"/>
      <c r="BX369" s="52"/>
      <c r="BY369" s="52"/>
      <c r="BZ369" s="52"/>
      <c r="CA369" s="52"/>
      <c r="CB369" s="52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</row>
    <row r="370" spans="1:232" ht="16.899999999999999" customHeight="1" x14ac:dyDescent="0.25">
      <c r="A370" s="15"/>
      <c r="B370" s="69"/>
      <c r="C370" s="15"/>
      <c r="D370" s="15"/>
      <c r="E370" s="49"/>
      <c r="F370" s="15"/>
      <c r="G370" s="15"/>
      <c r="H370" s="15"/>
      <c r="I370" s="15"/>
      <c r="J370" s="74"/>
      <c r="K370" s="74"/>
      <c r="L370" s="74"/>
      <c r="M370" s="52"/>
      <c r="N370" s="52"/>
      <c r="O370" s="15"/>
      <c r="P370" s="15"/>
      <c r="Q370" s="15"/>
      <c r="R370" s="15"/>
      <c r="S370" s="15"/>
      <c r="T370" s="15"/>
      <c r="U370" s="15"/>
      <c r="V370" s="15"/>
      <c r="W370" s="15"/>
      <c r="X370" s="49"/>
      <c r="Y370" s="15"/>
      <c r="Z370" s="15"/>
      <c r="AA370" s="15"/>
      <c r="AB370" s="15"/>
      <c r="AC370" s="15"/>
      <c r="AD370" s="73"/>
      <c r="AE370" s="15"/>
      <c r="AF370" s="74"/>
      <c r="AG370" s="74"/>
      <c r="AH370" s="74"/>
      <c r="AI370" s="52"/>
      <c r="AJ370" s="52"/>
      <c r="AK370" s="52"/>
      <c r="AL370" s="52"/>
      <c r="AM370" s="52"/>
      <c r="AN370" s="15"/>
      <c r="AO370" s="15"/>
      <c r="AP370" s="69"/>
      <c r="AQ370" s="15"/>
      <c r="AR370" s="15"/>
      <c r="AS370" s="49"/>
      <c r="AT370" s="15"/>
      <c r="AU370" s="15"/>
      <c r="AV370" s="15"/>
      <c r="AW370" s="15"/>
      <c r="AX370" s="74"/>
      <c r="AY370" s="74"/>
      <c r="AZ370" s="74"/>
      <c r="BA370" s="52"/>
      <c r="BB370" s="52"/>
      <c r="BC370" s="15"/>
      <c r="BD370" s="15"/>
      <c r="BE370" s="15"/>
      <c r="BF370" s="15"/>
      <c r="BG370" s="15"/>
      <c r="BH370" s="15"/>
      <c r="BI370" s="15"/>
      <c r="BJ370" s="15"/>
      <c r="BK370" s="15"/>
      <c r="BL370" s="49"/>
      <c r="BM370" s="15"/>
      <c r="BN370" s="15"/>
      <c r="BO370" s="15"/>
      <c r="BP370" s="15"/>
      <c r="BQ370" s="15"/>
      <c r="BR370" s="73"/>
      <c r="BS370" s="15"/>
      <c r="BT370" s="74"/>
      <c r="BU370" s="74"/>
      <c r="BV370" s="74"/>
      <c r="BW370" s="52"/>
      <c r="BX370" s="52"/>
      <c r="BY370" s="52"/>
      <c r="BZ370" s="52"/>
      <c r="CA370" s="52"/>
      <c r="CB370" s="52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</row>
    <row r="371" spans="1:232" ht="16.899999999999999" customHeight="1" x14ac:dyDescent="0.2">
      <c r="A371" s="15"/>
      <c r="B371" s="69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52"/>
      <c r="AL371" s="15"/>
      <c r="AM371" s="15"/>
      <c r="AN371" s="15"/>
      <c r="AO371" s="15"/>
      <c r="AP371" s="69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52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</row>
    <row r="372" spans="1:232" ht="16.899999999999999" customHeight="1" x14ac:dyDescent="0.2">
      <c r="A372" s="15"/>
      <c r="B372" s="69"/>
      <c r="C372" s="15"/>
      <c r="D372" s="15"/>
      <c r="E372" s="4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52"/>
      <c r="S372" s="15"/>
      <c r="T372" s="15"/>
      <c r="U372" s="15"/>
      <c r="V372" s="15"/>
      <c r="W372" s="15"/>
      <c r="X372" s="49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52"/>
      <c r="AL372" s="15"/>
      <c r="AM372" s="15"/>
      <c r="AN372" s="15"/>
      <c r="AO372" s="15"/>
      <c r="AP372" s="69"/>
      <c r="AQ372" s="15"/>
      <c r="AR372" s="15"/>
      <c r="AS372" s="49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52"/>
      <c r="BG372" s="15"/>
      <c r="BH372" s="15"/>
      <c r="BI372" s="15"/>
      <c r="BJ372" s="15"/>
      <c r="BK372" s="15"/>
      <c r="BL372" s="49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52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</row>
    <row r="373" spans="1:232" ht="16.899999999999999" customHeight="1" x14ac:dyDescent="0.2">
      <c r="A373" s="15"/>
      <c r="B373" s="69"/>
      <c r="C373" s="15"/>
      <c r="D373" s="15"/>
      <c r="E373" s="15"/>
      <c r="F373" s="15"/>
      <c r="G373" s="15"/>
      <c r="H373" s="15"/>
      <c r="I373" s="15"/>
      <c r="J373" s="64"/>
      <c r="K373" s="64"/>
      <c r="L373" s="64"/>
      <c r="M373" s="64"/>
      <c r="N373" s="64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64"/>
      <c r="AG373" s="64"/>
      <c r="AH373" s="64"/>
      <c r="AI373" s="64"/>
      <c r="AJ373" s="64"/>
      <c r="AK373" s="52"/>
      <c r="AL373" s="64"/>
      <c r="AM373" s="64"/>
      <c r="AN373" s="15"/>
      <c r="AO373" s="15"/>
      <c r="AP373" s="69"/>
      <c r="AQ373" s="15"/>
      <c r="AR373" s="15"/>
      <c r="AS373" s="15"/>
      <c r="AT373" s="15"/>
      <c r="AU373" s="15"/>
      <c r="AV373" s="15"/>
      <c r="AW373" s="15"/>
      <c r="AX373" s="64"/>
      <c r="AY373" s="64"/>
      <c r="AZ373" s="64"/>
      <c r="BA373" s="64"/>
      <c r="BB373" s="64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64"/>
      <c r="BU373" s="64"/>
      <c r="BV373" s="64"/>
      <c r="BW373" s="64"/>
      <c r="BX373" s="64"/>
      <c r="BY373" s="52"/>
      <c r="BZ373" s="64"/>
      <c r="CA373" s="64"/>
      <c r="CB373" s="64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</row>
    <row r="374" spans="1:232" ht="16.899999999999999" customHeight="1" x14ac:dyDescent="0.2">
      <c r="A374" s="15"/>
      <c r="B374" s="69"/>
      <c r="C374" s="15"/>
      <c r="D374" s="15"/>
      <c r="E374" s="49"/>
      <c r="F374" s="15"/>
      <c r="G374" s="15"/>
      <c r="H374" s="15"/>
      <c r="I374" s="15"/>
      <c r="J374" s="64"/>
      <c r="K374" s="64"/>
      <c r="L374" s="64"/>
      <c r="M374" s="64"/>
      <c r="N374" s="64"/>
      <c r="O374" s="15"/>
      <c r="P374" s="15"/>
      <c r="Q374" s="15"/>
      <c r="R374" s="15"/>
      <c r="S374" s="15"/>
      <c r="T374" s="15"/>
      <c r="U374" s="15"/>
      <c r="V374" s="15"/>
      <c r="W374" s="15"/>
      <c r="X374" s="49"/>
      <c r="Y374" s="15"/>
      <c r="Z374" s="15"/>
      <c r="AA374" s="15"/>
      <c r="AB374" s="15"/>
      <c r="AC374" s="15"/>
      <c r="AD374" s="69"/>
      <c r="AE374" s="15"/>
      <c r="AF374" s="64"/>
      <c r="AG374" s="64"/>
      <c r="AH374" s="64"/>
      <c r="AI374" s="64"/>
      <c r="AJ374" s="64"/>
      <c r="AK374" s="52"/>
      <c r="AL374" s="64"/>
      <c r="AM374" s="64"/>
      <c r="AN374" s="15"/>
      <c r="AO374" s="15"/>
      <c r="AP374" s="69"/>
      <c r="AQ374" s="15"/>
      <c r="AR374" s="15"/>
      <c r="AS374" s="49"/>
      <c r="AT374" s="15"/>
      <c r="AU374" s="15"/>
      <c r="AV374" s="15"/>
      <c r="AW374" s="15"/>
      <c r="AX374" s="64"/>
      <c r="AY374" s="64"/>
      <c r="AZ374" s="64"/>
      <c r="BA374" s="64"/>
      <c r="BB374" s="64"/>
      <c r="BC374" s="15"/>
      <c r="BD374" s="15"/>
      <c r="BE374" s="15"/>
      <c r="BF374" s="15"/>
      <c r="BG374" s="15"/>
      <c r="BH374" s="15"/>
      <c r="BI374" s="15"/>
      <c r="BJ374" s="15"/>
      <c r="BK374" s="15"/>
      <c r="BL374" s="49"/>
      <c r="BM374" s="15"/>
      <c r="BN374" s="15"/>
      <c r="BO374" s="15"/>
      <c r="BP374" s="15"/>
      <c r="BQ374" s="15"/>
      <c r="BR374" s="69"/>
      <c r="BS374" s="15"/>
      <c r="BT374" s="64"/>
      <c r="BU374" s="64"/>
      <c r="BV374" s="64"/>
      <c r="BW374" s="64"/>
      <c r="BX374" s="64"/>
      <c r="BY374" s="52"/>
      <c r="BZ374" s="64"/>
      <c r="CA374" s="64"/>
      <c r="CB374" s="64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</row>
    <row r="375" spans="1:232" ht="28.15" customHeight="1" x14ac:dyDescent="0.2">
      <c r="A375" s="15"/>
      <c r="B375" s="69"/>
      <c r="C375" s="15"/>
      <c r="D375" s="15"/>
      <c r="E375" s="15"/>
      <c r="F375" s="64"/>
      <c r="G375" s="64"/>
      <c r="H375" s="64"/>
      <c r="I375" s="64"/>
      <c r="J375" s="64"/>
      <c r="K375" s="64"/>
      <c r="L375" s="64"/>
      <c r="M375" s="64"/>
      <c r="N375" s="64"/>
      <c r="O375" s="15"/>
      <c r="P375" s="15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52"/>
      <c r="AF375" s="52"/>
      <c r="AG375" s="64"/>
      <c r="AH375" s="15"/>
      <c r="AI375" s="15"/>
      <c r="AJ375" s="15"/>
      <c r="AK375" s="15"/>
      <c r="AL375" s="15"/>
      <c r="AM375" s="15"/>
      <c r="AN375" s="15"/>
      <c r="AO375" s="15"/>
      <c r="AP375" s="69"/>
      <c r="AQ375" s="15"/>
      <c r="AR375" s="15"/>
      <c r="AS375" s="15"/>
      <c r="AT375" s="64"/>
      <c r="AU375" s="64"/>
      <c r="AV375" s="64"/>
      <c r="AW375" s="64"/>
      <c r="AX375" s="64"/>
      <c r="AY375" s="64"/>
      <c r="AZ375" s="64"/>
      <c r="BA375" s="64"/>
      <c r="BB375" s="64"/>
      <c r="BC375" s="15"/>
      <c r="BD375" s="15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52"/>
      <c r="BT375" s="52"/>
      <c r="BU375" s="64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</row>
    <row r="376" spans="1:232" ht="16.899999999999999" customHeight="1" x14ac:dyDescent="0.2">
      <c r="A376" s="15"/>
      <c r="B376" s="69"/>
      <c r="C376" s="15"/>
      <c r="D376" s="50"/>
      <c r="E376" s="15"/>
      <c r="F376" s="64"/>
      <c r="G376" s="49"/>
      <c r="H376" s="64"/>
      <c r="I376" s="64"/>
      <c r="J376" s="64"/>
      <c r="K376" s="64"/>
      <c r="L376" s="64"/>
      <c r="M376" s="64"/>
      <c r="N376" s="64"/>
      <c r="O376" s="15"/>
      <c r="P376" s="15"/>
      <c r="Q376" s="64"/>
      <c r="R376" s="64"/>
      <c r="S376" s="64"/>
      <c r="T376" s="64"/>
      <c r="U376" s="64"/>
      <c r="V376" s="64"/>
      <c r="W376" s="64"/>
      <c r="X376" s="50"/>
      <c r="Y376" s="15"/>
      <c r="Z376" s="49"/>
      <c r="AA376" s="15"/>
      <c r="AB376" s="64"/>
      <c r="AC376" s="64"/>
      <c r="AD376" s="64"/>
      <c r="AE376" s="64"/>
      <c r="AF376" s="64"/>
      <c r="AG376" s="64"/>
      <c r="AH376" s="64"/>
      <c r="AI376" s="15"/>
      <c r="AJ376" s="15"/>
      <c r="AK376" s="15"/>
      <c r="AL376" s="15"/>
      <c r="AM376" s="15"/>
      <c r="AN376" s="15"/>
      <c r="AO376" s="15"/>
      <c r="AP376" s="69"/>
      <c r="AQ376" s="15"/>
      <c r="AR376" s="50"/>
      <c r="AS376" s="15"/>
      <c r="AT376" s="64"/>
      <c r="AU376" s="49"/>
      <c r="AV376" s="64"/>
      <c r="AW376" s="64"/>
      <c r="AX376" s="64"/>
      <c r="AY376" s="64"/>
      <c r="AZ376" s="64"/>
      <c r="BA376" s="64"/>
      <c r="BB376" s="64"/>
      <c r="BC376" s="15"/>
      <c r="BD376" s="15"/>
      <c r="BE376" s="64"/>
      <c r="BF376" s="64"/>
      <c r="BG376" s="64"/>
      <c r="BH376" s="64"/>
      <c r="BI376" s="64"/>
      <c r="BJ376" s="64"/>
      <c r="BK376" s="64"/>
      <c r="BL376" s="50"/>
      <c r="BM376" s="15"/>
      <c r="BN376" s="49"/>
      <c r="BO376" s="15"/>
      <c r="BP376" s="64"/>
      <c r="BQ376" s="64"/>
      <c r="BR376" s="64"/>
      <c r="BS376" s="64"/>
      <c r="BT376" s="64"/>
      <c r="BU376" s="64"/>
      <c r="BV376" s="64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</row>
    <row r="377" spans="1:232" ht="16.899999999999999" customHeight="1" x14ac:dyDescent="0.25">
      <c r="A377" s="15"/>
      <c r="B377" s="15"/>
      <c r="C377" s="15"/>
      <c r="D377" s="15"/>
      <c r="E377" s="12"/>
      <c r="F377" s="15"/>
      <c r="G377" s="255"/>
      <c r="H377" s="15"/>
      <c r="I377" s="15"/>
      <c r="J377" s="12"/>
      <c r="K377" s="15"/>
      <c r="L377" s="12"/>
      <c r="M377" s="48"/>
      <c r="N377" s="15"/>
      <c r="O377" s="15"/>
      <c r="P377" s="15"/>
      <c r="Q377" s="15"/>
      <c r="R377" s="12"/>
      <c r="S377" s="315"/>
      <c r="T377" s="70"/>
      <c r="U377" s="15"/>
      <c r="V377" s="15"/>
      <c r="W377" s="15"/>
      <c r="X377" s="15"/>
      <c r="Y377" s="12"/>
      <c r="Z377" s="255"/>
      <c r="AA377" s="12"/>
      <c r="AB377" s="15"/>
      <c r="AC377" s="15"/>
      <c r="AD377" s="12"/>
      <c r="AE377" s="12"/>
      <c r="AF377" s="48"/>
      <c r="AG377" s="15"/>
      <c r="AH377" s="15"/>
      <c r="AI377" s="15"/>
      <c r="AJ377" s="15"/>
      <c r="AK377" s="12"/>
      <c r="AL377" s="315"/>
      <c r="AM377" s="15"/>
      <c r="AN377" s="15"/>
      <c r="AO377" s="15"/>
      <c r="AP377" s="15"/>
      <c r="AQ377" s="15"/>
      <c r="AR377" s="15"/>
      <c r="AS377" s="12"/>
      <c r="AT377" s="15"/>
      <c r="AU377" s="255"/>
      <c r="AV377" s="15"/>
      <c r="AW377" s="15"/>
      <c r="AX377" s="12"/>
      <c r="AY377" s="15"/>
      <c r="AZ377" s="12"/>
      <c r="BA377" s="48"/>
      <c r="BB377" s="15"/>
      <c r="BC377" s="15"/>
      <c r="BD377" s="15"/>
      <c r="BE377" s="15"/>
      <c r="BF377" s="12"/>
      <c r="BG377" s="315"/>
      <c r="BH377" s="70"/>
      <c r="BI377" s="15"/>
      <c r="BJ377" s="15"/>
      <c r="BK377" s="15"/>
      <c r="BL377" s="15"/>
      <c r="BM377" s="12"/>
      <c r="BN377" s="255"/>
      <c r="BO377" s="12"/>
      <c r="BP377" s="15"/>
      <c r="BQ377" s="15"/>
      <c r="BR377" s="12"/>
      <c r="BS377" s="12"/>
      <c r="BT377" s="48"/>
      <c r="BU377" s="15"/>
      <c r="BV377" s="15"/>
      <c r="BW377" s="15"/>
      <c r="BX377" s="15"/>
      <c r="BY377" s="12"/>
      <c r="BZ377" s="3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</row>
    <row r="378" spans="1:232" ht="16.899999999999999" customHeight="1" x14ac:dyDescent="0.25">
      <c r="A378" s="15"/>
      <c r="B378" s="15"/>
      <c r="C378" s="15"/>
      <c r="D378" s="70"/>
      <c r="E378" s="12"/>
      <c r="F378" s="70"/>
      <c r="G378" s="255"/>
      <c r="H378" s="70"/>
      <c r="I378" s="65"/>
      <c r="J378" s="65"/>
      <c r="K378" s="65"/>
      <c r="L378" s="64"/>
      <c r="M378" s="64"/>
      <c r="N378" s="15"/>
      <c r="O378" s="65"/>
      <c r="P378" s="12"/>
      <c r="Q378" s="188"/>
      <c r="R378" s="188"/>
      <c r="S378" s="15"/>
      <c r="T378" s="15"/>
      <c r="U378" s="15"/>
      <c r="V378" s="70"/>
      <c r="W378" s="70"/>
      <c r="X378" s="15"/>
      <c r="Y378" s="12"/>
      <c r="Z378" s="255"/>
      <c r="AA378" s="65"/>
      <c r="AB378" s="15"/>
      <c r="AC378" s="14"/>
      <c r="AD378" s="14"/>
      <c r="AE378" s="14"/>
      <c r="AF378" s="65"/>
      <c r="AG378" s="15"/>
      <c r="AH378" s="65"/>
      <c r="AI378" s="12"/>
      <c r="AJ378" s="188"/>
      <c r="AK378" s="188"/>
      <c r="AL378" s="15"/>
      <c r="AM378" s="15"/>
      <c r="AN378" s="15"/>
      <c r="AO378" s="15"/>
      <c r="AP378" s="15"/>
      <c r="AQ378" s="15"/>
      <c r="AR378" s="70"/>
      <c r="AS378" s="12"/>
      <c r="AT378" s="70"/>
      <c r="AU378" s="255"/>
      <c r="AV378" s="70"/>
      <c r="AW378" s="65"/>
      <c r="AX378" s="65"/>
      <c r="AY378" s="65"/>
      <c r="AZ378" s="64"/>
      <c r="BA378" s="64"/>
      <c r="BB378" s="15"/>
      <c r="BC378" s="65"/>
      <c r="BD378" s="12"/>
      <c r="BE378" s="188"/>
      <c r="BF378" s="188"/>
      <c r="BG378" s="15"/>
      <c r="BH378" s="15"/>
      <c r="BI378" s="15"/>
      <c r="BJ378" s="70"/>
      <c r="BK378" s="70"/>
      <c r="BL378" s="15"/>
      <c r="BM378" s="12"/>
      <c r="BN378" s="255"/>
      <c r="BO378" s="65"/>
      <c r="BP378" s="15"/>
      <c r="BQ378" s="14"/>
      <c r="BR378" s="14"/>
      <c r="BS378" s="14"/>
      <c r="BT378" s="65"/>
      <c r="BU378" s="15"/>
      <c r="BV378" s="65"/>
      <c r="BW378" s="12"/>
      <c r="BX378" s="188"/>
      <c r="BY378" s="188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</row>
    <row r="379" spans="1:232" ht="16.899999999999999" customHeight="1" x14ac:dyDescent="0.25">
      <c r="A379" s="15"/>
      <c r="B379" s="15"/>
      <c r="C379" s="15"/>
      <c r="D379" s="70"/>
      <c r="E379" s="70"/>
      <c r="F379" s="70"/>
      <c r="G379" s="70"/>
      <c r="H379" s="15"/>
      <c r="I379" s="15"/>
      <c r="J379" s="12"/>
      <c r="K379" s="12"/>
      <c r="L379" s="64"/>
      <c r="M379" s="64"/>
      <c r="N379" s="64"/>
      <c r="O379" s="15"/>
      <c r="P379" s="15"/>
      <c r="Q379" s="15"/>
      <c r="R379" s="15"/>
      <c r="S379" s="15"/>
      <c r="T379" s="15"/>
      <c r="U379" s="70"/>
      <c r="V379" s="70"/>
      <c r="W379" s="70"/>
      <c r="X379" s="70"/>
      <c r="Y379" s="15"/>
      <c r="Z379" s="15"/>
      <c r="AA379" s="12"/>
      <c r="AB379" s="13"/>
      <c r="AC379" s="12"/>
      <c r="AD379" s="12"/>
      <c r="AE379" s="12"/>
      <c r="AF379" s="15"/>
      <c r="AG379" s="6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70"/>
      <c r="AS379" s="70"/>
      <c r="AT379" s="70"/>
      <c r="AU379" s="70"/>
      <c r="AV379" s="15"/>
      <c r="AW379" s="15"/>
      <c r="AX379" s="12"/>
      <c r="AY379" s="12"/>
      <c r="AZ379" s="64"/>
      <c r="BA379" s="64"/>
      <c r="BB379" s="64"/>
      <c r="BC379" s="15"/>
      <c r="BD379" s="15"/>
      <c r="BE379" s="15"/>
      <c r="BF379" s="15"/>
      <c r="BG379" s="15"/>
      <c r="BH379" s="15"/>
      <c r="BI379" s="70"/>
      <c r="BJ379" s="70"/>
      <c r="BK379" s="70"/>
      <c r="BL379" s="70"/>
      <c r="BM379" s="15"/>
      <c r="BN379" s="15"/>
      <c r="BO379" s="12"/>
      <c r="BP379" s="13"/>
      <c r="BQ379" s="12"/>
      <c r="BR379" s="12"/>
      <c r="BS379" s="12"/>
      <c r="BT379" s="15"/>
      <c r="BU379" s="6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</row>
    <row r="380" spans="1:232" ht="16.899999999999999" customHeight="1" x14ac:dyDescent="0.25">
      <c r="A380" s="15"/>
      <c r="B380" s="73"/>
      <c r="C380" s="15"/>
      <c r="D380" s="56"/>
      <c r="E380" s="92"/>
      <c r="F380" s="92"/>
      <c r="G380" s="53"/>
      <c r="H380" s="53"/>
      <c r="I380" s="53"/>
      <c r="J380" s="15"/>
      <c r="K380" s="73"/>
      <c r="L380" s="15"/>
      <c r="M380" s="56"/>
      <c r="N380" s="56"/>
      <c r="O380" s="56"/>
      <c r="P380" s="56"/>
      <c r="Q380" s="56"/>
      <c r="R380" s="53"/>
      <c r="S380" s="15"/>
      <c r="T380" s="15"/>
      <c r="U380" s="15"/>
      <c r="V380" s="72"/>
      <c r="W380" s="56"/>
      <c r="X380" s="92"/>
      <c r="Y380" s="92"/>
      <c r="Z380" s="92"/>
      <c r="AA380" s="92"/>
      <c r="AB380" s="53"/>
      <c r="AC380" s="15"/>
      <c r="AD380" s="15"/>
      <c r="AE380" s="135"/>
      <c r="AF380" s="56"/>
      <c r="AG380" s="56"/>
      <c r="AH380" s="56"/>
      <c r="AI380" s="56"/>
      <c r="AJ380" s="56"/>
      <c r="AK380" s="56"/>
      <c r="AL380" s="15"/>
      <c r="AM380" s="15"/>
      <c r="AN380" s="15"/>
      <c r="AO380" s="15"/>
      <c r="AP380" s="73"/>
      <c r="AQ380" s="15"/>
      <c r="AR380" s="56"/>
      <c r="AS380" s="92"/>
      <c r="AT380" s="92"/>
      <c r="AU380" s="53"/>
      <c r="AV380" s="53"/>
      <c r="AW380" s="53"/>
      <c r="AX380" s="15"/>
      <c r="AY380" s="73"/>
      <c r="AZ380" s="15"/>
      <c r="BA380" s="56"/>
      <c r="BB380" s="56"/>
      <c r="BC380" s="56"/>
      <c r="BD380" s="56"/>
      <c r="BE380" s="56"/>
      <c r="BF380" s="53"/>
      <c r="BG380" s="15"/>
      <c r="BH380" s="15"/>
      <c r="BI380" s="15"/>
      <c r="BJ380" s="72"/>
      <c r="BK380" s="56"/>
      <c r="BL380" s="92"/>
      <c r="BM380" s="92"/>
      <c r="BN380" s="92"/>
      <c r="BO380" s="92"/>
      <c r="BP380" s="53"/>
      <c r="BQ380" s="15"/>
      <c r="BR380" s="15"/>
      <c r="BS380" s="135"/>
      <c r="BT380" s="56"/>
      <c r="BU380" s="56"/>
      <c r="BV380" s="56"/>
      <c r="BW380" s="56"/>
      <c r="BX380" s="56"/>
      <c r="BY380" s="56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</row>
    <row r="381" spans="1:232" ht="16.899999999999999" customHeight="1" x14ac:dyDescent="0.25">
      <c r="A381" s="15"/>
      <c r="B381" s="69"/>
      <c r="C381" s="15"/>
      <c r="D381" s="15"/>
      <c r="E381" s="15"/>
      <c r="F381" s="15"/>
      <c r="G381" s="15"/>
      <c r="H381" s="15"/>
      <c r="I381" s="15"/>
      <c r="J381" s="15"/>
      <c r="K381" s="12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69"/>
      <c r="AQ381" s="15"/>
      <c r="AR381" s="15"/>
      <c r="AS381" s="15"/>
      <c r="AT381" s="15"/>
      <c r="AU381" s="15"/>
      <c r="AV381" s="15"/>
      <c r="AW381" s="15"/>
      <c r="AX381" s="15"/>
      <c r="AY381" s="12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</row>
    <row r="382" spans="1:232" ht="16.899999999999999" customHeight="1" x14ac:dyDescent="0.25">
      <c r="A382" s="15"/>
      <c r="B382" s="73"/>
      <c r="C382" s="15"/>
      <c r="D382" s="74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73"/>
      <c r="V382" s="72"/>
      <c r="W382" s="74"/>
      <c r="X382" s="15"/>
      <c r="Y382" s="15"/>
      <c r="Z382" s="15"/>
      <c r="AA382" s="13"/>
      <c r="AB382" s="12"/>
      <c r="AC382" s="15"/>
      <c r="AD382" s="12"/>
      <c r="AE382" s="50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73"/>
      <c r="AQ382" s="15"/>
      <c r="AR382" s="74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73"/>
      <c r="BJ382" s="72"/>
      <c r="BK382" s="74"/>
      <c r="BL382" s="15"/>
      <c r="BM382" s="15"/>
      <c r="BN382" s="15"/>
      <c r="BO382" s="13"/>
      <c r="BP382" s="12"/>
      <c r="BQ382" s="15"/>
      <c r="BR382" s="12"/>
      <c r="BS382" s="50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</row>
    <row r="383" spans="1:232" ht="16.899999999999999" customHeight="1" x14ac:dyDescent="0.25">
      <c r="A383" s="15"/>
      <c r="B383" s="73"/>
      <c r="C383" s="15"/>
      <c r="D383" s="74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72"/>
      <c r="W383" s="74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73"/>
      <c r="AQ383" s="15"/>
      <c r="AR383" s="74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72"/>
      <c r="BK383" s="74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</row>
    <row r="384" spans="1:232" ht="16.899999999999999" customHeight="1" x14ac:dyDescent="0.25">
      <c r="A384" s="15"/>
      <c r="B384" s="69"/>
      <c r="C384" s="15"/>
      <c r="D384" s="76"/>
      <c r="E384" s="15"/>
      <c r="F384" s="74"/>
      <c r="G384" s="74"/>
      <c r="H384" s="74"/>
      <c r="I384" s="48"/>
      <c r="J384" s="48"/>
      <c r="K384" s="48"/>
      <c r="L384" s="15"/>
      <c r="M384" s="15"/>
      <c r="N384" s="15"/>
      <c r="O384" s="15"/>
      <c r="P384" s="15"/>
      <c r="Q384" s="15"/>
      <c r="R384" s="15"/>
      <c r="S384" s="15"/>
      <c r="T384" s="15"/>
      <c r="U384" s="73"/>
      <c r="V384" s="75"/>
      <c r="W384" s="76"/>
      <c r="X384" s="74"/>
      <c r="Y384" s="48"/>
      <c r="Z384" s="48"/>
      <c r="AA384" s="48"/>
      <c r="AB384" s="48"/>
      <c r="AC384" s="15"/>
      <c r="AD384" s="48"/>
      <c r="AE384" s="48"/>
      <c r="AF384" s="48"/>
      <c r="AG384" s="52"/>
      <c r="AH384" s="15"/>
      <c r="AI384" s="15"/>
      <c r="AJ384" s="15"/>
      <c r="AK384" s="15"/>
      <c r="AL384" s="15"/>
      <c r="AM384" s="15"/>
      <c r="AN384" s="15"/>
      <c r="AO384" s="15"/>
      <c r="AP384" s="69"/>
      <c r="AQ384" s="15"/>
      <c r="AR384" s="76"/>
      <c r="AS384" s="15"/>
      <c r="AT384" s="74"/>
      <c r="AU384" s="74"/>
      <c r="AV384" s="74"/>
      <c r="AW384" s="48"/>
      <c r="AX384" s="48"/>
      <c r="AY384" s="48"/>
      <c r="AZ384" s="15"/>
      <c r="BA384" s="15"/>
      <c r="BB384" s="15"/>
      <c r="BC384" s="15"/>
      <c r="BD384" s="15"/>
      <c r="BE384" s="15"/>
      <c r="BF384" s="15"/>
      <c r="BG384" s="15"/>
      <c r="BH384" s="15"/>
      <c r="BI384" s="73"/>
      <c r="BJ384" s="75"/>
      <c r="BK384" s="76"/>
      <c r="BL384" s="74"/>
      <c r="BM384" s="48"/>
      <c r="BN384" s="48"/>
      <c r="BO384" s="48"/>
      <c r="BP384" s="48"/>
      <c r="BQ384" s="15"/>
      <c r="BR384" s="48"/>
      <c r="BS384" s="48"/>
      <c r="BT384" s="48"/>
      <c r="BU384" s="52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</row>
    <row r="385" spans="1:232" ht="16.899999999999999" customHeight="1" x14ac:dyDescent="0.25">
      <c r="A385" s="15"/>
      <c r="B385" s="73"/>
      <c r="C385" s="15"/>
      <c r="D385" s="74"/>
      <c r="E385" s="15"/>
      <c r="F385" s="74"/>
      <c r="G385" s="74"/>
      <c r="H385" s="74"/>
      <c r="I385" s="52"/>
      <c r="J385" s="52"/>
      <c r="K385" s="52"/>
      <c r="L385" s="15"/>
      <c r="M385" s="15"/>
      <c r="N385" s="15"/>
      <c r="O385" s="15"/>
      <c r="P385" s="15"/>
      <c r="Q385" s="15"/>
      <c r="R385" s="15"/>
      <c r="S385" s="15"/>
      <c r="T385" s="15"/>
      <c r="U385" s="73"/>
      <c r="V385" s="72"/>
      <c r="W385" s="74"/>
      <c r="X385" s="74"/>
      <c r="Y385" s="52"/>
      <c r="Z385" s="52"/>
      <c r="AA385" s="52"/>
      <c r="AB385" s="52"/>
      <c r="AC385" s="15"/>
      <c r="AD385" s="52"/>
      <c r="AE385" s="52"/>
      <c r="AF385" s="52"/>
      <c r="AG385" s="52"/>
      <c r="AH385" s="15"/>
      <c r="AI385" s="15"/>
      <c r="AJ385" s="15"/>
      <c r="AK385" s="15"/>
      <c r="AL385" s="15"/>
      <c r="AM385" s="15"/>
      <c r="AN385" s="15"/>
      <c r="AO385" s="15"/>
      <c r="AP385" s="73"/>
      <c r="AQ385" s="15"/>
      <c r="AR385" s="74"/>
      <c r="AS385" s="15"/>
      <c r="AT385" s="74"/>
      <c r="AU385" s="74"/>
      <c r="AV385" s="74"/>
      <c r="AW385" s="52"/>
      <c r="AX385" s="52"/>
      <c r="AY385" s="52"/>
      <c r="AZ385" s="15"/>
      <c r="BA385" s="15"/>
      <c r="BB385" s="15"/>
      <c r="BC385" s="15"/>
      <c r="BD385" s="15"/>
      <c r="BE385" s="15"/>
      <c r="BF385" s="15"/>
      <c r="BG385" s="15"/>
      <c r="BH385" s="15"/>
      <c r="BI385" s="73"/>
      <c r="BJ385" s="72"/>
      <c r="BK385" s="74"/>
      <c r="BL385" s="74"/>
      <c r="BM385" s="52"/>
      <c r="BN385" s="52"/>
      <c r="BO385" s="52"/>
      <c r="BP385" s="52"/>
      <c r="BQ385" s="15"/>
      <c r="BR385" s="52"/>
      <c r="BS385" s="52"/>
      <c r="BT385" s="52"/>
      <c r="BU385" s="52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</row>
    <row r="386" spans="1:232" ht="16.899999999999999" customHeight="1" x14ac:dyDescent="0.25">
      <c r="A386" s="15"/>
      <c r="B386" s="73"/>
      <c r="C386" s="15"/>
      <c r="D386" s="74"/>
      <c r="E386" s="15"/>
      <c r="F386" s="76"/>
      <c r="G386" s="76"/>
      <c r="H386" s="76"/>
      <c r="I386" s="70"/>
      <c r="J386" s="70"/>
      <c r="K386" s="70"/>
      <c r="L386" s="15"/>
      <c r="M386" s="15"/>
      <c r="N386" s="15"/>
      <c r="O386" s="15"/>
      <c r="P386" s="15"/>
      <c r="Q386" s="15"/>
      <c r="R386" s="15"/>
      <c r="S386" s="15"/>
      <c r="T386" s="15"/>
      <c r="U386" s="69"/>
      <c r="V386" s="72"/>
      <c r="W386" s="74"/>
      <c r="X386" s="76"/>
      <c r="Y386" s="70"/>
      <c r="Z386" s="70"/>
      <c r="AA386" s="70"/>
      <c r="AB386" s="70"/>
      <c r="AC386" s="15"/>
      <c r="AD386" s="70"/>
      <c r="AE386" s="70"/>
      <c r="AF386" s="70"/>
      <c r="AG386" s="70"/>
      <c r="AH386" s="15"/>
      <c r="AI386" s="15"/>
      <c r="AJ386" s="15"/>
      <c r="AK386" s="15"/>
      <c r="AL386" s="15"/>
      <c r="AM386" s="15"/>
      <c r="AN386" s="15"/>
      <c r="AO386" s="15"/>
      <c r="AP386" s="73"/>
      <c r="AQ386" s="15"/>
      <c r="AR386" s="74"/>
      <c r="AS386" s="15"/>
      <c r="AT386" s="76"/>
      <c r="AU386" s="76"/>
      <c r="AV386" s="76"/>
      <c r="AW386" s="70"/>
      <c r="AX386" s="70"/>
      <c r="AY386" s="70"/>
      <c r="AZ386" s="15"/>
      <c r="BA386" s="15"/>
      <c r="BB386" s="15"/>
      <c r="BC386" s="15"/>
      <c r="BD386" s="15"/>
      <c r="BE386" s="15"/>
      <c r="BF386" s="15"/>
      <c r="BG386" s="15"/>
      <c r="BH386" s="15"/>
      <c r="BI386" s="69"/>
      <c r="BJ386" s="72"/>
      <c r="BK386" s="74"/>
      <c r="BL386" s="76"/>
      <c r="BM386" s="70"/>
      <c r="BN386" s="70"/>
      <c r="BO386" s="70"/>
      <c r="BP386" s="70"/>
      <c r="BQ386" s="15"/>
      <c r="BR386" s="70"/>
      <c r="BS386" s="70"/>
      <c r="BT386" s="70"/>
      <c r="BU386" s="70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</row>
    <row r="387" spans="1:232" ht="16.899999999999999" customHeight="1" x14ac:dyDescent="0.25">
      <c r="A387" s="15"/>
      <c r="B387" s="69"/>
      <c r="C387" s="15"/>
      <c r="D387" s="76"/>
      <c r="E387" s="15"/>
      <c r="F387" s="74"/>
      <c r="G387" s="74"/>
      <c r="H387" s="74"/>
      <c r="I387" s="52"/>
      <c r="J387" s="52"/>
      <c r="K387" s="52"/>
      <c r="L387" s="15"/>
      <c r="M387" s="15"/>
      <c r="N387" s="15"/>
      <c r="O387" s="15"/>
      <c r="P387" s="15"/>
      <c r="Q387" s="15"/>
      <c r="R387" s="15"/>
      <c r="S387" s="15"/>
      <c r="T387" s="15"/>
      <c r="U387" s="73"/>
      <c r="V387" s="75"/>
      <c r="W387" s="76"/>
      <c r="X387" s="74"/>
      <c r="Y387" s="52"/>
      <c r="Z387" s="52"/>
      <c r="AA387" s="52"/>
      <c r="AB387" s="52"/>
      <c r="AC387" s="15"/>
      <c r="AD387" s="52"/>
      <c r="AE387" s="52"/>
      <c r="AF387" s="52"/>
      <c r="AG387" s="52"/>
      <c r="AH387" s="15"/>
      <c r="AI387" s="15"/>
      <c r="AJ387" s="15"/>
      <c r="AK387" s="15"/>
      <c r="AL387" s="15"/>
      <c r="AM387" s="15"/>
      <c r="AN387" s="15"/>
      <c r="AO387" s="15"/>
      <c r="AP387" s="69"/>
      <c r="AQ387" s="15"/>
      <c r="AR387" s="76"/>
      <c r="AS387" s="15"/>
      <c r="AT387" s="74"/>
      <c r="AU387" s="74"/>
      <c r="AV387" s="74"/>
      <c r="AW387" s="52"/>
      <c r="AX387" s="52"/>
      <c r="AY387" s="52"/>
      <c r="AZ387" s="15"/>
      <c r="BA387" s="15"/>
      <c r="BB387" s="15"/>
      <c r="BC387" s="15"/>
      <c r="BD387" s="15"/>
      <c r="BE387" s="15"/>
      <c r="BF387" s="15"/>
      <c r="BG387" s="15"/>
      <c r="BH387" s="15"/>
      <c r="BI387" s="73"/>
      <c r="BJ387" s="75"/>
      <c r="BK387" s="76"/>
      <c r="BL387" s="74"/>
      <c r="BM387" s="52"/>
      <c r="BN387" s="52"/>
      <c r="BO387" s="52"/>
      <c r="BP387" s="52"/>
      <c r="BQ387" s="15"/>
      <c r="BR387" s="52"/>
      <c r="BS387" s="52"/>
      <c r="BT387" s="52"/>
      <c r="BU387" s="52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</row>
    <row r="388" spans="1:232" ht="16.899999999999999" customHeight="1" x14ac:dyDescent="0.25">
      <c r="A388" s="15"/>
      <c r="B388" s="73"/>
      <c r="C388" s="15"/>
      <c r="D388" s="74"/>
      <c r="E388" s="15"/>
      <c r="F388" s="74"/>
      <c r="G388" s="74"/>
      <c r="H388" s="74"/>
      <c r="I388" s="52"/>
      <c r="J388" s="52"/>
      <c r="K388" s="52"/>
      <c r="L388" s="15"/>
      <c r="M388" s="15"/>
      <c r="N388" s="15"/>
      <c r="O388" s="15"/>
      <c r="P388" s="15"/>
      <c r="Q388" s="15"/>
      <c r="R388" s="15"/>
      <c r="S388" s="15"/>
      <c r="T388" s="15"/>
      <c r="U388" s="73"/>
      <c r="V388" s="72"/>
      <c r="W388" s="74"/>
      <c r="X388" s="74"/>
      <c r="Y388" s="52"/>
      <c r="Z388" s="52"/>
      <c r="AA388" s="52"/>
      <c r="AB388" s="52"/>
      <c r="AC388" s="15"/>
      <c r="AD388" s="52"/>
      <c r="AE388" s="52"/>
      <c r="AF388" s="52"/>
      <c r="AG388" s="52"/>
      <c r="AH388" s="15"/>
      <c r="AI388" s="15"/>
      <c r="AJ388" s="15"/>
      <c r="AK388" s="15"/>
      <c r="AL388" s="15"/>
      <c r="AM388" s="15"/>
      <c r="AN388" s="15"/>
      <c r="AO388" s="15"/>
      <c r="AP388" s="73"/>
      <c r="AQ388" s="15"/>
      <c r="AR388" s="74"/>
      <c r="AS388" s="15"/>
      <c r="AT388" s="74"/>
      <c r="AU388" s="74"/>
      <c r="AV388" s="74"/>
      <c r="AW388" s="52"/>
      <c r="AX388" s="52"/>
      <c r="AY388" s="52"/>
      <c r="AZ388" s="15"/>
      <c r="BA388" s="15"/>
      <c r="BB388" s="15"/>
      <c r="BC388" s="15"/>
      <c r="BD388" s="15"/>
      <c r="BE388" s="15"/>
      <c r="BF388" s="15"/>
      <c r="BG388" s="15"/>
      <c r="BH388" s="15"/>
      <c r="BI388" s="73"/>
      <c r="BJ388" s="72"/>
      <c r="BK388" s="74"/>
      <c r="BL388" s="74"/>
      <c r="BM388" s="52"/>
      <c r="BN388" s="52"/>
      <c r="BO388" s="52"/>
      <c r="BP388" s="52"/>
      <c r="BQ388" s="15"/>
      <c r="BR388" s="52"/>
      <c r="BS388" s="52"/>
      <c r="BT388" s="52"/>
      <c r="BU388" s="52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</row>
    <row r="389" spans="1:232" ht="16.899999999999999" customHeight="1" x14ac:dyDescent="0.25">
      <c r="A389" s="15"/>
      <c r="B389" s="73"/>
      <c r="C389" s="15"/>
      <c r="D389" s="74"/>
      <c r="E389" s="15"/>
      <c r="F389" s="76"/>
      <c r="G389" s="76"/>
      <c r="H389" s="76"/>
      <c r="I389" s="70"/>
      <c r="J389" s="70"/>
      <c r="K389" s="70"/>
      <c r="L389" s="15"/>
      <c r="M389" s="15"/>
      <c r="N389" s="15"/>
      <c r="O389" s="15"/>
      <c r="P389" s="15"/>
      <c r="Q389" s="15"/>
      <c r="R389" s="15"/>
      <c r="S389" s="15"/>
      <c r="T389" s="15"/>
      <c r="U389" s="69"/>
      <c r="V389" s="72"/>
      <c r="W389" s="74"/>
      <c r="X389" s="76"/>
      <c r="Y389" s="70"/>
      <c r="Z389" s="70"/>
      <c r="AA389" s="70"/>
      <c r="AB389" s="70"/>
      <c r="AC389" s="15"/>
      <c r="AD389" s="70"/>
      <c r="AE389" s="70"/>
      <c r="AF389" s="70"/>
      <c r="AG389" s="70"/>
      <c r="AH389" s="15"/>
      <c r="AI389" s="15"/>
      <c r="AJ389" s="15"/>
      <c r="AK389" s="15"/>
      <c r="AL389" s="15"/>
      <c r="AM389" s="15"/>
      <c r="AN389" s="15"/>
      <c r="AO389" s="15"/>
      <c r="AP389" s="73"/>
      <c r="AQ389" s="15"/>
      <c r="AR389" s="74"/>
      <c r="AS389" s="15"/>
      <c r="AT389" s="76"/>
      <c r="AU389" s="76"/>
      <c r="AV389" s="76"/>
      <c r="AW389" s="70"/>
      <c r="AX389" s="70"/>
      <c r="AY389" s="70"/>
      <c r="AZ389" s="15"/>
      <c r="BA389" s="15"/>
      <c r="BB389" s="15"/>
      <c r="BC389" s="15"/>
      <c r="BD389" s="15"/>
      <c r="BE389" s="15"/>
      <c r="BF389" s="15"/>
      <c r="BG389" s="15"/>
      <c r="BH389" s="15"/>
      <c r="BI389" s="69"/>
      <c r="BJ389" s="72"/>
      <c r="BK389" s="74"/>
      <c r="BL389" s="76"/>
      <c r="BM389" s="70"/>
      <c r="BN389" s="70"/>
      <c r="BO389" s="70"/>
      <c r="BP389" s="70"/>
      <c r="BQ389" s="15"/>
      <c r="BR389" s="70"/>
      <c r="BS389" s="70"/>
      <c r="BT389" s="70"/>
      <c r="BU389" s="70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</row>
    <row r="390" spans="1:232" ht="16.899999999999999" customHeight="1" x14ac:dyDescent="0.25">
      <c r="A390" s="15"/>
      <c r="B390" s="69"/>
      <c r="C390" s="15"/>
      <c r="D390" s="15"/>
      <c r="E390" s="15"/>
      <c r="F390" s="15"/>
      <c r="G390" s="73"/>
      <c r="H390" s="74"/>
      <c r="I390" s="74"/>
      <c r="J390" s="74"/>
      <c r="K390" s="74"/>
      <c r="L390" s="52"/>
      <c r="M390" s="52"/>
      <c r="N390" s="52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73"/>
      <c r="AE390" s="15"/>
      <c r="AF390" s="74"/>
      <c r="AG390" s="74"/>
      <c r="AH390" s="74"/>
      <c r="AI390" s="52"/>
      <c r="AJ390" s="52"/>
      <c r="AK390" s="52"/>
      <c r="AL390" s="52"/>
      <c r="AM390" s="52"/>
      <c r="AN390" s="15"/>
      <c r="AO390" s="15"/>
      <c r="AP390" s="69"/>
      <c r="AQ390" s="15"/>
      <c r="AR390" s="15"/>
      <c r="AS390" s="15"/>
      <c r="AT390" s="15"/>
      <c r="AU390" s="73"/>
      <c r="AV390" s="74"/>
      <c r="AW390" s="74"/>
      <c r="AX390" s="74"/>
      <c r="AY390" s="74"/>
      <c r="AZ390" s="52"/>
      <c r="BA390" s="52"/>
      <c r="BB390" s="52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73"/>
      <c r="BS390" s="15"/>
      <c r="BT390" s="74"/>
      <c r="BU390" s="74"/>
      <c r="BV390" s="74"/>
      <c r="BW390" s="52"/>
      <c r="BX390" s="52"/>
      <c r="BY390" s="52"/>
      <c r="BZ390" s="52"/>
      <c r="CA390" s="52"/>
      <c r="CB390" s="52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</row>
    <row r="391" spans="1:232" ht="16.899999999999999" customHeight="1" x14ac:dyDescent="0.25">
      <c r="A391" s="15"/>
      <c r="B391" s="69"/>
      <c r="C391" s="15"/>
      <c r="D391" s="15"/>
      <c r="E391" s="49"/>
      <c r="F391" s="15"/>
      <c r="G391" s="15"/>
      <c r="H391" s="15"/>
      <c r="I391" s="15"/>
      <c r="J391" s="74"/>
      <c r="K391" s="74"/>
      <c r="L391" s="74"/>
      <c r="M391" s="52"/>
      <c r="N391" s="52"/>
      <c r="O391" s="15"/>
      <c r="P391" s="15"/>
      <c r="Q391" s="15"/>
      <c r="R391" s="15"/>
      <c r="S391" s="15"/>
      <c r="T391" s="15"/>
      <c r="U391" s="15"/>
      <c r="V391" s="15"/>
      <c r="W391" s="15"/>
      <c r="X391" s="49"/>
      <c r="Y391" s="15"/>
      <c r="Z391" s="15"/>
      <c r="AA391" s="15"/>
      <c r="AB391" s="15"/>
      <c r="AC391" s="15"/>
      <c r="AD391" s="73"/>
      <c r="AE391" s="15"/>
      <c r="AF391" s="74"/>
      <c r="AG391" s="74"/>
      <c r="AH391" s="74"/>
      <c r="AI391" s="52"/>
      <c r="AJ391" s="52"/>
      <c r="AK391" s="52"/>
      <c r="AL391" s="52"/>
      <c r="AM391" s="52"/>
      <c r="AN391" s="15"/>
      <c r="AO391" s="15"/>
      <c r="AP391" s="69"/>
      <c r="AQ391" s="15"/>
      <c r="AR391" s="15"/>
      <c r="AS391" s="49"/>
      <c r="AT391" s="15"/>
      <c r="AU391" s="15"/>
      <c r="AV391" s="15"/>
      <c r="AW391" s="15"/>
      <c r="AX391" s="74"/>
      <c r="AY391" s="74"/>
      <c r="AZ391" s="74"/>
      <c r="BA391" s="52"/>
      <c r="BB391" s="52"/>
      <c r="BC391" s="15"/>
      <c r="BD391" s="15"/>
      <c r="BE391" s="15"/>
      <c r="BF391" s="15"/>
      <c r="BG391" s="15"/>
      <c r="BH391" s="15"/>
      <c r="BI391" s="15"/>
      <c r="BJ391" s="15"/>
      <c r="BK391" s="15"/>
      <c r="BL391" s="49"/>
      <c r="BM391" s="15"/>
      <c r="BN391" s="15"/>
      <c r="BO391" s="15"/>
      <c r="BP391" s="15"/>
      <c r="BQ391" s="15"/>
      <c r="BR391" s="73"/>
      <c r="BS391" s="15"/>
      <c r="BT391" s="74"/>
      <c r="BU391" s="74"/>
      <c r="BV391" s="74"/>
      <c r="BW391" s="52"/>
      <c r="BX391" s="52"/>
      <c r="BY391" s="52"/>
      <c r="BZ391" s="52"/>
      <c r="CA391" s="52"/>
      <c r="CB391" s="52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</row>
    <row r="392" spans="1:232" ht="16.899999999999999" customHeight="1" x14ac:dyDescent="0.2">
      <c r="A392" s="15"/>
      <c r="B392" s="69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52"/>
      <c r="AL392" s="15"/>
      <c r="AM392" s="15"/>
      <c r="AN392" s="15"/>
      <c r="AO392" s="15"/>
      <c r="AP392" s="69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52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</row>
    <row r="393" spans="1:232" ht="16.899999999999999" customHeight="1" x14ac:dyDescent="0.2">
      <c r="A393" s="15"/>
      <c r="B393" s="69"/>
      <c r="C393" s="15"/>
      <c r="D393" s="15"/>
      <c r="E393" s="4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52"/>
      <c r="S393" s="15"/>
      <c r="T393" s="15"/>
      <c r="U393" s="15"/>
      <c r="V393" s="15"/>
      <c r="W393" s="15"/>
      <c r="X393" s="49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52"/>
      <c r="AL393" s="15"/>
      <c r="AM393" s="15"/>
      <c r="AN393" s="15"/>
      <c r="AO393" s="15"/>
      <c r="AP393" s="69"/>
      <c r="AQ393" s="15"/>
      <c r="AR393" s="15"/>
      <c r="AS393" s="49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52"/>
      <c r="BG393" s="15"/>
      <c r="BH393" s="15"/>
      <c r="BI393" s="15"/>
      <c r="BJ393" s="15"/>
      <c r="BK393" s="15"/>
      <c r="BL393" s="49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52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</row>
    <row r="394" spans="1:232" ht="16.899999999999999" customHeight="1" x14ac:dyDescent="0.2">
      <c r="A394" s="15"/>
      <c r="B394" s="69"/>
      <c r="C394" s="15"/>
      <c r="D394" s="15"/>
      <c r="E394" s="15"/>
      <c r="F394" s="15"/>
      <c r="G394" s="15"/>
      <c r="H394" s="15"/>
      <c r="I394" s="15"/>
      <c r="J394" s="64"/>
      <c r="K394" s="64"/>
      <c r="L394" s="64"/>
      <c r="M394" s="64"/>
      <c r="N394" s="64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64"/>
      <c r="AG394" s="64"/>
      <c r="AH394" s="64"/>
      <c r="AI394" s="64"/>
      <c r="AJ394" s="64"/>
      <c r="AK394" s="52"/>
      <c r="AL394" s="64"/>
      <c r="AM394" s="64"/>
      <c r="AN394" s="15"/>
      <c r="AO394" s="15"/>
      <c r="AP394" s="69"/>
      <c r="AQ394" s="15"/>
      <c r="AR394" s="15"/>
      <c r="AS394" s="15"/>
      <c r="AT394" s="15"/>
      <c r="AU394" s="15"/>
      <c r="AV394" s="15"/>
      <c r="AW394" s="15"/>
      <c r="AX394" s="64"/>
      <c r="AY394" s="64"/>
      <c r="AZ394" s="64"/>
      <c r="BA394" s="64"/>
      <c r="BB394" s="64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64"/>
      <c r="BU394" s="64"/>
      <c r="BV394" s="64"/>
      <c r="BW394" s="64"/>
      <c r="BX394" s="64"/>
      <c r="BY394" s="52"/>
      <c r="BZ394" s="64"/>
      <c r="CA394" s="64"/>
      <c r="CB394" s="64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</row>
    <row r="395" spans="1:232" ht="16.899999999999999" customHeight="1" x14ac:dyDescent="0.2">
      <c r="A395" s="15"/>
      <c r="B395" s="69"/>
      <c r="C395" s="15"/>
      <c r="D395" s="15"/>
      <c r="E395" s="49"/>
      <c r="F395" s="15"/>
      <c r="G395" s="15"/>
      <c r="H395" s="15"/>
      <c r="I395" s="15"/>
      <c r="J395" s="64"/>
      <c r="K395" s="64"/>
      <c r="L395" s="64"/>
      <c r="M395" s="64"/>
      <c r="N395" s="64"/>
      <c r="O395" s="15"/>
      <c r="P395" s="15"/>
      <c r="Q395" s="15"/>
      <c r="R395" s="15"/>
      <c r="S395" s="15"/>
      <c r="T395" s="15"/>
      <c r="U395" s="15"/>
      <c r="V395" s="15"/>
      <c r="W395" s="15"/>
      <c r="X395" s="49"/>
      <c r="Y395" s="15"/>
      <c r="Z395" s="15"/>
      <c r="AA395" s="15"/>
      <c r="AB395" s="15"/>
      <c r="AC395" s="15"/>
      <c r="AD395" s="69"/>
      <c r="AE395" s="15"/>
      <c r="AF395" s="64"/>
      <c r="AG395" s="64"/>
      <c r="AH395" s="64"/>
      <c r="AI395" s="64"/>
      <c r="AJ395" s="64"/>
      <c r="AK395" s="52"/>
      <c r="AL395" s="64"/>
      <c r="AM395" s="64"/>
      <c r="AN395" s="15"/>
      <c r="AO395" s="15"/>
      <c r="AP395" s="69"/>
      <c r="AQ395" s="15"/>
      <c r="AR395" s="15"/>
      <c r="AS395" s="49"/>
      <c r="AT395" s="15"/>
      <c r="AU395" s="15"/>
      <c r="AV395" s="15"/>
      <c r="AW395" s="15"/>
      <c r="AX395" s="64"/>
      <c r="AY395" s="64"/>
      <c r="AZ395" s="64"/>
      <c r="BA395" s="64"/>
      <c r="BB395" s="64"/>
      <c r="BC395" s="15"/>
      <c r="BD395" s="15"/>
      <c r="BE395" s="15"/>
      <c r="BF395" s="15"/>
      <c r="BG395" s="15"/>
      <c r="BH395" s="15"/>
      <c r="BI395" s="15"/>
      <c r="BJ395" s="15"/>
      <c r="BK395" s="15"/>
      <c r="BL395" s="49"/>
      <c r="BM395" s="15"/>
      <c r="BN395" s="15"/>
      <c r="BO395" s="15"/>
      <c r="BP395" s="15"/>
      <c r="BQ395" s="15"/>
      <c r="BR395" s="69"/>
      <c r="BS395" s="15"/>
      <c r="BT395" s="64"/>
      <c r="BU395" s="64"/>
      <c r="BV395" s="64"/>
      <c r="BW395" s="64"/>
      <c r="BX395" s="64"/>
      <c r="BY395" s="52"/>
      <c r="BZ395" s="64"/>
      <c r="CA395" s="64"/>
      <c r="CB395" s="64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</row>
    <row r="396" spans="1:232" ht="16.899999999999999" customHeight="1" x14ac:dyDescent="0.2">
      <c r="A396" s="15"/>
      <c r="B396" s="69"/>
      <c r="C396" s="15"/>
      <c r="D396" s="15"/>
      <c r="E396" s="15"/>
      <c r="F396" s="64"/>
      <c r="G396" s="64"/>
      <c r="H396" s="64"/>
      <c r="I396" s="64"/>
      <c r="J396" s="64"/>
      <c r="K396" s="64"/>
      <c r="L396" s="64"/>
      <c r="M396" s="64"/>
      <c r="N396" s="64"/>
      <c r="O396" s="15"/>
      <c r="P396" s="15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52"/>
      <c r="AF396" s="52"/>
      <c r="AG396" s="64"/>
      <c r="AH396" s="15"/>
      <c r="AI396" s="15"/>
      <c r="AJ396" s="15"/>
      <c r="AK396" s="15"/>
      <c r="AL396" s="15"/>
      <c r="AM396" s="15"/>
      <c r="AN396" s="15"/>
      <c r="AO396" s="15"/>
      <c r="AP396" s="69"/>
      <c r="AQ396" s="15"/>
      <c r="AR396" s="15"/>
      <c r="AS396" s="15"/>
      <c r="AT396" s="64"/>
      <c r="AU396" s="64"/>
      <c r="AV396" s="64"/>
      <c r="AW396" s="64"/>
      <c r="AX396" s="64"/>
      <c r="AY396" s="64"/>
      <c r="AZ396" s="64"/>
      <c r="BA396" s="64"/>
      <c r="BB396" s="64"/>
      <c r="BC396" s="15"/>
      <c r="BD396" s="15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52"/>
      <c r="BT396" s="52"/>
      <c r="BU396" s="64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</row>
    <row r="397" spans="1:232" ht="16.899999999999999" customHeight="1" x14ac:dyDescent="0.2">
      <c r="A397" s="15"/>
      <c r="B397" s="69"/>
      <c r="C397" s="15"/>
      <c r="D397" s="50"/>
      <c r="E397" s="15"/>
      <c r="F397" s="64"/>
      <c r="G397" s="49"/>
      <c r="H397" s="64"/>
      <c r="I397" s="64"/>
      <c r="J397" s="64"/>
      <c r="K397" s="64"/>
      <c r="L397" s="64"/>
      <c r="M397" s="64"/>
      <c r="N397" s="64"/>
      <c r="O397" s="15"/>
      <c r="P397" s="15"/>
      <c r="Q397" s="64"/>
      <c r="R397" s="64"/>
      <c r="S397" s="64"/>
      <c r="T397" s="64"/>
      <c r="U397" s="64"/>
      <c r="V397" s="64"/>
      <c r="W397" s="64"/>
      <c r="X397" s="50"/>
      <c r="Y397" s="15"/>
      <c r="Z397" s="49"/>
      <c r="AA397" s="15"/>
      <c r="AB397" s="64"/>
      <c r="AC397" s="64"/>
      <c r="AD397" s="64"/>
      <c r="AE397" s="64"/>
      <c r="AF397" s="64"/>
      <c r="AG397" s="64"/>
      <c r="AH397" s="64"/>
      <c r="AI397" s="15"/>
      <c r="AJ397" s="15"/>
      <c r="AK397" s="15"/>
      <c r="AL397" s="15"/>
      <c r="AM397" s="15"/>
      <c r="AN397" s="15"/>
      <c r="AO397" s="15"/>
      <c r="AP397" s="69"/>
      <c r="AQ397" s="15"/>
      <c r="AR397" s="50"/>
      <c r="AS397" s="15"/>
      <c r="AT397" s="64"/>
      <c r="AU397" s="49"/>
      <c r="AV397" s="64"/>
      <c r="AW397" s="64"/>
      <c r="AX397" s="64"/>
      <c r="AY397" s="64"/>
      <c r="AZ397" s="64"/>
      <c r="BA397" s="64"/>
      <c r="BB397" s="64"/>
      <c r="BC397" s="15"/>
      <c r="BD397" s="15"/>
      <c r="BE397" s="64"/>
      <c r="BF397" s="64"/>
      <c r="BG397" s="64"/>
      <c r="BH397" s="64"/>
      <c r="BI397" s="64"/>
      <c r="BJ397" s="64"/>
      <c r="BK397" s="64"/>
      <c r="BL397" s="50"/>
      <c r="BM397" s="15"/>
      <c r="BN397" s="49"/>
      <c r="BO397" s="15"/>
      <c r="BP397" s="64"/>
      <c r="BQ397" s="64"/>
      <c r="BR397" s="64"/>
      <c r="BS397" s="64"/>
      <c r="BT397" s="64"/>
      <c r="BU397" s="64"/>
      <c r="BV397" s="64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</row>
    <row r="398" spans="1:232" ht="16.899999999999999" customHeight="1" x14ac:dyDescent="0.25">
      <c r="A398" s="15"/>
      <c r="B398" s="15"/>
      <c r="C398" s="15"/>
      <c r="D398" s="15"/>
      <c r="E398" s="12"/>
      <c r="F398" s="15"/>
      <c r="G398" s="255"/>
      <c r="H398" s="15"/>
      <c r="I398" s="15"/>
      <c r="J398" s="12"/>
      <c r="K398" s="15"/>
      <c r="L398" s="12"/>
      <c r="M398" s="48"/>
      <c r="N398" s="15"/>
      <c r="O398" s="15"/>
      <c r="P398" s="15"/>
      <c r="Q398" s="15"/>
      <c r="R398" s="12"/>
      <c r="S398" s="315"/>
      <c r="T398" s="70"/>
      <c r="U398" s="15"/>
      <c r="V398" s="15"/>
      <c r="W398" s="15"/>
      <c r="X398" s="15"/>
      <c r="Y398" s="12"/>
      <c r="Z398" s="255"/>
      <c r="AA398" s="12"/>
      <c r="AB398" s="15"/>
      <c r="AC398" s="15"/>
      <c r="AD398" s="12"/>
      <c r="AE398" s="12"/>
      <c r="AF398" s="48"/>
      <c r="AG398" s="15"/>
      <c r="AH398" s="15"/>
      <c r="AI398" s="15"/>
      <c r="AJ398" s="15"/>
      <c r="AK398" s="12"/>
      <c r="AL398" s="315"/>
      <c r="AM398" s="15"/>
      <c r="AN398" s="15"/>
      <c r="AO398" s="15"/>
      <c r="AP398" s="15"/>
      <c r="AQ398" s="15"/>
      <c r="AR398" s="15"/>
      <c r="AS398" s="12"/>
      <c r="AT398" s="15"/>
      <c r="AU398" s="255"/>
      <c r="AV398" s="15"/>
      <c r="AW398" s="15"/>
      <c r="AX398" s="12"/>
      <c r="AY398" s="15"/>
      <c r="AZ398" s="12"/>
      <c r="BA398" s="48"/>
      <c r="BB398" s="15"/>
      <c r="BC398" s="15"/>
      <c r="BD398" s="15"/>
      <c r="BE398" s="15"/>
      <c r="BF398" s="12"/>
      <c r="BG398" s="315"/>
      <c r="BH398" s="70"/>
      <c r="BI398" s="15"/>
      <c r="BJ398" s="15"/>
      <c r="BK398" s="15"/>
      <c r="BL398" s="15"/>
      <c r="BM398" s="12"/>
      <c r="BN398" s="255"/>
      <c r="BO398" s="12"/>
      <c r="BP398" s="15"/>
      <c r="BQ398" s="15"/>
      <c r="BR398" s="12"/>
      <c r="BS398" s="12"/>
      <c r="BT398" s="48"/>
      <c r="BU398" s="15"/>
      <c r="BV398" s="15"/>
      <c r="BW398" s="15"/>
      <c r="BX398" s="15"/>
      <c r="BY398" s="12"/>
      <c r="BZ398" s="3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</row>
    <row r="399" spans="1:232" ht="16.899999999999999" customHeight="1" x14ac:dyDescent="0.25">
      <c r="A399" s="15"/>
      <c r="B399" s="15"/>
      <c r="C399" s="15"/>
      <c r="D399" s="70"/>
      <c r="E399" s="12"/>
      <c r="F399" s="70"/>
      <c r="G399" s="255"/>
      <c r="H399" s="70"/>
      <c r="I399" s="65"/>
      <c r="J399" s="65"/>
      <c r="K399" s="65"/>
      <c r="L399" s="64"/>
      <c r="M399" s="64"/>
      <c r="N399" s="15"/>
      <c r="O399" s="65"/>
      <c r="P399" s="12"/>
      <c r="Q399" s="188"/>
      <c r="R399" s="188"/>
      <c r="S399" s="15"/>
      <c r="T399" s="15"/>
      <c r="U399" s="15"/>
      <c r="V399" s="70"/>
      <c r="W399" s="70"/>
      <c r="X399" s="15"/>
      <c r="Y399" s="12"/>
      <c r="Z399" s="255"/>
      <c r="AA399" s="65"/>
      <c r="AB399" s="15"/>
      <c r="AC399" s="14"/>
      <c r="AD399" s="14"/>
      <c r="AE399" s="14"/>
      <c r="AF399" s="65"/>
      <c r="AG399" s="15"/>
      <c r="AH399" s="65"/>
      <c r="AI399" s="12"/>
      <c r="AJ399" s="188"/>
      <c r="AK399" s="188"/>
      <c r="AL399" s="15"/>
      <c r="AM399" s="15"/>
      <c r="AN399" s="15"/>
      <c r="AO399" s="15"/>
      <c r="AP399" s="15"/>
      <c r="AQ399" s="15"/>
      <c r="AR399" s="70"/>
      <c r="AS399" s="12"/>
      <c r="AT399" s="70"/>
      <c r="AU399" s="255"/>
      <c r="AV399" s="70"/>
      <c r="AW399" s="65"/>
      <c r="AX399" s="65"/>
      <c r="AY399" s="65"/>
      <c r="AZ399" s="64"/>
      <c r="BA399" s="64"/>
      <c r="BB399" s="15"/>
      <c r="BC399" s="65"/>
      <c r="BD399" s="12"/>
      <c r="BE399" s="188"/>
      <c r="BF399" s="188"/>
      <c r="BG399" s="15"/>
      <c r="BH399" s="15"/>
      <c r="BI399" s="15"/>
      <c r="BJ399" s="70"/>
      <c r="BK399" s="70"/>
      <c r="BL399" s="15"/>
      <c r="BM399" s="12"/>
      <c r="BN399" s="255"/>
      <c r="BO399" s="65"/>
      <c r="BP399" s="15"/>
      <c r="BQ399" s="14"/>
      <c r="BR399" s="14"/>
      <c r="BS399" s="14"/>
      <c r="BT399" s="65"/>
      <c r="BU399" s="15"/>
      <c r="BV399" s="65"/>
      <c r="BW399" s="12"/>
      <c r="BX399" s="188"/>
      <c r="BY399" s="188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</row>
    <row r="400" spans="1:232" ht="16.899999999999999" customHeight="1" x14ac:dyDescent="0.25">
      <c r="A400" s="15"/>
      <c r="B400" s="15"/>
      <c r="C400" s="15"/>
      <c r="D400" s="70"/>
      <c r="E400" s="70"/>
      <c r="F400" s="70"/>
      <c r="G400" s="70"/>
      <c r="H400" s="15"/>
      <c r="I400" s="15"/>
      <c r="J400" s="12"/>
      <c r="K400" s="12"/>
      <c r="L400" s="64"/>
      <c r="M400" s="64"/>
      <c r="N400" s="64"/>
      <c r="O400" s="15"/>
      <c r="P400" s="15"/>
      <c r="Q400" s="15"/>
      <c r="R400" s="15"/>
      <c r="S400" s="15"/>
      <c r="T400" s="15"/>
      <c r="U400" s="70"/>
      <c r="V400" s="70"/>
      <c r="W400" s="70"/>
      <c r="X400" s="70"/>
      <c r="Y400" s="15"/>
      <c r="Z400" s="15"/>
      <c r="AA400" s="12"/>
      <c r="AB400" s="13"/>
      <c r="AC400" s="12"/>
      <c r="AD400" s="12"/>
      <c r="AE400" s="12"/>
      <c r="AF400" s="15"/>
      <c r="AG400" s="6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70"/>
      <c r="AS400" s="70"/>
      <c r="AT400" s="70"/>
      <c r="AU400" s="70"/>
      <c r="AV400" s="15"/>
      <c r="AW400" s="15"/>
      <c r="AX400" s="12"/>
      <c r="AY400" s="12"/>
      <c r="AZ400" s="64"/>
      <c r="BA400" s="64"/>
      <c r="BB400" s="64"/>
      <c r="BC400" s="15"/>
      <c r="BD400" s="15"/>
      <c r="BE400" s="15"/>
      <c r="BF400" s="15"/>
      <c r="BG400" s="15"/>
      <c r="BH400" s="15"/>
      <c r="BI400" s="70"/>
      <c r="BJ400" s="70"/>
      <c r="BK400" s="70"/>
      <c r="BL400" s="70"/>
      <c r="BM400" s="15"/>
      <c r="BN400" s="15"/>
      <c r="BO400" s="12"/>
      <c r="BP400" s="13"/>
      <c r="BQ400" s="12"/>
      <c r="BR400" s="12"/>
      <c r="BS400" s="12"/>
      <c r="BT400" s="15"/>
      <c r="BU400" s="6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</row>
    <row r="401" spans="1:213" ht="16.899999999999999" customHeight="1" x14ac:dyDescent="0.25">
      <c r="A401" s="15"/>
      <c r="B401" s="73"/>
      <c r="C401" s="15"/>
      <c r="D401" s="56"/>
      <c r="E401" s="92"/>
      <c r="F401" s="92"/>
      <c r="G401" s="53"/>
      <c r="H401" s="53"/>
      <c r="I401" s="53"/>
      <c r="J401" s="15"/>
      <c r="K401" s="73"/>
      <c r="L401" s="15"/>
      <c r="M401" s="56"/>
      <c r="N401" s="56"/>
      <c r="O401" s="56"/>
      <c r="P401" s="56"/>
      <c r="Q401" s="56"/>
      <c r="R401" s="53"/>
      <c r="S401" s="15"/>
      <c r="T401" s="15"/>
      <c r="U401" s="15"/>
      <c r="V401" s="72"/>
      <c r="W401" s="56"/>
      <c r="X401" s="92"/>
      <c r="Y401" s="92"/>
      <c r="Z401" s="92"/>
      <c r="AA401" s="92"/>
      <c r="AB401" s="53"/>
      <c r="AC401" s="15"/>
      <c r="AD401" s="15"/>
      <c r="AE401" s="135"/>
      <c r="AF401" s="56"/>
      <c r="AG401" s="56"/>
      <c r="AH401" s="56"/>
      <c r="AI401" s="56"/>
      <c r="AJ401" s="56"/>
      <c r="AK401" s="56"/>
      <c r="AL401" s="15"/>
      <c r="AM401" s="15"/>
      <c r="AN401" s="15"/>
      <c r="AO401" s="15"/>
      <c r="AP401" s="73"/>
      <c r="AQ401" s="15"/>
      <c r="AR401" s="56"/>
      <c r="AS401" s="92"/>
      <c r="AT401" s="92"/>
      <c r="AU401" s="53"/>
      <c r="AV401" s="53"/>
      <c r="AW401" s="53"/>
      <c r="AX401" s="15"/>
      <c r="AY401" s="73"/>
      <c r="AZ401" s="15"/>
      <c r="BA401" s="56"/>
      <c r="BB401" s="56"/>
      <c r="BC401" s="56"/>
      <c r="BD401" s="56"/>
      <c r="BE401" s="56"/>
      <c r="BF401" s="53"/>
      <c r="BG401" s="15"/>
      <c r="BH401" s="15"/>
      <c r="BI401" s="15"/>
      <c r="BJ401" s="72"/>
      <c r="BK401" s="56"/>
      <c r="BL401" s="92"/>
      <c r="BM401" s="92"/>
      <c r="BN401" s="92"/>
      <c r="BO401" s="92"/>
      <c r="BP401" s="53"/>
      <c r="BQ401" s="15"/>
      <c r="BR401" s="15"/>
      <c r="BS401" s="135"/>
      <c r="BT401" s="56"/>
      <c r="BU401" s="56"/>
      <c r="BV401" s="56"/>
      <c r="BW401" s="56"/>
      <c r="BX401" s="56"/>
      <c r="BY401" s="56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</row>
    <row r="402" spans="1:213" ht="16.899999999999999" customHeight="1" x14ac:dyDescent="0.25">
      <c r="A402" s="15"/>
      <c r="B402" s="69"/>
      <c r="C402" s="15"/>
      <c r="D402" s="15"/>
      <c r="E402" s="15"/>
      <c r="F402" s="15"/>
      <c r="G402" s="15"/>
      <c r="H402" s="15"/>
      <c r="I402" s="15"/>
      <c r="J402" s="15"/>
      <c r="K402" s="12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69"/>
      <c r="AQ402" s="15"/>
      <c r="AR402" s="15"/>
      <c r="AS402" s="15"/>
      <c r="AT402" s="15"/>
      <c r="AU402" s="15"/>
      <c r="AV402" s="15"/>
      <c r="AW402" s="15"/>
      <c r="AX402" s="15"/>
      <c r="AY402" s="12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</row>
    <row r="403" spans="1:213" ht="16.899999999999999" customHeight="1" x14ac:dyDescent="0.25">
      <c r="A403" s="15"/>
      <c r="B403" s="73"/>
      <c r="C403" s="15"/>
      <c r="D403" s="74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73"/>
      <c r="V403" s="72"/>
      <c r="W403" s="74"/>
      <c r="X403" s="15"/>
      <c r="Y403" s="15"/>
      <c r="Z403" s="15"/>
      <c r="AA403" s="13"/>
      <c r="AB403" s="12"/>
      <c r="AC403" s="15"/>
      <c r="AD403" s="12"/>
      <c r="AE403" s="50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73"/>
      <c r="AQ403" s="15"/>
      <c r="AR403" s="74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73"/>
      <c r="BJ403" s="72"/>
      <c r="BK403" s="74"/>
      <c r="BL403" s="15"/>
      <c r="BM403" s="15"/>
      <c r="BN403" s="15"/>
      <c r="BO403" s="13"/>
      <c r="BP403" s="12"/>
      <c r="BQ403" s="15"/>
      <c r="BR403" s="12"/>
      <c r="BS403" s="50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</row>
    <row r="404" spans="1:213" ht="16.899999999999999" customHeight="1" x14ac:dyDescent="0.25">
      <c r="A404" s="15"/>
      <c r="B404" s="73"/>
      <c r="C404" s="15"/>
      <c r="D404" s="74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72"/>
      <c r="W404" s="74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73"/>
      <c r="AQ404" s="15"/>
      <c r="AR404" s="74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72"/>
      <c r="BK404" s="74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</row>
    <row r="405" spans="1:213" ht="16.899999999999999" customHeight="1" x14ac:dyDescent="0.25">
      <c r="A405" s="15"/>
      <c r="B405" s="69"/>
      <c r="C405" s="15"/>
      <c r="D405" s="76"/>
      <c r="E405" s="15"/>
      <c r="F405" s="74"/>
      <c r="G405" s="74"/>
      <c r="H405" s="74"/>
      <c r="I405" s="48"/>
      <c r="J405" s="48"/>
      <c r="K405" s="48"/>
      <c r="L405" s="15"/>
      <c r="M405" s="15"/>
      <c r="N405" s="15"/>
      <c r="O405" s="15"/>
      <c r="P405" s="15"/>
      <c r="Q405" s="15"/>
      <c r="R405" s="15"/>
      <c r="S405" s="15"/>
      <c r="T405" s="15"/>
      <c r="U405" s="73"/>
      <c r="V405" s="75"/>
      <c r="W405" s="76"/>
      <c r="X405" s="74"/>
      <c r="Y405" s="48"/>
      <c r="Z405" s="48"/>
      <c r="AA405" s="48"/>
      <c r="AB405" s="48"/>
      <c r="AC405" s="15"/>
      <c r="AD405" s="48"/>
      <c r="AE405" s="48"/>
      <c r="AF405" s="48"/>
      <c r="AG405" s="52"/>
      <c r="AH405" s="15"/>
      <c r="AI405" s="15"/>
      <c r="AJ405" s="15"/>
      <c r="AK405" s="15"/>
      <c r="AL405" s="15"/>
      <c r="AM405" s="15"/>
      <c r="AN405" s="15"/>
      <c r="AO405" s="15"/>
      <c r="AP405" s="69"/>
      <c r="AQ405" s="15"/>
      <c r="AR405" s="76"/>
      <c r="AS405" s="15"/>
      <c r="AT405" s="74"/>
      <c r="AU405" s="74"/>
      <c r="AV405" s="74"/>
      <c r="AW405" s="48"/>
      <c r="AX405" s="48"/>
      <c r="AY405" s="48"/>
      <c r="AZ405" s="15"/>
      <c r="BA405" s="15"/>
      <c r="BB405" s="15"/>
      <c r="BC405" s="15"/>
      <c r="BD405" s="15"/>
      <c r="BE405" s="15"/>
      <c r="BF405" s="15"/>
      <c r="BG405" s="15"/>
      <c r="BH405" s="15"/>
      <c r="BI405" s="73"/>
      <c r="BJ405" s="75"/>
      <c r="BK405" s="76"/>
      <c r="BL405" s="74"/>
      <c r="BM405" s="48"/>
      <c r="BN405" s="48"/>
      <c r="BO405" s="48"/>
      <c r="BP405" s="48"/>
      <c r="BQ405" s="15"/>
      <c r="BR405" s="48"/>
      <c r="BS405" s="48"/>
      <c r="BT405" s="48"/>
      <c r="BU405" s="52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</row>
    <row r="406" spans="1:213" ht="16.899999999999999" customHeight="1" x14ac:dyDescent="0.25">
      <c r="A406" s="15"/>
      <c r="B406" s="73"/>
      <c r="C406" s="15"/>
      <c r="D406" s="74"/>
      <c r="E406" s="15"/>
      <c r="F406" s="74"/>
      <c r="G406" s="74"/>
      <c r="H406" s="74"/>
      <c r="I406" s="52"/>
      <c r="J406" s="52"/>
      <c r="K406" s="52"/>
      <c r="L406" s="15"/>
      <c r="M406" s="15"/>
      <c r="N406" s="15"/>
      <c r="O406" s="15"/>
      <c r="P406" s="15"/>
      <c r="Q406" s="15"/>
      <c r="R406" s="15"/>
      <c r="S406" s="15"/>
      <c r="T406" s="15"/>
      <c r="U406" s="73"/>
      <c r="V406" s="72"/>
      <c r="W406" s="74"/>
      <c r="X406" s="74"/>
      <c r="Y406" s="52"/>
      <c r="Z406" s="52"/>
      <c r="AA406" s="52"/>
      <c r="AB406" s="52"/>
      <c r="AC406" s="15"/>
      <c r="AD406" s="52"/>
      <c r="AE406" s="52"/>
      <c r="AF406" s="52"/>
      <c r="AG406" s="52"/>
      <c r="AH406" s="15"/>
      <c r="AI406" s="15"/>
      <c r="AJ406" s="15"/>
      <c r="AK406" s="15"/>
      <c r="AL406" s="15"/>
      <c r="AM406" s="15"/>
      <c r="AN406" s="15"/>
      <c r="AO406" s="15"/>
      <c r="AP406" s="73"/>
      <c r="AQ406" s="15"/>
      <c r="AR406" s="74"/>
      <c r="AS406" s="15"/>
      <c r="AT406" s="74"/>
      <c r="AU406" s="74"/>
      <c r="AV406" s="74"/>
      <c r="AW406" s="52"/>
      <c r="AX406" s="52"/>
      <c r="AY406" s="52"/>
      <c r="AZ406" s="15"/>
      <c r="BA406" s="15"/>
      <c r="BB406" s="15"/>
      <c r="BC406" s="15"/>
      <c r="BD406" s="15"/>
      <c r="BE406" s="15"/>
      <c r="BF406" s="15"/>
      <c r="BG406" s="15"/>
      <c r="BH406" s="15"/>
      <c r="BI406" s="73"/>
      <c r="BJ406" s="72"/>
      <c r="BK406" s="74"/>
      <c r="BL406" s="74"/>
      <c r="BM406" s="52"/>
      <c r="BN406" s="52"/>
      <c r="BO406" s="52"/>
      <c r="BP406" s="52"/>
      <c r="BQ406" s="15"/>
      <c r="BR406" s="52"/>
      <c r="BS406" s="52"/>
      <c r="BT406" s="52"/>
      <c r="BU406" s="52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</row>
    <row r="407" spans="1:213" ht="16.899999999999999" customHeight="1" x14ac:dyDescent="0.25">
      <c r="A407" s="15"/>
      <c r="B407" s="73"/>
      <c r="C407" s="15"/>
      <c r="D407" s="74"/>
      <c r="E407" s="15"/>
      <c r="F407" s="76"/>
      <c r="G407" s="76"/>
      <c r="H407" s="76"/>
      <c r="I407" s="70"/>
      <c r="J407" s="70"/>
      <c r="K407" s="70"/>
      <c r="L407" s="15"/>
      <c r="M407" s="15"/>
      <c r="N407" s="15"/>
      <c r="O407" s="15"/>
      <c r="P407" s="15"/>
      <c r="Q407" s="15"/>
      <c r="R407" s="15"/>
      <c r="S407" s="15"/>
      <c r="T407" s="15"/>
      <c r="U407" s="69"/>
      <c r="V407" s="72"/>
      <c r="W407" s="74"/>
      <c r="X407" s="76"/>
      <c r="Y407" s="70"/>
      <c r="Z407" s="70"/>
      <c r="AA407" s="70"/>
      <c r="AB407" s="70"/>
      <c r="AC407" s="15"/>
      <c r="AD407" s="70"/>
      <c r="AE407" s="70"/>
      <c r="AF407" s="70"/>
      <c r="AG407" s="70"/>
      <c r="AH407" s="15"/>
      <c r="AI407" s="15"/>
      <c r="AJ407" s="15"/>
      <c r="AK407" s="15"/>
      <c r="AL407" s="15"/>
      <c r="AM407" s="15"/>
      <c r="AN407" s="15"/>
      <c r="AO407" s="15"/>
      <c r="AP407" s="73"/>
      <c r="AQ407" s="15"/>
      <c r="AR407" s="74"/>
      <c r="AS407" s="15"/>
      <c r="AT407" s="76"/>
      <c r="AU407" s="76"/>
      <c r="AV407" s="76"/>
      <c r="AW407" s="70"/>
      <c r="AX407" s="70"/>
      <c r="AY407" s="70"/>
      <c r="AZ407" s="15"/>
      <c r="BA407" s="15"/>
      <c r="BB407" s="15"/>
      <c r="BC407" s="15"/>
      <c r="BD407" s="15"/>
      <c r="BE407" s="15"/>
      <c r="BF407" s="15"/>
      <c r="BG407" s="15"/>
      <c r="BH407" s="15"/>
      <c r="BI407" s="69"/>
      <c r="BJ407" s="72"/>
      <c r="BK407" s="74"/>
      <c r="BL407" s="76"/>
      <c r="BM407" s="70"/>
      <c r="BN407" s="70"/>
      <c r="BO407" s="70"/>
      <c r="BP407" s="70"/>
      <c r="BQ407" s="15"/>
      <c r="BR407" s="70"/>
      <c r="BS407" s="70"/>
      <c r="BT407" s="70"/>
      <c r="BU407" s="70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</row>
    <row r="408" spans="1:213" ht="16.899999999999999" customHeight="1" x14ac:dyDescent="0.25">
      <c r="A408" s="15"/>
      <c r="B408" s="69"/>
      <c r="C408" s="15"/>
      <c r="D408" s="76"/>
      <c r="E408" s="15"/>
      <c r="F408" s="74"/>
      <c r="G408" s="74"/>
      <c r="H408" s="74"/>
      <c r="I408" s="52"/>
      <c r="J408" s="52"/>
      <c r="K408" s="52"/>
      <c r="L408" s="15"/>
      <c r="M408" s="15"/>
      <c r="N408" s="15"/>
      <c r="O408" s="15"/>
      <c r="P408" s="15"/>
      <c r="Q408" s="15"/>
      <c r="R408" s="15"/>
      <c r="S408" s="15"/>
      <c r="T408" s="15"/>
      <c r="U408" s="73"/>
      <c r="V408" s="75"/>
      <c r="W408" s="76"/>
      <c r="X408" s="74"/>
      <c r="Y408" s="52"/>
      <c r="Z408" s="52"/>
      <c r="AA408" s="52"/>
      <c r="AB408" s="52"/>
      <c r="AC408" s="15"/>
      <c r="AD408" s="52"/>
      <c r="AE408" s="52"/>
      <c r="AF408" s="52"/>
      <c r="AG408" s="52"/>
      <c r="AH408" s="15"/>
      <c r="AI408" s="15"/>
      <c r="AJ408" s="15"/>
      <c r="AK408" s="15"/>
      <c r="AL408" s="15"/>
      <c r="AM408" s="15"/>
      <c r="AN408" s="15"/>
      <c r="AO408" s="15"/>
      <c r="AP408" s="69"/>
      <c r="AQ408" s="15"/>
      <c r="AR408" s="76"/>
      <c r="AS408" s="15"/>
      <c r="AT408" s="74"/>
      <c r="AU408" s="74"/>
      <c r="AV408" s="74"/>
      <c r="AW408" s="52"/>
      <c r="AX408" s="52"/>
      <c r="AY408" s="52"/>
      <c r="AZ408" s="15"/>
      <c r="BA408" s="15"/>
      <c r="BB408" s="15"/>
      <c r="BC408" s="15"/>
      <c r="BD408" s="15"/>
      <c r="BE408" s="15"/>
      <c r="BF408" s="15"/>
      <c r="BG408" s="15"/>
      <c r="BH408" s="15"/>
      <c r="BI408" s="73"/>
      <c r="BJ408" s="75"/>
      <c r="BK408" s="76"/>
      <c r="BL408" s="74"/>
      <c r="BM408" s="52"/>
      <c r="BN408" s="52"/>
      <c r="BO408" s="52"/>
      <c r="BP408" s="52"/>
      <c r="BQ408" s="15"/>
      <c r="BR408" s="52"/>
      <c r="BS408" s="52"/>
      <c r="BT408" s="52"/>
      <c r="BU408" s="52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</row>
    <row r="409" spans="1:213" ht="16.899999999999999" customHeight="1" x14ac:dyDescent="0.25">
      <c r="A409" s="15"/>
      <c r="B409" s="73"/>
      <c r="C409" s="15"/>
      <c r="D409" s="74"/>
      <c r="E409" s="15"/>
      <c r="F409" s="74"/>
      <c r="G409" s="74"/>
      <c r="H409" s="74"/>
      <c r="I409" s="52"/>
      <c r="J409" s="52"/>
      <c r="K409" s="52"/>
      <c r="L409" s="15"/>
      <c r="M409" s="15"/>
      <c r="N409" s="15"/>
      <c r="O409" s="15"/>
      <c r="P409" s="15"/>
      <c r="Q409" s="15"/>
      <c r="R409" s="15"/>
      <c r="S409" s="15"/>
      <c r="T409" s="15"/>
      <c r="U409" s="73"/>
      <c r="V409" s="72"/>
      <c r="W409" s="74"/>
      <c r="X409" s="74"/>
      <c r="Y409" s="52"/>
      <c r="Z409" s="52"/>
      <c r="AA409" s="52"/>
      <c r="AB409" s="52"/>
      <c r="AC409" s="15"/>
      <c r="AD409" s="52"/>
      <c r="AE409" s="52"/>
      <c r="AF409" s="52"/>
      <c r="AG409" s="52"/>
      <c r="AH409" s="15"/>
      <c r="AI409" s="15"/>
      <c r="AJ409" s="15"/>
      <c r="AK409" s="15"/>
      <c r="AL409" s="15"/>
      <c r="AM409" s="15"/>
      <c r="AN409" s="15"/>
      <c r="AO409" s="15"/>
      <c r="AP409" s="73"/>
      <c r="AQ409" s="15"/>
      <c r="AR409" s="74"/>
      <c r="AS409" s="15"/>
      <c r="AT409" s="74"/>
      <c r="AU409" s="74"/>
      <c r="AV409" s="74"/>
      <c r="AW409" s="52"/>
      <c r="AX409" s="52"/>
      <c r="AY409" s="52"/>
      <c r="AZ409" s="15"/>
      <c r="BA409" s="15"/>
      <c r="BB409" s="15"/>
      <c r="BC409" s="15"/>
      <c r="BD409" s="15"/>
      <c r="BE409" s="15"/>
      <c r="BF409" s="15"/>
      <c r="BG409" s="15"/>
      <c r="BH409" s="15"/>
      <c r="BI409" s="73"/>
      <c r="BJ409" s="72"/>
      <c r="BK409" s="74"/>
      <c r="BL409" s="74"/>
      <c r="BM409" s="52"/>
      <c r="BN409" s="52"/>
      <c r="BO409" s="52"/>
      <c r="BP409" s="52"/>
      <c r="BQ409" s="15"/>
      <c r="BR409" s="52"/>
      <c r="BS409" s="52"/>
      <c r="BT409" s="52"/>
      <c r="BU409" s="52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</row>
    <row r="410" spans="1:213" ht="16.899999999999999" customHeight="1" x14ac:dyDescent="0.25">
      <c r="A410" s="15"/>
      <c r="B410" s="73"/>
      <c r="C410" s="15"/>
      <c r="D410" s="74"/>
      <c r="E410" s="15"/>
      <c r="F410" s="76"/>
      <c r="G410" s="76"/>
      <c r="H410" s="76"/>
      <c r="I410" s="70"/>
      <c r="J410" s="70"/>
      <c r="K410" s="70"/>
      <c r="L410" s="15"/>
      <c r="M410" s="15"/>
      <c r="N410" s="15"/>
      <c r="O410" s="15"/>
      <c r="P410" s="15"/>
      <c r="Q410" s="15"/>
      <c r="R410" s="15"/>
      <c r="S410" s="15"/>
      <c r="T410" s="15"/>
      <c r="U410" s="69"/>
      <c r="V410" s="72"/>
      <c r="W410" s="74"/>
      <c r="X410" s="76"/>
      <c r="Y410" s="70"/>
      <c r="Z410" s="70"/>
      <c r="AA410" s="70"/>
      <c r="AB410" s="70"/>
      <c r="AC410" s="15"/>
      <c r="AD410" s="70"/>
      <c r="AE410" s="70"/>
      <c r="AF410" s="70"/>
      <c r="AG410" s="70"/>
      <c r="AH410" s="15"/>
      <c r="AI410" s="15"/>
      <c r="AJ410" s="15"/>
      <c r="AK410" s="15"/>
      <c r="AL410" s="15"/>
      <c r="AM410" s="15"/>
      <c r="AN410" s="15"/>
      <c r="AO410" s="15"/>
      <c r="AP410" s="73"/>
      <c r="AQ410" s="15"/>
      <c r="AR410" s="74"/>
      <c r="AS410" s="15"/>
      <c r="AT410" s="76"/>
      <c r="AU410" s="76"/>
      <c r="AV410" s="76"/>
      <c r="AW410" s="70"/>
      <c r="AX410" s="70"/>
      <c r="AY410" s="70"/>
      <c r="AZ410" s="15"/>
      <c r="BA410" s="15"/>
      <c r="BB410" s="15"/>
      <c r="BC410" s="15"/>
      <c r="BD410" s="15"/>
      <c r="BE410" s="15"/>
      <c r="BF410" s="15"/>
      <c r="BG410" s="15"/>
      <c r="BH410" s="15"/>
      <c r="BI410" s="69"/>
      <c r="BJ410" s="72"/>
      <c r="BK410" s="74"/>
      <c r="BL410" s="76"/>
      <c r="BM410" s="70"/>
      <c r="BN410" s="70"/>
      <c r="BO410" s="70"/>
      <c r="BP410" s="70"/>
      <c r="BQ410" s="15"/>
      <c r="BR410" s="70"/>
      <c r="BS410" s="70"/>
      <c r="BT410" s="70"/>
      <c r="BU410" s="70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</row>
    <row r="411" spans="1:213" ht="16.899999999999999" customHeight="1" x14ac:dyDescent="0.25">
      <c r="A411" s="15"/>
      <c r="B411" s="69"/>
      <c r="C411" s="15"/>
      <c r="D411" s="15"/>
      <c r="E411" s="15"/>
      <c r="F411" s="15"/>
      <c r="G411" s="73"/>
      <c r="H411" s="74"/>
      <c r="I411" s="74"/>
      <c r="J411" s="74"/>
      <c r="K411" s="74"/>
      <c r="L411" s="52"/>
      <c r="M411" s="52"/>
      <c r="N411" s="52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73"/>
      <c r="AE411" s="15"/>
      <c r="AF411" s="74"/>
      <c r="AG411" s="74"/>
      <c r="AH411" s="74"/>
      <c r="AI411" s="52"/>
      <c r="AJ411" s="52"/>
      <c r="AK411" s="52"/>
      <c r="AL411" s="52"/>
      <c r="AM411" s="52"/>
      <c r="AN411" s="15"/>
      <c r="AO411" s="15"/>
      <c r="AP411" s="69"/>
      <c r="AQ411" s="15"/>
      <c r="AR411" s="15"/>
      <c r="AS411" s="15"/>
      <c r="AT411" s="15"/>
      <c r="AU411" s="73"/>
      <c r="AV411" s="74"/>
      <c r="AW411" s="74"/>
      <c r="AX411" s="74"/>
      <c r="AY411" s="74"/>
      <c r="AZ411" s="52"/>
      <c r="BA411" s="52"/>
      <c r="BB411" s="52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73"/>
      <c r="BS411" s="15"/>
      <c r="BT411" s="74"/>
      <c r="BU411" s="74"/>
      <c r="BV411" s="74"/>
      <c r="BW411" s="52"/>
      <c r="BX411" s="52"/>
      <c r="BY411" s="52"/>
      <c r="BZ411" s="52"/>
      <c r="CA411" s="52"/>
      <c r="CB411" s="52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</row>
    <row r="412" spans="1:213" ht="16.899999999999999" customHeight="1" x14ac:dyDescent="0.25">
      <c r="A412" s="15"/>
      <c r="B412" s="69"/>
      <c r="C412" s="15"/>
      <c r="D412" s="15"/>
      <c r="E412" s="49"/>
      <c r="F412" s="15"/>
      <c r="G412" s="15"/>
      <c r="H412" s="15"/>
      <c r="I412" s="15"/>
      <c r="J412" s="74"/>
      <c r="K412" s="74"/>
      <c r="L412" s="74"/>
      <c r="M412" s="52"/>
      <c r="N412" s="52"/>
      <c r="O412" s="15"/>
      <c r="P412" s="15"/>
      <c r="Q412" s="15"/>
      <c r="R412" s="15"/>
      <c r="S412" s="15"/>
      <c r="T412" s="15"/>
      <c r="U412" s="15"/>
      <c r="V412" s="15"/>
      <c r="W412" s="15"/>
      <c r="X412" s="49"/>
      <c r="Y412" s="15"/>
      <c r="Z412" s="15"/>
      <c r="AA412" s="15"/>
      <c r="AB412" s="15"/>
      <c r="AC412" s="15"/>
      <c r="AD412" s="73"/>
      <c r="AE412" s="15"/>
      <c r="AF412" s="74"/>
      <c r="AG412" s="74"/>
      <c r="AH412" s="74"/>
      <c r="AI412" s="52"/>
      <c r="AJ412" s="52"/>
      <c r="AK412" s="52"/>
      <c r="AL412" s="52"/>
      <c r="AM412" s="52"/>
      <c r="AN412" s="15"/>
      <c r="AO412" s="15"/>
      <c r="AP412" s="69"/>
      <c r="AQ412" s="15"/>
      <c r="AR412" s="15"/>
      <c r="AS412" s="49"/>
      <c r="AT412" s="15"/>
      <c r="AU412" s="15"/>
      <c r="AV412" s="15"/>
      <c r="AW412" s="15"/>
      <c r="AX412" s="74"/>
      <c r="AY412" s="74"/>
      <c r="AZ412" s="74"/>
      <c r="BA412" s="52"/>
      <c r="BB412" s="52"/>
      <c r="BC412" s="15"/>
      <c r="BD412" s="15"/>
      <c r="BE412" s="15"/>
      <c r="BF412" s="15"/>
      <c r="BG412" s="15"/>
      <c r="BH412" s="15"/>
      <c r="BI412" s="15"/>
      <c r="BJ412" s="15"/>
      <c r="BK412" s="15"/>
      <c r="BL412" s="49"/>
      <c r="BM412" s="15"/>
      <c r="BN412" s="15"/>
      <c r="BO412" s="15"/>
      <c r="BP412" s="15"/>
      <c r="BQ412" s="15"/>
      <c r="BR412" s="73"/>
      <c r="BS412" s="15"/>
      <c r="BT412" s="74"/>
      <c r="BU412" s="74"/>
      <c r="BV412" s="74"/>
      <c r="BW412" s="52"/>
      <c r="BX412" s="52"/>
      <c r="BY412" s="52"/>
      <c r="BZ412" s="52"/>
      <c r="CA412" s="52"/>
      <c r="CB412" s="52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</row>
    <row r="413" spans="1:213" ht="16.899999999999999" customHeight="1" x14ac:dyDescent="0.2">
      <c r="A413" s="15"/>
      <c r="B413" s="69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52"/>
      <c r="AL413" s="15"/>
      <c r="AM413" s="15"/>
      <c r="AN413" s="15"/>
      <c r="AO413" s="15"/>
      <c r="AP413" s="69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52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</row>
    <row r="414" spans="1:213" ht="16.899999999999999" customHeight="1" x14ac:dyDescent="0.2">
      <c r="A414" s="15"/>
      <c r="B414" s="69"/>
      <c r="C414" s="15"/>
      <c r="D414" s="15"/>
      <c r="E414" s="4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52"/>
      <c r="S414" s="15"/>
      <c r="T414" s="15"/>
      <c r="U414" s="15"/>
      <c r="V414" s="15"/>
      <c r="W414" s="15"/>
      <c r="X414" s="49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52"/>
      <c r="AL414" s="15"/>
      <c r="AM414" s="15"/>
      <c r="AN414" s="15"/>
      <c r="AO414" s="15"/>
      <c r="AP414" s="69"/>
      <c r="AQ414" s="15"/>
      <c r="AR414" s="15"/>
      <c r="AS414" s="49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52"/>
      <c r="BG414" s="15"/>
      <c r="BH414" s="15"/>
      <c r="BI414" s="15"/>
      <c r="BJ414" s="15"/>
      <c r="BK414" s="15"/>
      <c r="BL414" s="49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52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</row>
    <row r="415" spans="1:213" ht="16.899999999999999" customHeight="1" x14ac:dyDescent="0.2">
      <c r="A415" s="15"/>
      <c r="B415" s="69"/>
      <c r="C415" s="15"/>
      <c r="D415" s="15"/>
      <c r="E415" s="15"/>
      <c r="F415" s="15"/>
      <c r="G415" s="15"/>
      <c r="H415" s="15"/>
      <c r="I415" s="15"/>
      <c r="J415" s="64"/>
      <c r="K415" s="64"/>
      <c r="L415" s="64"/>
      <c r="M415" s="64"/>
      <c r="N415" s="64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64"/>
      <c r="AG415" s="64"/>
      <c r="AH415" s="64"/>
      <c r="AI415" s="64"/>
      <c r="AJ415" s="64"/>
      <c r="AK415" s="52"/>
      <c r="AL415" s="64"/>
      <c r="AM415" s="64"/>
      <c r="AN415" s="15"/>
      <c r="AO415" s="15"/>
      <c r="AP415" s="69"/>
      <c r="AQ415" s="15"/>
      <c r="AR415" s="15"/>
      <c r="AS415" s="15"/>
      <c r="AT415" s="15"/>
      <c r="AU415" s="15"/>
      <c r="AV415" s="15"/>
      <c r="AW415" s="15"/>
      <c r="AX415" s="64"/>
      <c r="AY415" s="64"/>
      <c r="AZ415" s="64"/>
      <c r="BA415" s="64"/>
      <c r="BB415" s="64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64"/>
      <c r="BU415" s="64"/>
      <c r="BV415" s="64"/>
      <c r="BW415" s="64"/>
      <c r="BX415" s="64"/>
      <c r="BY415" s="52"/>
      <c r="BZ415" s="64"/>
      <c r="CA415" s="64"/>
      <c r="CB415" s="64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</row>
    <row r="416" spans="1:213" ht="16.899999999999999" customHeight="1" x14ac:dyDescent="0.2">
      <c r="A416" s="15"/>
      <c r="B416" s="69"/>
      <c r="C416" s="15"/>
      <c r="D416" s="15"/>
      <c r="E416" s="49"/>
      <c r="F416" s="15"/>
      <c r="G416" s="15"/>
      <c r="H416" s="15"/>
      <c r="I416" s="15"/>
      <c r="J416" s="64"/>
      <c r="K416" s="64"/>
      <c r="L416" s="64"/>
      <c r="M416" s="64"/>
      <c r="N416" s="64"/>
      <c r="O416" s="15"/>
      <c r="P416" s="15"/>
      <c r="Q416" s="15"/>
      <c r="R416" s="15"/>
      <c r="S416" s="15"/>
      <c r="T416" s="15"/>
      <c r="U416" s="15"/>
      <c r="V416" s="15"/>
      <c r="W416" s="15"/>
      <c r="X416" s="49"/>
      <c r="Y416" s="15"/>
      <c r="Z416" s="15"/>
      <c r="AA416" s="15"/>
      <c r="AB416" s="15"/>
      <c r="AC416" s="15"/>
      <c r="AD416" s="69"/>
      <c r="AE416" s="15"/>
      <c r="AF416" s="64"/>
      <c r="AG416" s="64"/>
      <c r="AH416" s="64"/>
      <c r="AI416" s="64"/>
      <c r="AJ416" s="64"/>
      <c r="AK416" s="52"/>
      <c r="AL416" s="64"/>
      <c r="AM416" s="64"/>
      <c r="AN416" s="15"/>
      <c r="AO416" s="15"/>
      <c r="AP416" s="69"/>
      <c r="AQ416" s="15"/>
      <c r="AR416" s="15"/>
      <c r="AS416" s="49"/>
      <c r="AT416" s="15"/>
      <c r="AU416" s="15"/>
      <c r="AV416" s="15"/>
      <c r="AW416" s="15"/>
      <c r="AX416" s="64"/>
      <c r="AY416" s="64"/>
      <c r="AZ416" s="64"/>
      <c r="BA416" s="64"/>
      <c r="BB416" s="64"/>
      <c r="BC416" s="15"/>
      <c r="BD416" s="15"/>
      <c r="BE416" s="15"/>
      <c r="BF416" s="15"/>
      <c r="BG416" s="15"/>
      <c r="BH416" s="15"/>
      <c r="BI416" s="15"/>
      <c r="BJ416" s="15"/>
      <c r="BK416" s="15"/>
      <c r="BL416" s="49"/>
      <c r="BM416" s="15"/>
      <c r="BN416" s="15"/>
      <c r="BO416" s="15"/>
      <c r="BP416" s="15"/>
      <c r="BQ416" s="15"/>
      <c r="BR416" s="69"/>
      <c r="BS416" s="15"/>
      <c r="BT416" s="64"/>
      <c r="BU416" s="64"/>
      <c r="BV416" s="64"/>
      <c r="BW416" s="64"/>
      <c r="BX416" s="64"/>
      <c r="BY416" s="52"/>
      <c r="BZ416" s="64"/>
      <c r="CA416" s="64"/>
      <c r="CB416" s="64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</row>
    <row r="417" spans="1:213" ht="27" customHeight="1" x14ac:dyDescent="0.2">
      <c r="A417" s="15"/>
      <c r="B417" s="69"/>
      <c r="C417" s="15"/>
      <c r="D417" s="15"/>
      <c r="E417" s="15"/>
      <c r="F417" s="64"/>
      <c r="G417" s="64"/>
      <c r="H417" s="64"/>
      <c r="I417" s="64"/>
      <c r="J417" s="64"/>
      <c r="K417" s="64"/>
      <c r="L417" s="64"/>
      <c r="M417" s="64"/>
      <c r="N417" s="64"/>
      <c r="O417" s="15"/>
      <c r="P417" s="15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52"/>
      <c r="AF417" s="52"/>
      <c r="AG417" s="64"/>
      <c r="AH417" s="15"/>
      <c r="AI417" s="15"/>
      <c r="AJ417" s="15"/>
      <c r="AK417" s="15"/>
      <c r="AL417" s="15"/>
      <c r="AM417" s="15"/>
      <c r="AN417" s="15"/>
      <c r="AO417" s="15"/>
      <c r="AP417" s="69"/>
      <c r="AQ417" s="15"/>
      <c r="AR417" s="15"/>
      <c r="AS417" s="15"/>
      <c r="AT417" s="64"/>
      <c r="AU417" s="64"/>
      <c r="AV417" s="64"/>
      <c r="AW417" s="64"/>
      <c r="AX417" s="64"/>
      <c r="AY417" s="64"/>
      <c r="AZ417" s="64"/>
      <c r="BA417" s="64"/>
      <c r="BB417" s="64"/>
      <c r="BC417" s="15"/>
      <c r="BD417" s="15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52"/>
      <c r="BT417" s="52"/>
      <c r="BU417" s="64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</row>
    <row r="418" spans="1:213" ht="16.899999999999999" customHeight="1" x14ac:dyDescent="0.2">
      <c r="A418" s="15"/>
      <c r="B418" s="69"/>
      <c r="C418" s="15"/>
      <c r="D418" s="50"/>
      <c r="E418" s="15"/>
      <c r="F418" s="64"/>
      <c r="G418" s="49"/>
      <c r="H418" s="64"/>
      <c r="I418" s="64"/>
      <c r="J418" s="64"/>
      <c r="K418" s="64"/>
      <c r="L418" s="64"/>
      <c r="M418" s="64"/>
      <c r="N418" s="64"/>
      <c r="O418" s="15"/>
      <c r="P418" s="15"/>
      <c r="Q418" s="64"/>
      <c r="R418" s="64"/>
      <c r="S418" s="64"/>
      <c r="T418" s="64"/>
      <c r="U418" s="64"/>
      <c r="V418" s="64"/>
      <c r="W418" s="64"/>
      <c r="X418" s="50"/>
      <c r="Y418" s="15"/>
      <c r="Z418" s="49"/>
      <c r="AA418" s="15"/>
      <c r="AB418" s="64"/>
      <c r="AC418" s="64"/>
      <c r="AD418" s="64"/>
      <c r="AE418" s="64"/>
      <c r="AF418" s="64"/>
      <c r="AG418" s="64"/>
      <c r="AH418" s="64"/>
      <c r="AI418" s="15"/>
      <c r="AJ418" s="15"/>
      <c r="AK418" s="15"/>
      <c r="AL418" s="15"/>
      <c r="AM418" s="15"/>
      <c r="AN418" s="15"/>
      <c r="AO418" s="15"/>
      <c r="AP418" s="69"/>
      <c r="AQ418" s="15"/>
      <c r="AR418" s="50"/>
      <c r="AS418" s="15"/>
      <c r="AT418" s="64"/>
      <c r="AU418" s="49"/>
      <c r="AV418" s="64"/>
      <c r="AW418" s="64"/>
      <c r="AX418" s="64"/>
      <c r="AY418" s="64"/>
      <c r="AZ418" s="64"/>
      <c r="BA418" s="64"/>
      <c r="BB418" s="64"/>
      <c r="BC418" s="15"/>
      <c r="BD418" s="15"/>
      <c r="BE418" s="64"/>
      <c r="BF418" s="64"/>
      <c r="BG418" s="64"/>
      <c r="BH418" s="64"/>
      <c r="BI418" s="64"/>
      <c r="BJ418" s="64"/>
      <c r="BK418" s="64"/>
      <c r="BL418" s="50"/>
      <c r="BM418" s="15"/>
      <c r="BN418" s="49"/>
      <c r="BO418" s="15"/>
      <c r="BP418" s="64"/>
      <c r="BQ418" s="64"/>
      <c r="BR418" s="64"/>
      <c r="BS418" s="64"/>
      <c r="BT418" s="64"/>
      <c r="BU418" s="64"/>
      <c r="BV418" s="64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</row>
    <row r="419" spans="1:213" ht="16.899999999999999" customHeight="1" x14ac:dyDescent="0.25">
      <c r="A419" s="15"/>
      <c r="B419" s="15"/>
      <c r="C419" s="15"/>
      <c r="D419" s="15"/>
      <c r="E419" s="12"/>
      <c r="F419" s="15"/>
      <c r="G419" s="255"/>
      <c r="H419" s="15"/>
      <c r="I419" s="15"/>
      <c r="J419" s="12"/>
      <c r="K419" s="15"/>
      <c r="L419" s="12"/>
      <c r="M419" s="48"/>
      <c r="N419" s="15"/>
      <c r="O419" s="15"/>
      <c r="P419" s="15"/>
      <c r="Q419" s="15"/>
      <c r="R419" s="12"/>
      <c r="S419" s="315"/>
      <c r="T419" s="70"/>
      <c r="U419" s="15"/>
      <c r="V419" s="15"/>
      <c r="W419" s="15"/>
      <c r="X419" s="15"/>
      <c r="Y419" s="12"/>
      <c r="Z419" s="255"/>
      <c r="AA419" s="12"/>
      <c r="AB419" s="15"/>
      <c r="AC419" s="15"/>
      <c r="AD419" s="12"/>
      <c r="AE419" s="12"/>
      <c r="AF419" s="48"/>
      <c r="AG419" s="15"/>
      <c r="AH419" s="15"/>
      <c r="AI419" s="15"/>
      <c r="AJ419" s="15"/>
      <c r="AK419" s="12"/>
      <c r="AL419" s="315"/>
      <c r="AM419" s="15"/>
      <c r="AN419" s="15"/>
      <c r="AO419" s="15"/>
      <c r="AP419" s="15"/>
      <c r="AQ419" s="15"/>
      <c r="AR419" s="15"/>
      <c r="AS419" s="12"/>
      <c r="AT419" s="15"/>
      <c r="AU419" s="255"/>
      <c r="AV419" s="15"/>
      <c r="AW419" s="15"/>
      <c r="AX419" s="12"/>
      <c r="AY419" s="15"/>
      <c r="AZ419" s="12"/>
      <c r="BA419" s="48"/>
      <c r="BB419" s="15"/>
      <c r="BC419" s="15"/>
      <c r="BD419" s="15"/>
      <c r="BE419" s="15"/>
      <c r="BF419" s="12"/>
      <c r="BG419" s="315"/>
      <c r="BH419" s="70"/>
      <c r="BI419" s="15"/>
      <c r="BJ419" s="15"/>
      <c r="BK419" s="15"/>
      <c r="BL419" s="15"/>
      <c r="BM419" s="12"/>
      <c r="BN419" s="255"/>
      <c r="BO419" s="12"/>
      <c r="BP419" s="15"/>
      <c r="BQ419" s="15"/>
      <c r="BR419" s="12"/>
      <c r="BS419" s="12"/>
      <c r="BT419" s="48"/>
      <c r="BU419" s="15"/>
      <c r="BV419" s="15"/>
      <c r="BW419" s="15"/>
      <c r="BX419" s="15"/>
      <c r="BY419" s="12"/>
      <c r="BZ419" s="3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</row>
    <row r="420" spans="1:213" ht="16.899999999999999" customHeight="1" x14ac:dyDescent="0.25">
      <c r="A420" s="15"/>
      <c r="B420" s="15"/>
      <c r="C420" s="15"/>
      <c r="D420" s="70"/>
      <c r="E420" s="12"/>
      <c r="F420" s="70"/>
      <c r="G420" s="255"/>
      <c r="H420" s="70"/>
      <c r="I420" s="65"/>
      <c r="J420" s="65"/>
      <c r="K420" s="65"/>
      <c r="L420" s="64"/>
      <c r="M420" s="64"/>
      <c r="N420" s="15"/>
      <c r="O420" s="65"/>
      <c r="P420" s="12"/>
      <c r="Q420" s="188"/>
      <c r="R420" s="188"/>
      <c r="S420" s="15"/>
      <c r="T420" s="15"/>
      <c r="U420" s="15"/>
      <c r="V420" s="70"/>
      <c r="W420" s="70"/>
      <c r="X420" s="15"/>
      <c r="Y420" s="12"/>
      <c r="Z420" s="255"/>
      <c r="AA420" s="65"/>
      <c r="AB420" s="15"/>
      <c r="AC420" s="14"/>
      <c r="AD420" s="14"/>
      <c r="AE420" s="14"/>
      <c r="AF420" s="65"/>
      <c r="AG420" s="15"/>
      <c r="AH420" s="65"/>
      <c r="AI420" s="12"/>
      <c r="AJ420" s="188"/>
      <c r="AK420" s="188"/>
      <c r="AL420" s="15"/>
      <c r="AM420" s="15"/>
      <c r="AN420" s="15"/>
      <c r="AO420" s="15"/>
      <c r="AP420" s="15"/>
      <c r="AQ420" s="15"/>
      <c r="AR420" s="70"/>
      <c r="AS420" s="12"/>
      <c r="AT420" s="70"/>
      <c r="AU420" s="255"/>
      <c r="AV420" s="70"/>
      <c r="AW420" s="65"/>
      <c r="AX420" s="65"/>
      <c r="AY420" s="65"/>
      <c r="AZ420" s="64"/>
      <c r="BA420" s="64"/>
      <c r="BB420" s="15"/>
      <c r="BC420" s="65"/>
      <c r="BD420" s="12"/>
      <c r="BE420" s="188"/>
      <c r="BF420" s="188"/>
      <c r="BG420" s="15"/>
      <c r="BH420" s="15"/>
      <c r="BI420" s="15"/>
      <c r="BJ420" s="70"/>
      <c r="BK420" s="70"/>
      <c r="BL420" s="15"/>
      <c r="BM420" s="12"/>
      <c r="BN420" s="255"/>
      <c r="BO420" s="65"/>
      <c r="BP420" s="15"/>
      <c r="BQ420" s="14"/>
      <c r="BR420" s="14"/>
      <c r="BS420" s="14"/>
      <c r="BT420" s="65"/>
      <c r="BU420" s="15"/>
      <c r="BV420" s="65"/>
      <c r="BW420" s="12"/>
      <c r="BX420" s="188"/>
      <c r="BY420" s="188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</row>
    <row r="421" spans="1:213" ht="16.899999999999999" customHeight="1" x14ac:dyDescent="0.25">
      <c r="A421" s="15"/>
      <c r="B421" s="15"/>
      <c r="C421" s="15"/>
      <c r="D421" s="70"/>
      <c r="E421" s="70"/>
      <c r="F421" s="70"/>
      <c r="G421" s="70"/>
      <c r="H421" s="15"/>
      <c r="I421" s="15"/>
      <c r="J421" s="12"/>
      <c r="K421" s="12"/>
      <c r="L421" s="64"/>
      <c r="M421" s="64"/>
      <c r="N421" s="64"/>
      <c r="O421" s="15"/>
      <c r="P421" s="15"/>
      <c r="Q421" s="15"/>
      <c r="R421" s="15"/>
      <c r="S421" s="15"/>
      <c r="T421" s="15"/>
      <c r="U421" s="70"/>
      <c r="V421" s="70"/>
      <c r="W421" s="70"/>
      <c r="X421" s="70"/>
      <c r="Y421" s="15"/>
      <c r="Z421" s="15"/>
      <c r="AA421" s="12"/>
      <c r="AB421" s="13"/>
      <c r="AC421" s="12"/>
      <c r="AD421" s="12"/>
      <c r="AE421" s="12"/>
      <c r="AF421" s="15"/>
      <c r="AG421" s="6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70"/>
      <c r="AS421" s="70"/>
      <c r="AT421" s="70"/>
      <c r="AU421" s="70"/>
      <c r="AV421" s="15"/>
      <c r="AW421" s="15"/>
      <c r="AX421" s="12"/>
      <c r="AY421" s="12"/>
      <c r="AZ421" s="64"/>
      <c r="BA421" s="64"/>
      <c r="BB421" s="64"/>
      <c r="BC421" s="15"/>
      <c r="BD421" s="15"/>
      <c r="BE421" s="15"/>
      <c r="BF421" s="15"/>
      <c r="BG421" s="15"/>
      <c r="BH421" s="15"/>
      <c r="BI421" s="70"/>
      <c r="BJ421" s="70"/>
      <c r="BK421" s="70"/>
      <c r="BL421" s="70"/>
      <c r="BM421" s="15"/>
      <c r="BN421" s="15"/>
      <c r="BO421" s="12"/>
      <c r="BP421" s="13"/>
      <c r="BQ421" s="12"/>
      <c r="BR421" s="12"/>
      <c r="BS421" s="12"/>
      <c r="BT421" s="15"/>
      <c r="BU421" s="6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</row>
    <row r="422" spans="1:213" ht="16.899999999999999" customHeight="1" x14ac:dyDescent="0.25">
      <c r="A422" s="15"/>
      <c r="B422" s="73"/>
      <c r="C422" s="15"/>
      <c r="D422" s="56"/>
      <c r="E422" s="92"/>
      <c r="F422" s="92"/>
      <c r="G422" s="53"/>
      <c r="H422" s="53"/>
      <c r="I422" s="53"/>
      <c r="J422" s="15"/>
      <c r="K422" s="73"/>
      <c r="L422" s="15"/>
      <c r="M422" s="56"/>
      <c r="N422" s="56"/>
      <c r="O422" s="56"/>
      <c r="P422" s="56"/>
      <c r="Q422" s="56"/>
      <c r="R422" s="53"/>
      <c r="S422" s="15"/>
      <c r="T422" s="15"/>
      <c r="U422" s="15"/>
      <c r="V422" s="72"/>
      <c r="W422" s="56"/>
      <c r="X422" s="92"/>
      <c r="Y422" s="92"/>
      <c r="Z422" s="92"/>
      <c r="AA422" s="92"/>
      <c r="AB422" s="53"/>
      <c r="AC422" s="15"/>
      <c r="AD422" s="15"/>
      <c r="AE422" s="135"/>
      <c r="AF422" s="56"/>
      <c r="AG422" s="56"/>
      <c r="AH422" s="56"/>
      <c r="AI422" s="56"/>
      <c r="AJ422" s="56"/>
      <c r="AK422" s="56"/>
      <c r="AL422" s="15"/>
      <c r="AM422" s="15"/>
      <c r="AN422" s="15"/>
      <c r="AO422" s="15"/>
      <c r="AP422" s="73"/>
      <c r="AQ422" s="15"/>
      <c r="AR422" s="56"/>
      <c r="AS422" s="92"/>
      <c r="AT422" s="92"/>
      <c r="AU422" s="53"/>
      <c r="AV422" s="53"/>
      <c r="AW422" s="53"/>
      <c r="AX422" s="15"/>
      <c r="AY422" s="73"/>
      <c r="AZ422" s="15"/>
      <c r="BA422" s="56"/>
      <c r="BB422" s="56"/>
      <c r="BC422" s="56"/>
      <c r="BD422" s="56"/>
      <c r="BE422" s="56"/>
      <c r="BF422" s="53"/>
      <c r="BG422" s="15"/>
      <c r="BH422" s="15"/>
      <c r="BI422" s="15"/>
      <c r="BJ422" s="72"/>
      <c r="BK422" s="56"/>
      <c r="BL422" s="92"/>
      <c r="BM422" s="92"/>
      <c r="BN422" s="92"/>
      <c r="BO422" s="92"/>
      <c r="BP422" s="53"/>
      <c r="BQ422" s="15"/>
      <c r="BR422" s="15"/>
      <c r="BS422" s="135"/>
      <c r="BT422" s="56"/>
      <c r="BU422" s="56"/>
      <c r="BV422" s="56"/>
      <c r="BW422" s="56"/>
      <c r="BX422" s="56"/>
      <c r="BY422" s="56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</row>
    <row r="423" spans="1:213" ht="16.899999999999999" customHeight="1" x14ac:dyDescent="0.25">
      <c r="A423" s="15"/>
      <c r="B423" s="69"/>
      <c r="C423" s="15"/>
      <c r="D423" s="15"/>
      <c r="E423" s="15"/>
      <c r="F423" s="15"/>
      <c r="G423" s="15"/>
      <c r="H423" s="15"/>
      <c r="I423" s="15"/>
      <c r="J423" s="15"/>
      <c r="K423" s="12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69"/>
      <c r="AQ423" s="15"/>
      <c r="AR423" s="15"/>
      <c r="AS423" s="15"/>
      <c r="AT423" s="15"/>
      <c r="AU423" s="15"/>
      <c r="AV423" s="15"/>
      <c r="AW423" s="15"/>
      <c r="AX423" s="15"/>
      <c r="AY423" s="12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</row>
    <row r="424" spans="1:213" ht="16.899999999999999" customHeight="1" x14ac:dyDescent="0.25">
      <c r="A424" s="15"/>
      <c r="B424" s="73"/>
      <c r="C424" s="15"/>
      <c r="D424" s="74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73"/>
      <c r="V424" s="72"/>
      <c r="W424" s="74"/>
      <c r="X424" s="15"/>
      <c r="Y424" s="15"/>
      <c r="Z424" s="15"/>
      <c r="AA424" s="13"/>
      <c r="AB424" s="12"/>
      <c r="AC424" s="15"/>
      <c r="AD424" s="12"/>
      <c r="AE424" s="50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73"/>
      <c r="AQ424" s="15"/>
      <c r="AR424" s="74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73"/>
      <c r="BJ424" s="72"/>
      <c r="BK424" s="74"/>
      <c r="BL424" s="15"/>
      <c r="BM424" s="15"/>
      <c r="BN424" s="15"/>
      <c r="BO424" s="13"/>
      <c r="BP424" s="12"/>
      <c r="BQ424" s="15"/>
      <c r="BR424" s="12"/>
      <c r="BS424" s="50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</row>
    <row r="425" spans="1:213" ht="16.899999999999999" customHeight="1" x14ac:dyDescent="0.25">
      <c r="A425" s="15"/>
      <c r="B425" s="73"/>
      <c r="C425" s="15"/>
      <c r="D425" s="74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72"/>
      <c r="W425" s="74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73"/>
      <c r="AQ425" s="15"/>
      <c r="AR425" s="74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72"/>
      <c r="BK425" s="74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</row>
    <row r="426" spans="1:213" ht="16.899999999999999" customHeight="1" x14ac:dyDescent="0.25">
      <c r="A426" s="15"/>
      <c r="B426" s="69"/>
      <c r="C426" s="15"/>
      <c r="D426" s="76"/>
      <c r="E426" s="15"/>
      <c r="F426" s="74"/>
      <c r="G426" s="74"/>
      <c r="H426" s="74"/>
      <c r="I426" s="48"/>
      <c r="J426" s="48"/>
      <c r="K426" s="48"/>
      <c r="L426" s="15"/>
      <c r="M426" s="15"/>
      <c r="N426" s="15"/>
      <c r="O426" s="15"/>
      <c r="P426" s="15"/>
      <c r="Q426" s="15"/>
      <c r="R426" s="15"/>
      <c r="S426" s="15"/>
      <c r="T426" s="15"/>
      <c r="U426" s="73"/>
      <c r="V426" s="75"/>
      <c r="W426" s="76"/>
      <c r="X426" s="74"/>
      <c r="Y426" s="48"/>
      <c r="Z426" s="48"/>
      <c r="AA426" s="48"/>
      <c r="AB426" s="48"/>
      <c r="AC426" s="15"/>
      <c r="AD426" s="48"/>
      <c r="AE426" s="48"/>
      <c r="AF426" s="48"/>
      <c r="AG426" s="52"/>
      <c r="AH426" s="15"/>
      <c r="AI426" s="15"/>
      <c r="AJ426" s="15"/>
      <c r="AK426" s="15"/>
      <c r="AL426" s="15"/>
      <c r="AM426" s="15"/>
      <c r="AN426" s="15"/>
      <c r="AO426" s="15"/>
      <c r="AP426" s="69"/>
      <c r="AQ426" s="15"/>
      <c r="AR426" s="76"/>
      <c r="AS426" s="15"/>
      <c r="AT426" s="74"/>
      <c r="AU426" s="74"/>
      <c r="AV426" s="74"/>
      <c r="AW426" s="48"/>
      <c r="AX426" s="48"/>
      <c r="AY426" s="48"/>
      <c r="AZ426" s="15"/>
      <c r="BA426" s="15"/>
      <c r="BB426" s="15"/>
      <c r="BC426" s="15"/>
      <c r="BD426" s="15"/>
      <c r="BE426" s="15"/>
      <c r="BF426" s="15"/>
      <c r="BG426" s="15"/>
      <c r="BH426" s="15"/>
      <c r="BI426" s="73"/>
      <c r="BJ426" s="75"/>
      <c r="BK426" s="76"/>
      <c r="BL426" s="74"/>
      <c r="BM426" s="48"/>
      <c r="BN426" s="48"/>
      <c r="BO426" s="48"/>
      <c r="BP426" s="48"/>
      <c r="BQ426" s="15"/>
      <c r="BR426" s="48"/>
      <c r="BS426" s="48"/>
      <c r="BT426" s="48"/>
      <c r="BU426" s="52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</row>
    <row r="427" spans="1:213" ht="16.899999999999999" customHeight="1" x14ac:dyDescent="0.25">
      <c r="A427" s="15"/>
      <c r="B427" s="73"/>
      <c r="C427" s="15"/>
      <c r="D427" s="74"/>
      <c r="E427" s="15"/>
      <c r="F427" s="74"/>
      <c r="G427" s="74"/>
      <c r="H427" s="74"/>
      <c r="I427" s="52"/>
      <c r="J427" s="52"/>
      <c r="K427" s="52"/>
      <c r="L427" s="15"/>
      <c r="M427" s="15"/>
      <c r="N427" s="15"/>
      <c r="O427" s="15"/>
      <c r="P427" s="15"/>
      <c r="Q427" s="15"/>
      <c r="R427" s="15"/>
      <c r="S427" s="15"/>
      <c r="T427" s="15"/>
      <c r="U427" s="73"/>
      <c r="V427" s="72"/>
      <c r="W427" s="74"/>
      <c r="X427" s="74"/>
      <c r="Y427" s="52"/>
      <c r="Z427" s="52"/>
      <c r="AA427" s="52"/>
      <c r="AB427" s="52"/>
      <c r="AC427" s="15"/>
      <c r="AD427" s="52"/>
      <c r="AE427" s="52"/>
      <c r="AF427" s="52"/>
      <c r="AG427" s="52"/>
      <c r="AH427" s="15"/>
      <c r="AI427" s="15"/>
      <c r="AJ427" s="15"/>
      <c r="AK427" s="15"/>
      <c r="AL427" s="15"/>
      <c r="AM427" s="15"/>
      <c r="AN427" s="15"/>
      <c r="AO427" s="15"/>
      <c r="AP427" s="73"/>
      <c r="AQ427" s="15"/>
      <c r="AR427" s="74"/>
      <c r="AS427" s="15"/>
      <c r="AT427" s="74"/>
      <c r="AU427" s="74"/>
      <c r="AV427" s="74"/>
      <c r="AW427" s="52"/>
      <c r="AX427" s="52"/>
      <c r="AY427" s="52"/>
      <c r="AZ427" s="15"/>
      <c r="BA427" s="15"/>
      <c r="BB427" s="15"/>
      <c r="BC427" s="15"/>
      <c r="BD427" s="15"/>
      <c r="BE427" s="15"/>
      <c r="BF427" s="15"/>
      <c r="BG427" s="15"/>
      <c r="BH427" s="15"/>
      <c r="BI427" s="73"/>
      <c r="BJ427" s="72"/>
      <c r="BK427" s="74"/>
      <c r="BL427" s="74"/>
      <c r="BM427" s="52"/>
      <c r="BN427" s="52"/>
      <c r="BO427" s="52"/>
      <c r="BP427" s="52"/>
      <c r="BQ427" s="15"/>
      <c r="BR427" s="52"/>
      <c r="BS427" s="52"/>
      <c r="BT427" s="52"/>
      <c r="BU427" s="52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</row>
    <row r="428" spans="1:213" ht="16.899999999999999" customHeight="1" x14ac:dyDescent="0.25">
      <c r="A428" s="15"/>
      <c r="B428" s="73"/>
      <c r="C428" s="15"/>
      <c r="D428" s="74"/>
      <c r="E428" s="15"/>
      <c r="F428" s="76"/>
      <c r="G428" s="76"/>
      <c r="H428" s="76"/>
      <c r="I428" s="70"/>
      <c r="J428" s="70"/>
      <c r="K428" s="70"/>
      <c r="L428" s="15"/>
      <c r="M428" s="15"/>
      <c r="N428" s="15"/>
      <c r="O428" s="15"/>
      <c r="P428" s="15"/>
      <c r="Q428" s="15"/>
      <c r="R428" s="15"/>
      <c r="S428" s="15"/>
      <c r="T428" s="15"/>
      <c r="U428" s="69"/>
      <c r="V428" s="72"/>
      <c r="W428" s="74"/>
      <c r="X428" s="76"/>
      <c r="Y428" s="70"/>
      <c r="Z428" s="70"/>
      <c r="AA428" s="70"/>
      <c r="AB428" s="70"/>
      <c r="AC428" s="15"/>
      <c r="AD428" s="70"/>
      <c r="AE428" s="70"/>
      <c r="AF428" s="70"/>
      <c r="AG428" s="70"/>
      <c r="AH428" s="15"/>
      <c r="AI428" s="15"/>
      <c r="AJ428" s="15"/>
      <c r="AK428" s="15"/>
      <c r="AL428" s="15"/>
      <c r="AM428" s="15"/>
      <c r="AN428" s="15"/>
      <c r="AO428" s="15"/>
      <c r="AP428" s="73"/>
      <c r="AQ428" s="15"/>
      <c r="AR428" s="74"/>
      <c r="AS428" s="15"/>
      <c r="AT428" s="76"/>
      <c r="AU428" s="76"/>
      <c r="AV428" s="76"/>
      <c r="AW428" s="70"/>
      <c r="AX428" s="70"/>
      <c r="AY428" s="70"/>
      <c r="AZ428" s="15"/>
      <c r="BA428" s="15"/>
      <c r="BB428" s="15"/>
      <c r="BC428" s="15"/>
      <c r="BD428" s="15"/>
      <c r="BE428" s="15"/>
      <c r="BF428" s="15"/>
      <c r="BG428" s="15"/>
      <c r="BH428" s="15"/>
      <c r="BI428" s="69"/>
      <c r="BJ428" s="72"/>
      <c r="BK428" s="74"/>
      <c r="BL428" s="76"/>
      <c r="BM428" s="70"/>
      <c r="BN428" s="70"/>
      <c r="BO428" s="70"/>
      <c r="BP428" s="70"/>
      <c r="BQ428" s="15"/>
      <c r="BR428" s="70"/>
      <c r="BS428" s="70"/>
      <c r="BT428" s="70"/>
      <c r="BU428" s="70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</row>
    <row r="429" spans="1:213" ht="16.899999999999999" customHeight="1" x14ac:dyDescent="0.25">
      <c r="A429" s="15"/>
      <c r="B429" s="69"/>
      <c r="C429" s="15"/>
      <c r="D429" s="76"/>
      <c r="E429" s="15"/>
      <c r="F429" s="74"/>
      <c r="G429" s="74"/>
      <c r="H429" s="74"/>
      <c r="I429" s="52"/>
      <c r="J429" s="52"/>
      <c r="K429" s="52"/>
      <c r="L429" s="15"/>
      <c r="M429" s="15"/>
      <c r="N429" s="15"/>
      <c r="O429" s="15"/>
      <c r="P429" s="15"/>
      <c r="Q429" s="15"/>
      <c r="R429" s="15"/>
      <c r="S429" s="15"/>
      <c r="T429" s="15"/>
      <c r="U429" s="73"/>
      <c r="V429" s="75"/>
      <c r="W429" s="76"/>
      <c r="X429" s="74"/>
      <c r="Y429" s="52"/>
      <c r="Z429" s="52"/>
      <c r="AA429" s="52"/>
      <c r="AB429" s="52"/>
      <c r="AC429" s="15"/>
      <c r="AD429" s="52"/>
      <c r="AE429" s="52"/>
      <c r="AF429" s="52"/>
      <c r="AG429" s="52"/>
      <c r="AH429" s="15"/>
      <c r="AI429" s="15"/>
      <c r="AJ429" s="15"/>
      <c r="AK429" s="15"/>
      <c r="AL429" s="15"/>
      <c r="AM429" s="15"/>
      <c r="AN429" s="15"/>
      <c r="AO429" s="15"/>
      <c r="AP429" s="69"/>
      <c r="AQ429" s="15"/>
      <c r="AR429" s="76"/>
      <c r="AS429" s="15"/>
      <c r="AT429" s="74"/>
      <c r="AU429" s="74"/>
      <c r="AV429" s="74"/>
      <c r="AW429" s="52"/>
      <c r="AX429" s="52"/>
      <c r="AY429" s="52"/>
      <c r="AZ429" s="15"/>
      <c r="BA429" s="15"/>
      <c r="BB429" s="15"/>
      <c r="BC429" s="15"/>
      <c r="BD429" s="15"/>
      <c r="BE429" s="15"/>
      <c r="BF429" s="15"/>
      <c r="BG429" s="15"/>
      <c r="BH429" s="15"/>
      <c r="BI429" s="73"/>
      <c r="BJ429" s="75"/>
      <c r="BK429" s="76"/>
      <c r="BL429" s="74"/>
      <c r="BM429" s="52"/>
      <c r="BN429" s="52"/>
      <c r="BO429" s="52"/>
      <c r="BP429" s="52"/>
      <c r="BQ429" s="15"/>
      <c r="BR429" s="52"/>
      <c r="BS429" s="52"/>
      <c r="BT429" s="52"/>
      <c r="BU429" s="52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</row>
    <row r="430" spans="1:213" ht="16.899999999999999" customHeight="1" x14ac:dyDescent="0.25">
      <c r="A430" s="15"/>
      <c r="B430" s="73"/>
      <c r="C430" s="15"/>
      <c r="D430" s="74"/>
      <c r="E430" s="15"/>
      <c r="F430" s="74"/>
      <c r="G430" s="74"/>
      <c r="H430" s="74"/>
      <c r="I430" s="52"/>
      <c r="J430" s="52"/>
      <c r="K430" s="52"/>
      <c r="L430" s="15"/>
      <c r="M430" s="15"/>
      <c r="N430" s="15"/>
      <c r="O430" s="15"/>
      <c r="P430" s="15"/>
      <c r="Q430" s="15"/>
      <c r="R430" s="15"/>
      <c r="S430" s="15"/>
      <c r="T430" s="15"/>
      <c r="U430" s="73"/>
      <c r="V430" s="72"/>
      <c r="W430" s="74"/>
      <c r="X430" s="74"/>
      <c r="Y430" s="52"/>
      <c r="Z430" s="52"/>
      <c r="AA430" s="52"/>
      <c r="AB430" s="52"/>
      <c r="AC430" s="15"/>
      <c r="AD430" s="52"/>
      <c r="AE430" s="52"/>
      <c r="AF430" s="52"/>
      <c r="AG430" s="52"/>
      <c r="AH430" s="15"/>
      <c r="AI430" s="15"/>
      <c r="AJ430" s="15"/>
      <c r="AK430" s="15"/>
      <c r="AL430" s="15"/>
      <c r="AM430" s="15"/>
      <c r="AN430" s="15"/>
      <c r="AO430" s="15"/>
      <c r="AP430" s="73"/>
      <c r="AQ430" s="15"/>
      <c r="AR430" s="74"/>
      <c r="AS430" s="15"/>
      <c r="AT430" s="74"/>
      <c r="AU430" s="74"/>
      <c r="AV430" s="74"/>
      <c r="AW430" s="52"/>
      <c r="AX430" s="52"/>
      <c r="AY430" s="52"/>
      <c r="AZ430" s="15"/>
      <c r="BA430" s="15"/>
      <c r="BB430" s="15"/>
      <c r="BC430" s="15"/>
      <c r="BD430" s="15"/>
      <c r="BE430" s="15"/>
      <c r="BF430" s="15"/>
      <c r="BG430" s="15"/>
      <c r="BH430" s="15"/>
      <c r="BI430" s="73"/>
      <c r="BJ430" s="72"/>
      <c r="BK430" s="74"/>
      <c r="BL430" s="74"/>
      <c r="BM430" s="52"/>
      <c r="BN430" s="52"/>
      <c r="BO430" s="52"/>
      <c r="BP430" s="52"/>
      <c r="BQ430" s="15"/>
      <c r="BR430" s="52"/>
      <c r="BS430" s="52"/>
      <c r="BT430" s="52"/>
      <c r="BU430" s="52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</row>
    <row r="431" spans="1:213" ht="16.899999999999999" customHeight="1" x14ac:dyDescent="0.25">
      <c r="A431" s="15"/>
      <c r="B431" s="73"/>
      <c r="C431" s="15"/>
      <c r="D431" s="74"/>
      <c r="E431" s="15"/>
      <c r="F431" s="76"/>
      <c r="G431" s="76"/>
      <c r="H431" s="76"/>
      <c r="I431" s="70"/>
      <c r="J431" s="70"/>
      <c r="K431" s="70"/>
      <c r="L431" s="15"/>
      <c r="M431" s="15"/>
      <c r="N431" s="15"/>
      <c r="O431" s="15"/>
      <c r="P431" s="15"/>
      <c r="Q431" s="15"/>
      <c r="R431" s="15"/>
      <c r="S431" s="15"/>
      <c r="T431" s="15"/>
      <c r="U431" s="69"/>
      <c r="V431" s="72"/>
      <c r="W431" s="74"/>
      <c r="X431" s="76"/>
      <c r="Y431" s="70"/>
      <c r="Z431" s="70"/>
      <c r="AA431" s="70"/>
      <c r="AB431" s="70"/>
      <c r="AC431" s="15"/>
      <c r="AD431" s="70"/>
      <c r="AE431" s="70"/>
      <c r="AF431" s="70"/>
      <c r="AG431" s="70"/>
      <c r="AH431" s="15"/>
      <c r="AI431" s="15"/>
      <c r="AJ431" s="15"/>
      <c r="AK431" s="15"/>
      <c r="AL431" s="15"/>
      <c r="AM431" s="15"/>
      <c r="AN431" s="15"/>
      <c r="AO431" s="15"/>
      <c r="AP431" s="73"/>
      <c r="AQ431" s="15"/>
      <c r="AR431" s="74"/>
      <c r="AS431" s="15"/>
      <c r="AT431" s="76"/>
      <c r="AU431" s="76"/>
      <c r="AV431" s="76"/>
      <c r="AW431" s="70"/>
      <c r="AX431" s="70"/>
      <c r="AY431" s="70"/>
      <c r="AZ431" s="15"/>
      <c r="BA431" s="15"/>
      <c r="BB431" s="15"/>
      <c r="BC431" s="15"/>
      <c r="BD431" s="15"/>
      <c r="BE431" s="15"/>
      <c r="BF431" s="15"/>
      <c r="BG431" s="15"/>
      <c r="BH431" s="15"/>
      <c r="BI431" s="69"/>
      <c r="BJ431" s="72"/>
      <c r="BK431" s="74"/>
      <c r="BL431" s="76"/>
      <c r="BM431" s="70"/>
      <c r="BN431" s="70"/>
      <c r="BO431" s="70"/>
      <c r="BP431" s="70"/>
      <c r="BQ431" s="15"/>
      <c r="BR431" s="70"/>
      <c r="BS431" s="70"/>
      <c r="BT431" s="70"/>
      <c r="BU431" s="70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</row>
    <row r="432" spans="1:213" ht="16.899999999999999" customHeight="1" x14ac:dyDescent="0.25">
      <c r="A432" s="15"/>
      <c r="B432" s="69"/>
      <c r="C432" s="15"/>
      <c r="D432" s="15"/>
      <c r="E432" s="15"/>
      <c r="F432" s="15"/>
      <c r="G432" s="73"/>
      <c r="H432" s="74"/>
      <c r="I432" s="74"/>
      <c r="J432" s="74"/>
      <c r="K432" s="74"/>
      <c r="L432" s="52"/>
      <c r="M432" s="52"/>
      <c r="N432" s="52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73"/>
      <c r="AE432" s="15"/>
      <c r="AF432" s="74"/>
      <c r="AG432" s="74"/>
      <c r="AH432" s="74"/>
      <c r="AI432" s="52"/>
      <c r="AJ432" s="52"/>
      <c r="AK432" s="52"/>
      <c r="AL432" s="52"/>
      <c r="AM432" s="52"/>
      <c r="AN432" s="15"/>
      <c r="AO432" s="15"/>
      <c r="AP432" s="69"/>
      <c r="AQ432" s="15"/>
      <c r="AR432" s="15"/>
      <c r="AS432" s="15"/>
      <c r="AT432" s="15"/>
      <c r="AU432" s="73"/>
      <c r="AV432" s="74"/>
      <c r="AW432" s="74"/>
      <c r="AX432" s="74"/>
      <c r="AY432" s="74"/>
      <c r="AZ432" s="52"/>
      <c r="BA432" s="52"/>
      <c r="BB432" s="52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73"/>
      <c r="BS432" s="15"/>
      <c r="BT432" s="74"/>
      <c r="BU432" s="74"/>
      <c r="BV432" s="74"/>
      <c r="BW432" s="52"/>
      <c r="BX432" s="52"/>
      <c r="BY432" s="52"/>
      <c r="BZ432" s="52"/>
      <c r="CA432" s="52"/>
      <c r="CB432" s="52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</row>
    <row r="433" spans="1:213" ht="16.899999999999999" customHeight="1" x14ac:dyDescent="0.25">
      <c r="A433" s="15"/>
      <c r="B433" s="69"/>
      <c r="C433" s="15"/>
      <c r="D433" s="15"/>
      <c r="E433" s="49"/>
      <c r="F433" s="15"/>
      <c r="G433" s="15"/>
      <c r="H433" s="15"/>
      <c r="I433" s="15"/>
      <c r="J433" s="74"/>
      <c r="K433" s="74"/>
      <c r="L433" s="74"/>
      <c r="M433" s="52"/>
      <c r="N433" s="52"/>
      <c r="O433" s="15"/>
      <c r="P433" s="15"/>
      <c r="Q433" s="15"/>
      <c r="R433" s="15"/>
      <c r="S433" s="15"/>
      <c r="T433" s="15"/>
      <c r="U433" s="15"/>
      <c r="V433" s="15"/>
      <c r="W433" s="15"/>
      <c r="X433" s="49"/>
      <c r="Y433" s="15"/>
      <c r="Z433" s="15"/>
      <c r="AA433" s="15"/>
      <c r="AB433" s="15"/>
      <c r="AC433" s="15"/>
      <c r="AD433" s="73"/>
      <c r="AE433" s="15"/>
      <c r="AF433" s="74"/>
      <c r="AG433" s="74"/>
      <c r="AH433" s="74"/>
      <c r="AI433" s="52"/>
      <c r="AJ433" s="52"/>
      <c r="AK433" s="52"/>
      <c r="AL433" s="52"/>
      <c r="AM433" s="52"/>
      <c r="AN433" s="15"/>
      <c r="AO433" s="15"/>
      <c r="AP433" s="69"/>
      <c r="AQ433" s="15"/>
      <c r="AR433" s="15"/>
      <c r="AS433" s="49"/>
      <c r="AT433" s="15"/>
      <c r="AU433" s="15"/>
      <c r="AV433" s="15"/>
      <c r="AW433" s="15"/>
      <c r="AX433" s="74"/>
      <c r="AY433" s="74"/>
      <c r="AZ433" s="74"/>
      <c r="BA433" s="52"/>
      <c r="BB433" s="52"/>
      <c r="BC433" s="15"/>
      <c r="BD433" s="15"/>
      <c r="BE433" s="15"/>
      <c r="BF433" s="15"/>
      <c r="BG433" s="15"/>
      <c r="BH433" s="15"/>
      <c r="BI433" s="15"/>
      <c r="BJ433" s="15"/>
      <c r="BK433" s="15"/>
      <c r="BL433" s="49"/>
      <c r="BM433" s="15"/>
      <c r="BN433" s="15"/>
      <c r="BO433" s="15"/>
      <c r="BP433" s="15"/>
      <c r="BQ433" s="15"/>
      <c r="BR433" s="73"/>
      <c r="BS433" s="15"/>
      <c r="BT433" s="74"/>
      <c r="BU433" s="74"/>
      <c r="BV433" s="74"/>
      <c r="BW433" s="52"/>
      <c r="BX433" s="52"/>
      <c r="BY433" s="52"/>
      <c r="BZ433" s="52"/>
      <c r="CA433" s="52"/>
      <c r="CB433" s="52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</row>
    <row r="434" spans="1:213" ht="16.899999999999999" customHeight="1" x14ac:dyDescent="0.2">
      <c r="A434" s="15"/>
      <c r="B434" s="69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52"/>
      <c r="AL434" s="15"/>
      <c r="AM434" s="15"/>
      <c r="AN434" s="15"/>
      <c r="AO434" s="15"/>
      <c r="AP434" s="69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52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</row>
    <row r="435" spans="1:213" ht="16.899999999999999" customHeight="1" x14ac:dyDescent="0.2">
      <c r="A435" s="15"/>
      <c r="B435" s="69"/>
      <c r="C435" s="15"/>
      <c r="D435" s="15"/>
      <c r="E435" s="4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52"/>
      <c r="S435" s="15"/>
      <c r="T435" s="15"/>
      <c r="U435" s="15"/>
      <c r="V435" s="15"/>
      <c r="W435" s="15"/>
      <c r="X435" s="49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52"/>
      <c r="AL435" s="15"/>
      <c r="AM435" s="15"/>
      <c r="AN435" s="15"/>
      <c r="AO435" s="15"/>
      <c r="AP435" s="69"/>
      <c r="AQ435" s="15"/>
      <c r="AR435" s="15"/>
      <c r="AS435" s="49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52"/>
      <c r="BG435" s="15"/>
      <c r="BH435" s="15"/>
      <c r="BI435" s="15"/>
      <c r="BJ435" s="15"/>
      <c r="BK435" s="15"/>
      <c r="BL435" s="49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52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</row>
    <row r="436" spans="1:213" ht="16.899999999999999" customHeight="1" x14ac:dyDescent="0.2">
      <c r="A436" s="15"/>
      <c r="B436" s="69"/>
      <c r="C436" s="15"/>
      <c r="D436" s="15"/>
      <c r="E436" s="15"/>
      <c r="F436" s="15"/>
      <c r="G436" s="15"/>
      <c r="H436" s="15"/>
      <c r="I436" s="15"/>
      <c r="J436" s="64"/>
      <c r="K436" s="64"/>
      <c r="L436" s="64"/>
      <c r="M436" s="64"/>
      <c r="N436" s="64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64"/>
      <c r="AG436" s="64"/>
      <c r="AH436" s="64"/>
      <c r="AI436" s="64"/>
      <c r="AJ436" s="64"/>
      <c r="AK436" s="52"/>
      <c r="AL436" s="64"/>
      <c r="AM436" s="64"/>
      <c r="AN436" s="15"/>
      <c r="AO436" s="15"/>
      <c r="AP436" s="69"/>
      <c r="AQ436" s="15"/>
      <c r="AR436" s="15"/>
      <c r="AS436" s="15"/>
      <c r="AT436" s="15"/>
      <c r="AU436" s="15"/>
      <c r="AV436" s="15"/>
      <c r="AW436" s="15"/>
      <c r="AX436" s="64"/>
      <c r="AY436" s="64"/>
      <c r="AZ436" s="64"/>
      <c r="BA436" s="64"/>
      <c r="BB436" s="64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64"/>
      <c r="BU436" s="64"/>
      <c r="BV436" s="64"/>
      <c r="BW436" s="64"/>
      <c r="BX436" s="64"/>
      <c r="BY436" s="52"/>
      <c r="BZ436" s="64"/>
      <c r="CA436" s="64"/>
      <c r="CB436" s="64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</row>
    <row r="437" spans="1:213" ht="16.899999999999999" customHeight="1" x14ac:dyDescent="0.2">
      <c r="A437" s="15"/>
      <c r="B437" s="69"/>
      <c r="C437" s="15"/>
      <c r="D437" s="15"/>
      <c r="E437" s="49"/>
      <c r="F437" s="15"/>
      <c r="G437" s="15"/>
      <c r="H437" s="15"/>
      <c r="I437" s="15"/>
      <c r="J437" s="64"/>
      <c r="K437" s="64"/>
      <c r="L437" s="64"/>
      <c r="M437" s="64"/>
      <c r="N437" s="64"/>
      <c r="O437" s="15"/>
      <c r="P437" s="15"/>
      <c r="Q437" s="15"/>
      <c r="R437" s="15"/>
      <c r="S437" s="15"/>
      <c r="T437" s="15"/>
      <c r="U437" s="15"/>
      <c r="V437" s="15"/>
      <c r="W437" s="15"/>
      <c r="X437" s="49"/>
      <c r="Y437" s="15"/>
      <c r="Z437" s="15"/>
      <c r="AA437" s="15"/>
      <c r="AB437" s="15"/>
      <c r="AC437" s="15"/>
      <c r="AD437" s="69"/>
      <c r="AE437" s="15"/>
      <c r="AF437" s="64"/>
      <c r="AG437" s="64"/>
      <c r="AH437" s="64"/>
      <c r="AI437" s="64"/>
      <c r="AJ437" s="64"/>
      <c r="AK437" s="52"/>
      <c r="AL437" s="64"/>
      <c r="AM437" s="64"/>
      <c r="AN437" s="15"/>
      <c r="AO437" s="15"/>
      <c r="AP437" s="69"/>
      <c r="AQ437" s="15"/>
      <c r="AR437" s="15"/>
      <c r="AS437" s="49"/>
      <c r="AT437" s="15"/>
      <c r="AU437" s="15"/>
      <c r="AV437" s="15"/>
      <c r="AW437" s="15"/>
      <c r="AX437" s="64"/>
      <c r="AY437" s="64"/>
      <c r="AZ437" s="64"/>
      <c r="BA437" s="64"/>
      <c r="BB437" s="64"/>
      <c r="BC437" s="15"/>
      <c r="BD437" s="15"/>
      <c r="BE437" s="15"/>
      <c r="BF437" s="15"/>
      <c r="BG437" s="15"/>
      <c r="BH437" s="15"/>
      <c r="BI437" s="15"/>
      <c r="BJ437" s="15"/>
      <c r="BK437" s="15"/>
      <c r="BL437" s="49"/>
      <c r="BM437" s="15"/>
      <c r="BN437" s="15"/>
      <c r="BO437" s="15"/>
      <c r="BP437" s="15"/>
      <c r="BQ437" s="15"/>
      <c r="BR437" s="69"/>
      <c r="BS437" s="15"/>
      <c r="BT437" s="64"/>
      <c r="BU437" s="64"/>
      <c r="BV437" s="64"/>
      <c r="BW437" s="64"/>
      <c r="BX437" s="64"/>
      <c r="BY437" s="52"/>
      <c r="BZ437" s="64"/>
      <c r="CA437" s="64"/>
      <c r="CB437" s="64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</row>
    <row r="438" spans="1:213" ht="16.899999999999999" customHeight="1" x14ac:dyDescent="0.2">
      <c r="A438" s="15"/>
      <c r="B438" s="69"/>
      <c r="C438" s="15"/>
      <c r="D438" s="15"/>
      <c r="E438" s="15"/>
      <c r="F438" s="64"/>
      <c r="G438" s="64"/>
      <c r="H438" s="64"/>
      <c r="I438" s="64"/>
      <c r="J438" s="64"/>
      <c r="K438" s="64"/>
      <c r="L438" s="64"/>
      <c r="M438" s="64"/>
      <c r="N438" s="64"/>
      <c r="O438" s="15"/>
      <c r="P438" s="15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52"/>
      <c r="AF438" s="52"/>
      <c r="AG438" s="64"/>
      <c r="AH438" s="15"/>
      <c r="AI438" s="15"/>
      <c r="AJ438" s="15"/>
      <c r="AK438" s="15"/>
      <c r="AL438" s="15"/>
      <c r="AM438" s="15"/>
      <c r="AN438" s="15"/>
      <c r="AO438" s="15"/>
      <c r="AP438" s="69"/>
      <c r="AQ438" s="15"/>
      <c r="AR438" s="15"/>
      <c r="AS438" s="15"/>
      <c r="AT438" s="64"/>
      <c r="AU438" s="64"/>
      <c r="AV438" s="64"/>
      <c r="AW438" s="64"/>
      <c r="AX438" s="64"/>
      <c r="AY438" s="64"/>
      <c r="AZ438" s="64"/>
      <c r="BA438" s="64"/>
      <c r="BB438" s="64"/>
      <c r="BC438" s="15"/>
      <c r="BD438" s="15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52"/>
      <c r="BT438" s="52"/>
      <c r="BU438" s="64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</row>
    <row r="439" spans="1:213" ht="16.899999999999999" customHeight="1" x14ac:dyDescent="0.2">
      <c r="A439" s="15"/>
      <c r="B439" s="69"/>
      <c r="C439" s="15"/>
      <c r="D439" s="50"/>
      <c r="E439" s="15"/>
      <c r="F439" s="64"/>
      <c r="G439" s="49"/>
      <c r="H439" s="64"/>
      <c r="I439" s="64"/>
      <c r="J439" s="64"/>
      <c r="K439" s="64"/>
      <c r="L439" s="64"/>
      <c r="M439" s="64"/>
      <c r="N439" s="64"/>
      <c r="O439" s="15"/>
      <c r="P439" s="15"/>
      <c r="Q439" s="64"/>
      <c r="R439" s="64"/>
      <c r="S439" s="64"/>
      <c r="T439" s="64"/>
      <c r="U439" s="64"/>
      <c r="V439" s="64"/>
      <c r="W439" s="64"/>
      <c r="X439" s="50"/>
      <c r="Y439" s="15"/>
      <c r="Z439" s="49"/>
      <c r="AA439" s="15"/>
      <c r="AB439" s="64"/>
      <c r="AC439" s="64"/>
      <c r="AD439" s="64"/>
      <c r="AE439" s="64"/>
      <c r="AF439" s="64"/>
      <c r="AG439" s="64"/>
      <c r="AH439" s="64"/>
      <c r="AI439" s="15"/>
      <c r="AJ439" s="15"/>
      <c r="AK439" s="15"/>
      <c r="AL439" s="15"/>
      <c r="AM439" s="15"/>
      <c r="AN439" s="15"/>
      <c r="AO439" s="15"/>
      <c r="AP439" s="69"/>
      <c r="AQ439" s="15"/>
      <c r="AR439" s="50"/>
      <c r="AS439" s="15"/>
      <c r="AT439" s="64"/>
      <c r="AU439" s="49"/>
      <c r="AV439" s="64"/>
      <c r="AW439" s="64"/>
      <c r="AX439" s="64"/>
      <c r="AY439" s="64"/>
      <c r="AZ439" s="64"/>
      <c r="BA439" s="64"/>
      <c r="BB439" s="64"/>
      <c r="BC439" s="15"/>
      <c r="BD439" s="15"/>
      <c r="BE439" s="64"/>
      <c r="BF439" s="64"/>
      <c r="BG439" s="64"/>
      <c r="BH439" s="64"/>
      <c r="BI439" s="64"/>
      <c r="BJ439" s="64"/>
      <c r="BK439" s="64"/>
      <c r="BL439" s="50"/>
      <c r="BM439" s="15"/>
      <c r="BN439" s="49"/>
      <c r="BO439" s="15"/>
      <c r="BP439" s="64"/>
      <c r="BQ439" s="64"/>
      <c r="BR439" s="64"/>
      <c r="BS439" s="64"/>
      <c r="BT439" s="64"/>
      <c r="BU439" s="64"/>
      <c r="BV439" s="64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</row>
    <row r="440" spans="1:213" ht="16.899999999999999" customHeight="1" x14ac:dyDescent="0.25">
      <c r="A440" s="15"/>
      <c r="B440" s="15"/>
      <c r="C440" s="15"/>
      <c r="D440" s="15"/>
      <c r="E440" s="12"/>
      <c r="F440" s="15"/>
      <c r="G440" s="255"/>
      <c r="H440" s="15"/>
      <c r="I440" s="15"/>
      <c r="J440" s="12"/>
      <c r="K440" s="15"/>
      <c r="L440" s="12"/>
      <c r="M440" s="48"/>
      <c r="N440" s="15"/>
      <c r="O440" s="15"/>
      <c r="P440" s="15"/>
      <c r="Q440" s="15"/>
      <c r="R440" s="12"/>
      <c r="S440" s="315"/>
      <c r="T440" s="70"/>
      <c r="U440" s="15"/>
      <c r="V440" s="15"/>
      <c r="W440" s="15"/>
      <c r="X440" s="15"/>
      <c r="Y440" s="12"/>
      <c r="Z440" s="255"/>
      <c r="AA440" s="12"/>
      <c r="AB440" s="15"/>
      <c r="AC440" s="15"/>
      <c r="AD440" s="12"/>
      <c r="AE440" s="12"/>
      <c r="AF440" s="48"/>
      <c r="AG440" s="15"/>
      <c r="AH440" s="15"/>
      <c r="AI440" s="15"/>
      <c r="AJ440" s="15"/>
      <c r="AK440" s="12"/>
      <c r="AL440" s="315"/>
      <c r="AM440" s="15"/>
      <c r="AN440" s="15"/>
      <c r="AO440" s="15"/>
      <c r="AP440" s="15"/>
      <c r="AQ440" s="15"/>
      <c r="AR440" s="15"/>
      <c r="AS440" s="12"/>
      <c r="AT440" s="15"/>
      <c r="AU440" s="255"/>
      <c r="AV440" s="15"/>
      <c r="AW440" s="15"/>
      <c r="AX440" s="12"/>
      <c r="AY440" s="15"/>
      <c r="AZ440" s="12"/>
      <c r="BA440" s="48"/>
      <c r="BB440" s="15"/>
      <c r="BC440" s="15"/>
      <c r="BD440" s="15"/>
      <c r="BE440" s="15"/>
      <c r="BF440" s="12"/>
      <c r="BG440" s="315"/>
      <c r="BH440" s="70"/>
      <c r="BI440" s="15"/>
      <c r="BJ440" s="15"/>
      <c r="BK440" s="15"/>
      <c r="BL440" s="15"/>
      <c r="BM440" s="12"/>
      <c r="BN440" s="255"/>
      <c r="BO440" s="12"/>
      <c r="BP440" s="15"/>
      <c r="BQ440" s="15"/>
      <c r="BR440" s="12"/>
      <c r="BS440" s="12"/>
      <c r="BT440" s="48"/>
      <c r="BU440" s="15"/>
      <c r="BV440" s="15"/>
      <c r="BW440" s="15"/>
      <c r="BX440" s="15"/>
      <c r="BY440" s="12"/>
      <c r="BZ440" s="3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</row>
    <row r="441" spans="1:213" ht="16.899999999999999" customHeight="1" x14ac:dyDescent="0.25">
      <c r="A441" s="15"/>
      <c r="B441" s="15"/>
      <c r="C441" s="15"/>
      <c r="D441" s="70"/>
      <c r="E441" s="12"/>
      <c r="F441" s="70"/>
      <c r="G441" s="255"/>
      <c r="H441" s="70"/>
      <c r="I441" s="65"/>
      <c r="J441" s="65"/>
      <c r="K441" s="65"/>
      <c r="L441" s="64"/>
      <c r="M441" s="64"/>
      <c r="N441" s="15"/>
      <c r="O441" s="65"/>
      <c r="P441" s="12"/>
      <c r="Q441" s="188"/>
      <c r="R441" s="188"/>
      <c r="S441" s="15"/>
      <c r="T441" s="15"/>
      <c r="U441" s="15"/>
      <c r="V441" s="70"/>
      <c r="W441" s="70"/>
      <c r="X441" s="15"/>
      <c r="Y441" s="12"/>
      <c r="Z441" s="255"/>
      <c r="AA441" s="65"/>
      <c r="AB441" s="15"/>
      <c r="AC441" s="14"/>
      <c r="AD441" s="14"/>
      <c r="AE441" s="14"/>
      <c r="AF441" s="65"/>
      <c r="AG441" s="15"/>
      <c r="AH441" s="65"/>
      <c r="AI441" s="12"/>
      <c r="AJ441" s="188"/>
      <c r="AK441" s="188"/>
      <c r="AL441" s="15"/>
      <c r="AM441" s="15"/>
      <c r="AN441" s="15"/>
      <c r="AO441" s="15"/>
      <c r="AP441" s="15"/>
      <c r="AQ441" s="15"/>
      <c r="AR441" s="70"/>
      <c r="AS441" s="12"/>
      <c r="AT441" s="70"/>
      <c r="AU441" s="255"/>
      <c r="AV441" s="70"/>
      <c r="AW441" s="65"/>
      <c r="AX441" s="65"/>
      <c r="AY441" s="65"/>
      <c r="AZ441" s="64"/>
      <c r="BA441" s="64"/>
      <c r="BB441" s="15"/>
      <c r="BC441" s="65"/>
      <c r="BD441" s="12"/>
      <c r="BE441" s="188"/>
      <c r="BF441" s="188"/>
      <c r="BG441" s="15"/>
      <c r="BH441" s="15"/>
      <c r="BI441" s="15"/>
      <c r="BJ441" s="70"/>
      <c r="BK441" s="70"/>
      <c r="BL441" s="15"/>
      <c r="BM441" s="12"/>
      <c r="BN441" s="255"/>
      <c r="BO441" s="65"/>
      <c r="BP441" s="15"/>
      <c r="BQ441" s="14"/>
      <c r="BR441" s="14"/>
      <c r="BS441" s="14"/>
      <c r="BT441" s="65"/>
      <c r="BU441" s="15"/>
      <c r="BV441" s="65"/>
      <c r="BW441" s="12"/>
      <c r="BX441" s="188"/>
      <c r="BY441" s="188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</row>
    <row r="442" spans="1:213" ht="16.899999999999999" customHeight="1" x14ac:dyDescent="0.25">
      <c r="A442" s="15"/>
      <c r="B442" s="15"/>
      <c r="C442" s="15"/>
      <c r="D442" s="70"/>
      <c r="E442" s="70"/>
      <c r="F442" s="70"/>
      <c r="G442" s="70"/>
      <c r="H442" s="15"/>
      <c r="I442" s="15"/>
      <c r="J442" s="12"/>
      <c r="K442" s="12"/>
      <c r="L442" s="64"/>
      <c r="M442" s="64"/>
      <c r="N442" s="64"/>
      <c r="O442" s="15"/>
      <c r="P442" s="15"/>
      <c r="Q442" s="15"/>
      <c r="R442" s="15"/>
      <c r="S442" s="15"/>
      <c r="T442" s="15"/>
      <c r="U442" s="70"/>
      <c r="V442" s="70"/>
      <c r="W442" s="70"/>
      <c r="X442" s="70"/>
      <c r="Y442" s="15"/>
      <c r="Z442" s="15"/>
      <c r="AA442" s="12"/>
      <c r="AB442" s="13"/>
      <c r="AC442" s="12"/>
      <c r="AD442" s="12"/>
      <c r="AE442" s="12"/>
      <c r="AF442" s="15"/>
      <c r="AG442" s="6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70"/>
      <c r="AS442" s="70"/>
      <c r="AT442" s="70"/>
      <c r="AU442" s="70"/>
      <c r="AV442" s="15"/>
      <c r="AW442" s="15"/>
      <c r="AX442" s="12"/>
      <c r="AY442" s="12"/>
      <c r="AZ442" s="64"/>
      <c r="BA442" s="64"/>
      <c r="BB442" s="64"/>
      <c r="BC442" s="15"/>
      <c r="BD442" s="15"/>
      <c r="BE442" s="15"/>
      <c r="BF442" s="15"/>
      <c r="BG442" s="15"/>
      <c r="BH442" s="15"/>
      <c r="BI442" s="70"/>
      <c r="BJ442" s="70"/>
      <c r="BK442" s="70"/>
      <c r="BL442" s="70"/>
      <c r="BM442" s="15"/>
      <c r="BN442" s="15"/>
      <c r="BO442" s="12"/>
      <c r="BP442" s="13"/>
      <c r="BQ442" s="12"/>
      <c r="BR442" s="12"/>
      <c r="BS442" s="12"/>
      <c r="BT442" s="15"/>
      <c r="BU442" s="6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</row>
    <row r="443" spans="1:213" ht="16.899999999999999" customHeight="1" x14ac:dyDescent="0.25">
      <c r="A443" s="15"/>
      <c r="B443" s="73"/>
      <c r="C443" s="15"/>
      <c r="D443" s="56"/>
      <c r="E443" s="92"/>
      <c r="F443" s="92"/>
      <c r="G443" s="53"/>
      <c r="H443" s="53"/>
      <c r="I443" s="53"/>
      <c r="J443" s="15"/>
      <c r="K443" s="73"/>
      <c r="L443" s="15"/>
      <c r="M443" s="56"/>
      <c r="N443" s="56"/>
      <c r="O443" s="56"/>
      <c r="P443" s="56"/>
      <c r="Q443" s="56"/>
      <c r="R443" s="53"/>
      <c r="S443" s="15"/>
      <c r="T443" s="15"/>
      <c r="U443" s="15"/>
      <c r="V443" s="72"/>
      <c r="W443" s="56"/>
      <c r="X443" s="92"/>
      <c r="Y443" s="92"/>
      <c r="Z443" s="92"/>
      <c r="AA443" s="92"/>
      <c r="AB443" s="53"/>
      <c r="AC443" s="15"/>
      <c r="AD443" s="15"/>
      <c r="AE443" s="135"/>
      <c r="AF443" s="56"/>
      <c r="AG443" s="56"/>
      <c r="AH443" s="56"/>
      <c r="AI443" s="56"/>
      <c r="AJ443" s="56"/>
      <c r="AK443" s="56"/>
      <c r="AL443" s="15"/>
      <c r="AM443" s="15"/>
      <c r="AN443" s="15"/>
      <c r="AO443" s="15"/>
      <c r="AP443" s="73"/>
      <c r="AQ443" s="15"/>
      <c r="AR443" s="56"/>
      <c r="AS443" s="92"/>
      <c r="AT443" s="92"/>
      <c r="AU443" s="53"/>
      <c r="AV443" s="53"/>
      <c r="AW443" s="53"/>
      <c r="AX443" s="15"/>
      <c r="AY443" s="73"/>
      <c r="AZ443" s="15"/>
      <c r="BA443" s="56"/>
      <c r="BB443" s="56"/>
      <c r="BC443" s="56"/>
      <c r="BD443" s="56"/>
      <c r="BE443" s="56"/>
      <c r="BF443" s="53"/>
      <c r="BG443" s="15"/>
      <c r="BH443" s="15"/>
      <c r="BI443" s="15"/>
      <c r="BJ443" s="72"/>
      <c r="BK443" s="56"/>
      <c r="BL443" s="92"/>
      <c r="BM443" s="92"/>
      <c r="BN443" s="92"/>
      <c r="BO443" s="92"/>
      <c r="BP443" s="53"/>
      <c r="BQ443" s="15"/>
      <c r="BR443" s="15"/>
      <c r="BS443" s="135"/>
      <c r="BT443" s="56"/>
      <c r="BU443" s="56"/>
      <c r="BV443" s="56"/>
      <c r="BW443" s="56"/>
      <c r="BX443" s="56"/>
      <c r="BY443" s="56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</row>
    <row r="444" spans="1:213" ht="16.899999999999999" customHeight="1" x14ac:dyDescent="0.25">
      <c r="A444" s="15"/>
      <c r="B444" s="69"/>
      <c r="C444" s="15"/>
      <c r="D444" s="15"/>
      <c r="E444" s="15"/>
      <c r="F444" s="15"/>
      <c r="G444" s="15"/>
      <c r="H444" s="15"/>
      <c r="I444" s="15"/>
      <c r="J444" s="15"/>
      <c r="K444" s="12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69"/>
      <c r="AQ444" s="15"/>
      <c r="AR444" s="15"/>
      <c r="AS444" s="15"/>
      <c r="AT444" s="15"/>
      <c r="AU444" s="15"/>
      <c r="AV444" s="15"/>
      <c r="AW444" s="15"/>
      <c r="AX444" s="15"/>
      <c r="AY444" s="12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</row>
    <row r="445" spans="1:213" ht="16.899999999999999" customHeight="1" x14ac:dyDescent="0.25">
      <c r="A445" s="15"/>
      <c r="B445" s="73"/>
      <c r="C445" s="15"/>
      <c r="D445" s="74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73"/>
      <c r="V445" s="72"/>
      <c r="W445" s="74"/>
      <c r="X445" s="15"/>
      <c r="Y445" s="15"/>
      <c r="Z445" s="15"/>
      <c r="AA445" s="13"/>
      <c r="AB445" s="12"/>
      <c r="AC445" s="15"/>
      <c r="AD445" s="12"/>
      <c r="AE445" s="50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73"/>
      <c r="AQ445" s="15"/>
      <c r="AR445" s="74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73"/>
      <c r="BJ445" s="72"/>
      <c r="BK445" s="74"/>
      <c r="BL445" s="15"/>
      <c r="BM445" s="15"/>
      <c r="BN445" s="15"/>
      <c r="BO445" s="13"/>
      <c r="BP445" s="12"/>
      <c r="BQ445" s="15"/>
      <c r="BR445" s="12"/>
      <c r="BS445" s="50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</row>
    <row r="446" spans="1:213" ht="16.899999999999999" customHeight="1" x14ac:dyDescent="0.25">
      <c r="A446" s="15"/>
      <c r="B446" s="73"/>
      <c r="C446" s="15"/>
      <c r="D446" s="74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72"/>
      <c r="W446" s="74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73"/>
      <c r="AQ446" s="15"/>
      <c r="AR446" s="74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72"/>
      <c r="BK446" s="74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</row>
    <row r="447" spans="1:213" ht="16.899999999999999" customHeight="1" x14ac:dyDescent="0.25">
      <c r="A447" s="15"/>
      <c r="B447" s="69"/>
      <c r="C447" s="15"/>
      <c r="D447" s="76"/>
      <c r="E447" s="15"/>
      <c r="F447" s="74"/>
      <c r="G447" s="74"/>
      <c r="H447" s="74"/>
      <c r="I447" s="48"/>
      <c r="J447" s="48"/>
      <c r="K447" s="48"/>
      <c r="L447" s="15"/>
      <c r="M447" s="15"/>
      <c r="N447" s="15"/>
      <c r="O447" s="15"/>
      <c r="P447" s="15"/>
      <c r="Q447" s="15"/>
      <c r="R447" s="15"/>
      <c r="S447" s="15"/>
      <c r="T447" s="15"/>
      <c r="U447" s="73"/>
      <c r="V447" s="75"/>
      <c r="W447" s="76"/>
      <c r="X447" s="74"/>
      <c r="Y447" s="48"/>
      <c r="Z447" s="48"/>
      <c r="AA447" s="48"/>
      <c r="AB447" s="48"/>
      <c r="AC447" s="15"/>
      <c r="AD447" s="48"/>
      <c r="AE447" s="48"/>
      <c r="AF447" s="48"/>
      <c r="AG447" s="52"/>
      <c r="AH447" s="15"/>
      <c r="AI447" s="15"/>
      <c r="AJ447" s="15"/>
      <c r="AK447" s="15"/>
      <c r="AL447" s="15"/>
      <c r="AM447" s="15"/>
      <c r="AN447" s="15"/>
      <c r="AO447" s="15"/>
      <c r="AP447" s="69"/>
      <c r="AQ447" s="15"/>
      <c r="AR447" s="76"/>
      <c r="AS447" s="15"/>
      <c r="AT447" s="74"/>
      <c r="AU447" s="74"/>
      <c r="AV447" s="74"/>
      <c r="AW447" s="48"/>
      <c r="AX447" s="48"/>
      <c r="AY447" s="48"/>
      <c r="AZ447" s="15"/>
      <c r="BA447" s="15"/>
      <c r="BB447" s="15"/>
      <c r="BC447" s="15"/>
      <c r="BD447" s="15"/>
      <c r="BE447" s="15"/>
      <c r="BF447" s="15"/>
      <c r="BG447" s="15"/>
      <c r="BH447" s="15"/>
      <c r="BI447" s="73"/>
      <c r="BJ447" s="75"/>
      <c r="BK447" s="76"/>
      <c r="BL447" s="74"/>
      <c r="BM447" s="48"/>
      <c r="BN447" s="48"/>
      <c r="BO447" s="48"/>
      <c r="BP447" s="48"/>
      <c r="BQ447" s="15"/>
      <c r="BR447" s="48"/>
      <c r="BS447" s="48"/>
      <c r="BT447" s="48"/>
      <c r="BU447" s="52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</row>
    <row r="448" spans="1:213" ht="16.899999999999999" customHeight="1" x14ac:dyDescent="0.25">
      <c r="A448" s="15"/>
      <c r="B448" s="73"/>
      <c r="C448" s="15"/>
      <c r="D448" s="74"/>
      <c r="E448" s="15"/>
      <c r="F448" s="74"/>
      <c r="G448" s="74"/>
      <c r="H448" s="74"/>
      <c r="I448" s="52"/>
      <c r="J448" s="52"/>
      <c r="K448" s="52"/>
      <c r="L448" s="15"/>
      <c r="M448" s="15"/>
      <c r="N448" s="15"/>
      <c r="O448" s="15"/>
      <c r="P448" s="15"/>
      <c r="Q448" s="15"/>
      <c r="R448" s="15"/>
      <c r="S448" s="15"/>
      <c r="T448" s="15"/>
      <c r="U448" s="73"/>
      <c r="V448" s="72"/>
      <c r="W448" s="74"/>
      <c r="X448" s="74"/>
      <c r="Y448" s="52"/>
      <c r="Z448" s="52"/>
      <c r="AA448" s="52"/>
      <c r="AB448" s="52"/>
      <c r="AC448" s="15"/>
      <c r="AD448" s="52"/>
      <c r="AE448" s="52"/>
      <c r="AF448" s="52"/>
      <c r="AG448" s="52"/>
      <c r="AH448" s="15"/>
      <c r="AI448" s="15"/>
      <c r="AJ448" s="15"/>
      <c r="AK448" s="15"/>
      <c r="AL448" s="15"/>
      <c r="AM448" s="15"/>
      <c r="AN448" s="15"/>
      <c r="AO448" s="15"/>
      <c r="AP448" s="73"/>
      <c r="AQ448" s="15"/>
      <c r="AR448" s="74"/>
      <c r="AS448" s="15"/>
      <c r="AT448" s="74"/>
      <c r="AU448" s="74"/>
      <c r="AV448" s="74"/>
      <c r="AW448" s="52"/>
      <c r="AX448" s="52"/>
      <c r="AY448" s="52"/>
      <c r="AZ448" s="15"/>
      <c r="BA448" s="15"/>
      <c r="BB448" s="15"/>
      <c r="BC448" s="15"/>
      <c r="BD448" s="15"/>
      <c r="BE448" s="15"/>
      <c r="BF448" s="15"/>
      <c r="BG448" s="15"/>
      <c r="BH448" s="15"/>
      <c r="BI448" s="73"/>
      <c r="BJ448" s="72"/>
      <c r="BK448" s="74"/>
      <c r="BL448" s="74"/>
      <c r="BM448" s="52"/>
      <c r="BN448" s="52"/>
      <c r="BO448" s="52"/>
      <c r="BP448" s="52"/>
      <c r="BQ448" s="15"/>
      <c r="BR448" s="52"/>
      <c r="BS448" s="52"/>
      <c r="BT448" s="52"/>
      <c r="BU448" s="52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</row>
    <row r="449" spans="1:213" ht="16.899999999999999" customHeight="1" x14ac:dyDescent="0.25">
      <c r="A449" s="15"/>
      <c r="B449" s="73"/>
      <c r="C449" s="15"/>
      <c r="D449" s="74"/>
      <c r="E449" s="15"/>
      <c r="F449" s="76"/>
      <c r="G449" s="76"/>
      <c r="H449" s="76"/>
      <c r="I449" s="70"/>
      <c r="J449" s="70"/>
      <c r="K449" s="70"/>
      <c r="L449" s="15"/>
      <c r="M449" s="15"/>
      <c r="N449" s="15"/>
      <c r="O449" s="15"/>
      <c r="P449" s="15"/>
      <c r="Q449" s="15"/>
      <c r="R449" s="15"/>
      <c r="S449" s="15"/>
      <c r="T449" s="15"/>
      <c r="U449" s="69"/>
      <c r="V449" s="72"/>
      <c r="W449" s="74"/>
      <c r="X449" s="76"/>
      <c r="Y449" s="70"/>
      <c r="Z449" s="70"/>
      <c r="AA449" s="70"/>
      <c r="AB449" s="70"/>
      <c r="AC449" s="15"/>
      <c r="AD449" s="70"/>
      <c r="AE449" s="70"/>
      <c r="AF449" s="70"/>
      <c r="AG449" s="70"/>
      <c r="AH449" s="15"/>
      <c r="AI449" s="15"/>
      <c r="AJ449" s="15"/>
      <c r="AK449" s="15"/>
      <c r="AL449" s="15"/>
      <c r="AM449" s="15"/>
      <c r="AN449" s="15"/>
      <c r="AO449" s="15"/>
      <c r="AP449" s="73"/>
      <c r="AQ449" s="15"/>
      <c r="AR449" s="74"/>
      <c r="AS449" s="15"/>
      <c r="AT449" s="76"/>
      <c r="AU449" s="76"/>
      <c r="AV449" s="76"/>
      <c r="AW449" s="70"/>
      <c r="AX449" s="70"/>
      <c r="AY449" s="70"/>
      <c r="AZ449" s="15"/>
      <c r="BA449" s="15"/>
      <c r="BB449" s="15"/>
      <c r="BC449" s="15"/>
      <c r="BD449" s="15"/>
      <c r="BE449" s="15"/>
      <c r="BF449" s="15"/>
      <c r="BG449" s="15"/>
      <c r="BH449" s="15"/>
      <c r="BI449" s="69"/>
      <c r="BJ449" s="72"/>
      <c r="BK449" s="74"/>
      <c r="BL449" s="76"/>
      <c r="BM449" s="70"/>
      <c r="BN449" s="70"/>
      <c r="BO449" s="70"/>
      <c r="BP449" s="70"/>
      <c r="BQ449" s="15"/>
      <c r="BR449" s="70"/>
      <c r="BS449" s="70"/>
      <c r="BT449" s="70"/>
      <c r="BU449" s="70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</row>
    <row r="450" spans="1:213" ht="16.899999999999999" customHeight="1" x14ac:dyDescent="0.25">
      <c r="A450" s="15"/>
      <c r="B450" s="69"/>
      <c r="C450" s="15"/>
      <c r="D450" s="76"/>
      <c r="E450" s="15"/>
      <c r="F450" s="74"/>
      <c r="G450" s="74"/>
      <c r="H450" s="74"/>
      <c r="I450" s="52"/>
      <c r="J450" s="52"/>
      <c r="K450" s="52"/>
      <c r="L450" s="15"/>
      <c r="M450" s="15"/>
      <c r="N450" s="15"/>
      <c r="O450" s="15"/>
      <c r="P450" s="15"/>
      <c r="Q450" s="15"/>
      <c r="R450" s="15"/>
      <c r="S450" s="15"/>
      <c r="T450" s="15"/>
      <c r="U450" s="73"/>
      <c r="V450" s="75"/>
      <c r="W450" s="76"/>
      <c r="X450" s="74"/>
      <c r="Y450" s="52"/>
      <c r="Z450" s="52"/>
      <c r="AA450" s="52"/>
      <c r="AB450" s="52"/>
      <c r="AC450" s="15"/>
      <c r="AD450" s="52"/>
      <c r="AE450" s="52"/>
      <c r="AF450" s="52"/>
      <c r="AG450" s="52"/>
      <c r="AH450" s="15"/>
      <c r="AI450" s="15"/>
      <c r="AJ450" s="15"/>
      <c r="AK450" s="15"/>
      <c r="AL450" s="15"/>
      <c r="AM450" s="15"/>
      <c r="AN450" s="15"/>
      <c r="AO450" s="15"/>
      <c r="AP450" s="69"/>
      <c r="AQ450" s="15"/>
      <c r="AR450" s="76"/>
      <c r="AS450" s="15"/>
      <c r="AT450" s="74"/>
      <c r="AU450" s="74"/>
      <c r="AV450" s="74"/>
      <c r="AW450" s="52"/>
      <c r="AX450" s="52"/>
      <c r="AY450" s="52"/>
      <c r="AZ450" s="15"/>
      <c r="BA450" s="15"/>
      <c r="BB450" s="15"/>
      <c r="BC450" s="15"/>
      <c r="BD450" s="15"/>
      <c r="BE450" s="15"/>
      <c r="BF450" s="15"/>
      <c r="BG450" s="15"/>
      <c r="BH450" s="15"/>
      <c r="BI450" s="73"/>
      <c r="BJ450" s="75"/>
      <c r="BK450" s="76"/>
      <c r="BL450" s="74"/>
      <c r="BM450" s="52"/>
      <c r="BN450" s="52"/>
      <c r="BO450" s="52"/>
      <c r="BP450" s="52"/>
      <c r="BQ450" s="15"/>
      <c r="BR450" s="52"/>
      <c r="BS450" s="52"/>
      <c r="BT450" s="52"/>
      <c r="BU450" s="52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</row>
    <row r="451" spans="1:213" ht="16.899999999999999" customHeight="1" x14ac:dyDescent="0.25">
      <c r="A451" s="15"/>
      <c r="B451" s="73"/>
      <c r="C451" s="15"/>
      <c r="D451" s="74"/>
      <c r="E451" s="15"/>
      <c r="F451" s="74"/>
      <c r="G451" s="74"/>
      <c r="H451" s="74"/>
      <c r="I451" s="52"/>
      <c r="J451" s="52"/>
      <c r="K451" s="52"/>
      <c r="L451" s="15"/>
      <c r="M451" s="15"/>
      <c r="N451" s="15"/>
      <c r="O451" s="15"/>
      <c r="P451" s="15"/>
      <c r="Q451" s="15"/>
      <c r="R451" s="15"/>
      <c r="S451" s="15"/>
      <c r="T451" s="15"/>
      <c r="U451" s="73"/>
      <c r="V451" s="72"/>
      <c r="W451" s="74"/>
      <c r="X451" s="74"/>
      <c r="Y451" s="52"/>
      <c r="Z451" s="52"/>
      <c r="AA451" s="52"/>
      <c r="AB451" s="52"/>
      <c r="AC451" s="15"/>
      <c r="AD451" s="52"/>
      <c r="AE451" s="52"/>
      <c r="AF451" s="52"/>
      <c r="AG451" s="52"/>
      <c r="AH451" s="15"/>
      <c r="AI451" s="15"/>
      <c r="AJ451" s="15"/>
      <c r="AK451" s="15"/>
      <c r="AL451" s="15"/>
      <c r="AM451" s="15"/>
      <c r="AN451" s="15"/>
      <c r="AO451" s="15"/>
      <c r="AP451" s="73"/>
      <c r="AQ451" s="15"/>
      <c r="AR451" s="74"/>
      <c r="AS451" s="15"/>
      <c r="AT451" s="74"/>
      <c r="AU451" s="74"/>
      <c r="AV451" s="74"/>
      <c r="AW451" s="52"/>
      <c r="AX451" s="52"/>
      <c r="AY451" s="52"/>
      <c r="AZ451" s="15"/>
      <c r="BA451" s="15"/>
      <c r="BB451" s="15"/>
      <c r="BC451" s="15"/>
      <c r="BD451" s="15"/>
      <c r="BE451" s="15"/>
      <c r="BF451" s="15"/>
      <c r="BG451" s="15"/>
      <c r="BH451" s="15"/>
      <c r="BI451" s="73"/>
      <c r="BJ451" s="72"/>
      <c r="BK451" s="74"/>
      <c r="BL451" s="74"/>
      <c r="BM451" s="52"/>
      <c r="BN451" s="52"/>
      <c r="BO451" s="52"/>
      <c r="BP451" s="52"/>
      <c r="BQ451" s="15"/>
      <c r="BR451" s="52"/>
      <c r="BS451" s="52"/>
      <c r="BT451" s="52"/>
      <c r="BU451" s="52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</row>
    <row r="452" spans="1:213" ht="16.899999999999999" customHeight="1" x14ac:dyDescent="0.25">
      <c r="A452" s="15"/>
      <c r="B452" s="73"/>
      <c r="C452" s="15"/>
      <c r="D452" s="74"/>
      <c r="E452" s="15"/>
      <c r="F452" s="76"/>
      <c r="G452" s="76"/>
      <c r="H452" s="76"/>
      <c r="I452" s="70"/>
      <c r="J452" s="70"/>
      <c r="K452" s="70"/>
      <c r="L452" s="15"/>
      <c r="M452" s="15"/>
      <c r="N452" s="15"/>
      <c r="O452" s="15"/>
      <c r="P452" s="15"/>
      <c r="Q452" s="15"/>
      <c r="R452" s="15"/>
      <c r="S452" s="15"/>
      <c r="T452" s="15"/>
      <c r="U452" s="69"/>
      <c r="V452" s="72"/>
      <c r="W452" s="74"/>
      <c r="X452" s="76"/>
      <c r="Y452" s="70"/>
      <c r="Z452" s="70"/>
      <c r="AA452" s="70"/>
      <c r="AB452" s="70"/>
      <c r="AC452" s="15"/>
      <c r="AD452" s="70"/>
      <c r="AE452" s="70"/>
      <c r="AF452" s="70"/>
      <c r="AG452" s="70"/>
      <c r="AH452" s="15"/>
      <c r="AI452" s="15"/>
      <c r="AJ452" s="15"/>
      <c r="AK452" s="15"/>
      <c r="AL452" s="15"/>
      <c r="AM452" s="15"/>
      <c r="AN452" s="15"/>
      <c r="AO452" s="15"/>
      <c r="AP452" s="73"/>
      <c r="AQ452" s="15"/>
      <c r="AR452" s="74"/>
      <c r="AS452" s="15"/>
      <c r="AT452" s="76"/>
      <c r="AU452" s="76"/>
      <c r="AV452" s="76"/>
      <c r="AW452" s="70"/>
      <c r="AX452" s="70"/>
      <c r="AY452" s="70"/>
      <c r="AZ452" s="15"/>
      <c r="BA452" s="15"/>
      <c r="BB452" s="15"/>
      <c r="BC452" s="15"/>
      <c r="BD452" s="15"/>
      <c r="BE452" s="15"/>
      <c r="BF452" s="15"/>
      <c r="BG452" s="15"/>
      <c r="BH452" s="15"/>
      <c r="BI452" s="69"/>
      <c r="BJ452" s="72"/>
      <c r="BK452" s="74"/>
      <c r="BL452" s="76"/>
      <c r="BM452" s="70"/>
      <c r="BN452" s="70"/>
      <c r="BO452" s="70"/>
      <c r="BP452" s="70"/>
      <c r="BQ452" s="15"/>
      <c r="BR452" s="70"/>
      <c r="BS452" s="70"/>
      <c r="BT452" s="70"/>
      <c r="BU452" s="70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</row>
    <row r="453" spans="1:213" ht="16.899999999999999" customHeight="1" x14ac:dyDescent="0.25">
      <c r="A453" s="15"/>
      <c r="B453" s="69"/>
      <c r="C453" s="15"/>
      <c r="D453" s="15"/>
      <c r="E453" s="15"/>
      <c r="F453" s="15"/>
      <c r="G453" s="73"/>
      <c r="H453" s="74"/>
      <c r="I453" s="74"/>
      <c r="J453" s="74"/>
      <c r="K453" s="74"/>
      <c r="L453" s="52"/>
      <c r="M453" s="52"/>
      <c r="N453" s="52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73"/>
      <c r="AE453" s="15"/>
      <c r="AF453" s="74"/>
      <c r="AG453" s="74"/>
      <c r="AH453" s="74"/>
      <c r="AI453" s="52"/>
      <c r="AJ453" s="52"/>
      <c r="AK453" s="52"/>
      <c r="AL453" s="52"/>
      <c r="AM453" s="52"/>
      <c r="AN453" s="15"/>
      <c r="AO453" s="15"/>
      <c r="AP453" s="69"/>
      <c r="AQ453" s="15"/>
      <c r="AR453" s="15"/>
      <c r="AS453" s="15"/>
      <c r="AT453" s="15"/>
      <c r="AU453" s="73"/>
      <c r="AV453" s="74"/>
      <c r="AW453" s="74"/>
      <c r="AX453" s="74"/>
      <c r="AY453" s="74"/>
      <c r="AZ453" s="52"/>
      <c r="BA453" s="52"/>
      <c r="BB453" s="52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73"/>
      <c r="BS453" s="15"/>
      <c r="BT453" s="74"/>
      <c r="BU453" s="74"/>
      <c r="BV453" s="74"/>
      <c r="BW453" s="52"/>
      <c r="BX453" s="52"/>
      <c r="BY453" s="52"/>
      <c r="BZ453" s="52"/>
      <c r="CA453" s="52"/>
      <c r="CB453" s="52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</row>
    <row r="454" spans="1:213" ht="16.899999999999999" customHeight="1" x14ac:dyDescent="0.25">
      <c r="A454" s="15"/>
      <c r="B454" s="69"/>
      <c r="C454" s="15"/>
      <c r="D454" s="15"/>
      <c r="E454" s="49"/>
      <c r="F454" s="15"/>
      <c r="G454" s="15"/>
      <c r="H454" s="15"/>
      <c r="I454" s="15"/>
      <c r="J454" s="74"/>
      <c r="K454" s="74"/>
      <c r="L454" s="74"/>
      <c r="M454" s="52"/>
      <c r="N454" s="52"/>
      <c r="O454" s="15"/>
      <c r="P454" s="15"/>
      <c r="Q454" s="15"/>
      <c r="R454" s="15"/>
      <c r="S454" s="15"/>
      <c r="T454" s="15"/>
      <c r="U454" s="15"/>
      <c r="V454" s="15"/>
      <c r="W454" s="15"/>
      <c r="X454" s="49"/>
      <c r="Y454" s="15"/>
      <c r="Z454" s="15"/>
      <c r="AA454" s="15"/>
      <c r="AB454" s="15"/>
      <c r="AC454" s="15"/>
      <c r="AD454" s="73"/>
      <c r="AE454" s="15"/>
      <c r="AF454" s="74"/>
      <c r="AG454" s="74"/>
      <c r="AH454" s="74"/>
      <c r="AI454" s="52"/>
      <c r="AJ454" s="52"/>
      <c r="AK454" s="52"/>
      <c r="AL454" s="52"/>
      <c r="AM454" s="52"/>
      <c r="AN454" s="15"/>
      <c r="AO454" s="15"/>
      <c r="AP454" s="69"/>
      <c r="AQ454" s="15"/>
      <c r="AR454" s="15"/>
      <c r="AS454" s="49"/>
      <c r="AT454" s="15"/>
      <c r="AU454" s="15"/>
      <c r="AV454" s="15"/>
      <c r="AW454" s="15"/>
      <c r="AX454" s="74"/>
      <c r="AY454" s="74"/>
      <c r="AZ454" s="74"/>
      <c r="BA454" s="52"/>
      <c r="BB454" s="52"/>
      <c r="BC454" s="15"/>
      <c r="BD454" s="15"/>
      <c r="BE454" s="15"/>
      <c r="BF454" s="15"/>
      <c r="BG454" s="15"/>
      <c r="BH454" s="15"/>
      <c r="BI454" s="15"/>
      <c r="BJ454" s="15"/>
      <c r="BK454" s="15"/>
      <c r="BL454" s="49"/>
      <c r="BM454" s="15"/>
      <c r="BN454" s="15"/>
      <c r="BO454" s="15"/>
      <c r="BP454" s="15"/>
      <c r="BQ454" s="15"/>
      <c r="BR454" s="73"/>
      <c r="BS454" s="15"/>
      <c r="BT454" s="74"/>
      <c r="BU454" s="74"/>
      <c r="BV454" s="74"/>
      <c r="BW454" s="52"/>
      <c r="BX454" s="52"/>
      <c r="BY454" s="52"/>
      <c r="BZ454" s="52"/>
      <c r="CA454" s="52"/>
      <c r="CB454" s="52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</row>
    <row r="455" spans="1:213" ht="16.899999999999999" customHeight="1" x14ac:dyDescent="0.2">
      <c r="A455" s="15"/>
      <c r="B455" s="69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52"/>
      <c r="AL455" s="15"/>
      <c r="AM455" s="15"/>
      <c r="AN455" s="15"/>
      <c r="AO455" s="15"/>
      <c r="AP455" s="69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52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</row>
    <row r="456" spans="1:213" ht="16.899999999999999" customHeight="1" x14ac:dyDescent="0.2">
      <c r="A456" s="15"/>
      <c r="B456" s="69"/>
      <c r="C456" s="15"/>
      <c r="D456" s="15"/>
      <c r="E456" s="4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52"/>
      <c r="S456" s="15"/>
      <c r="T456" s="15"/>
      <c r="U456" s="15"/>
      <c r="V456" s="15"/>
      <c r="W456" s="15"/>
      <c r="X456" s="49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52"/>
      <c r="AL456" s="15"/>
      <c r="AM456" s="15"/>
      <c r="AN456" s="15"/>
      <c r="AO456" s="15"/>
      <c r="AP456" s="69"/>
      <c r="AQ456" s="15"/>
      <c r="AR456" s="15"/>
      <c r="AS456" s="49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52"/>
      <c r="BG456" s="15"/>
      <c r="BH456" s="15"/>
      <c r="BI456" s="15"/>
      <c r="BJ456" s="15"/>
      <c r="BK456" s="15"/>
      <c r="BL456" s="49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52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</row>
    <row r="457" spans="1:213" ht="16.899999999999999" customHeight="1" x14ac:dyDescent="0.2">
      <c r="A457" s="15"/>
      <c r="B457" s="69"/>
      <c r="C457" s="15"/>
      <c r="D457" s="15"/>
      <c r="E457" s="15"/>
      <c r="F457" s="15"/>
      <c r="G457" s="15"/>
      <c r="H457" s="15"/>
      <c r="I457" s="15"/>
      <c r="J457" s="64"/>
      <c r="K457" s="64"/>
      <c r="L457" s="64"/>
      <c r="M457" s="64"/>
      <c r="N457" s="64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64"/>
      <c r="AG457" s="64"/>
      <c r="AH457" s="64"/>
      <c r="AI457" s="64"/>
      <c r="AJ457" s="64"/>
      <c r="AK457" s="52"/>
      <c r="AL457" s="64"/>
      <c r="AM457" s="64"/>
      <c r="AN457" s="15"/>
      <c r="AO457" s="15"/>
      <c r="AP457" s="69"/>
      <c r="AQ457" s="15"/>
      <c r="AR457" s="15"/>
      <c r="AS457" s="15"/>
      <c r="AT457" s="15"/>
      <c r="AU457" s="15"/>
      <c r="AV457" s="15"/>
      <c r="AW457" s="15"/>
      <c r="AX457" s="64"/>
      <c r="AY457" s="64"/>
      <c r="AZ457" s="64"/>
      <c r="BA457" s="64"/>
      <c r="BB457" s="64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64"/>
      <c r="BU457" s="64"/>
      <c r="BV457" s="64"/>
      <c r="BW457" s="64"/>
      <c r="BX457" s="64"/>
      <c r="BY457" s="52"/>
      <c r="BZ457" s="64"/>
      <c r="CA457" s="64"/>
      <c r="CB457" s="64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</row>
    <row r="458" spans="1:213" ht="16.899999999999999" customHeight="1" x14ac:dyDescent="0.2">
      <c r="A458" s="15"/>
      <c r="B458" s="69"/>
      <c r="C458" s="15"/>
      <c r="D458" s="15"/>
      <c r="E458" s="49"/>
      <c r="F458" s="15"/>
      <c r="G458" s="15"/>
      <c r="H458" s="15"/>
      <c r="I458" s="15"/>
      <c r="J458" s="64"/>
      <c r="K458" s="64"/>
      <c r="L458" s="64"/>
      <c r="M458" s="64"/>
      <c r="N458" s="64"/>
      <c r="O458" s="15"/>
      <c r="P458" s="15"/>
      <c r="Q458" s="15"/>
      <c r="R458" s="15"/>
      <c r="S458" s="15"/>
      <c r="T458" s="15"/>
      <c r="U458" s="15"/>
      <c r="V458" s="15"/>
      <c r="W458" s="15"/>
      <c r="X458" s="49"/>
      <c r="Y458" s="15"/>
      <c r="Z458" s="15"/>
      <c r="AA458" s="15"/>
      <c r="AB458" s="15"/>
      <c r="AC458" s="15"/>
      <c r="AD458" s="69"/>
      <c r="AE458" s="15"/>
      <c r="AF458" s="64"/>
      <c r="AG458" s="64"/>
      <c r="AH458" s="64"/>
      <c r="AI458" s="64"/>
      <c r="AJ458" s="64"/>
      <c r="AK458" s="52"/>
      <c r="AL458" s="64"/>
      <c r="AM458" s="64"/>
      <c r="AN458" s="15"/>
      <c r="AO458" s="15"/>
      <c r="AP458" s="69"/>
      <c r="AQ458" s="15"/>
      <c r="AR458" s="15"/>
      <c r="AS458" s="49"/>
      <c r="AT458" s="15"/>
      <c r="AU458" s="15"/>
      <c r="AV458" s="15"/>
      <c r="AW458" s="15"/>
      <c r="AX458" s="64"/>
      <c r="AY458" s="64"/>
      <c r="AZ458" s="64"/>
      <c r="BA458" s="64"/>
      <c r="BB458" s="64"/>
      <c r="BC458" s="15"/>
      <c r="BD458" s="15"/>
      <c r="BE458" s="15"/>
      <c r="BF458" s="15"/>
      <c r="BG458" s="15"/>
      <c r="BH458" s="15"/>
      <c r="BI458" s="15"/>
      <c r="BJ458" s="15"/>
      <c r="BK458" s="15"/>
      <c r="BL458" s="49"/>
      <c r="BM458" s="15"/>
      <c r="BN458" s="15"/>
      <c r="BO458" s="15"/>
      <c r="BP458" s="15"/>
      <c r="BQ458" s="15"/>
      <c r="BR458" s="69"/>
      <c r="BS458" s="15"/>
      <c r="BT458" s="64"/>
      <c r="BU458" s="64"/>
      <c r="BV458" s="64"/>
      <c r="BW458" s="64"/>
      <c r="BX458" s="64"/>
      <c r="BY458" s="52"/>
      <c r="BZ458" s="64"/>
      <c r="CA458" s="64"/>
      <c r="CB458" s="64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</row>
    <row r="459" spans="1:213" ht="27" customHeight="1" x14ac:dyDescent="0.2">
      <c r="A459" s="15"/>
      <c r="B459" s="69"/>
      <c r="C459" s="15"/>
      <c r="D459" s="15"/>
      <c r="E459" s="15"/>
      <c r="F459" s="64"/>
      <c r="G459" s="64"/>
      <c r="H459" s="64"/>
      <c r="I459" s="64"/>
      <c r="J459" s="64"/>
      <c r="K459" s="64"/>
      <c r="L459" s="64"/>
      <c r="M459" s="64"/>
      <c r="N459" s="64"/>
      <c r="O459" s="15"/>
      <c r="P459" s="15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52"/>
      <c r="AF459" s="52"/>
      <c r="AG459" s="64"/>
      <c r="AH459" s="15"/>
      <c r="AI459" s="15"/>
      <c r="AJ459" s="15"/>
      <c r="AK459" s="15"/>
      <c r="AL459" s="15"/>
      <c r="AM459" s="15"/>
      <c r="AN459" s="15"/>
      <c r="AO459" s="15"/>
      <c r="AP459" s="69"/>
      <c r="AQ459" s="15"/>
      <c r="AR459" s="15"/>
      <c r="AS459" s="15"/>
      <c r="AT459" s="64"/>
      <c r="AU459" s="64"/>
      <c r="AV459" s="64"/>
      <c r="AW459" s="64"/>
      <c r="AX459" s="64"/>
      <c r="AY459" s="64"/>
      <c r="AZ459" s="64"/>
      <c r="BA459" s="64"/>
      <c r="BB459" s="64"/>
      <c r="BC459" s="15"/>
      <c r="BD459" s="15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52"/>
      <c r="BT459" s="52"/>
      <c r="BU459" s="64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</row>
    <row r="460" spans="1:213" ht="16.899999999999999" customHeight="1" x14ac:dyDescent="0.2">
      <c r="A460" s="15"/>
      <c r="B460" s="69"/>
      <c r="C460" s="15"/>
      <c r="D460" s="50"/>
      <c r="E460" s="15"/>
      <c r="F460" s="64"/>
      <c r="G460" s="49"/>
      <c r="H460" s="64"/>
      <c r="I460" s="64"/>
      <c r="J460" s="64"/>
      <c r="K460" s="64"/>
      <c r="L460" s="64"/>
      <c r="M460" s="64"/>
      <c r="N460" s="64"/>
      <c r="O460" s="15"/>
      <c r="P460" s="15"/>
      <c r="Q460" s="64"/>
      <c r="R460" s="64"/>
      <c r="S460" s="64"/>
      <c r="T460" s="64"/>
      <c r="U460" s="64"/>
      <c r="V460" s="64"/>
      <c r="W460" s="64"/>
      <c r="X460" s="50"/>
      <c r="Y460" s="15"/>
      <c r="Z460" s="49"/>
      <c r="AA460" s="15"/>
      <c r="AB460" s="64"/>
      <c r="AC460" s="64"/>
      <c r="AD460" s="64"/>
      <c r="AE460" s="64"/>
      <c r="AF460" s="64"/>
      <c r="AG460" s="64"/>
      <c r="AH460" s="64"/>
      <c r="AI460" s="15"/>
      <c r="AJ460" s="15"/>
      <c r="AK460" s="15"/>
      <c r="AL460" s="15"/>
      <c r="AM460" s="15"/>
      <c r="AN460" s="15"/>
      <c r="AO460" s="15"/>
      <c r="AP460" s="69"/>
      <c r="AQ460" s="15"/>
      <c r="AR460" s="50"/>
      <c r="AS460" s="15"/>
      <c r="AT460" s="64"/>
      <c r="AU460" s="49"/>
      <c r="AV460" s="64"/>
      <c r="AW460" s="64"/>
      <c r="AX460" s="64"/>
      <c r="AY460" s="64"/>
      <c r="AZ460" s="64"/>
      <c r="BA460" s="64"/>
      <c r="BB460" s="64"/>
      <c r="BC460" s="15"/>
      <c r="BD460" s="15"/>
      <c r="BE460" s="64"/>
      <c r="BF460" s="64"/>
      <c r="BG460" s="64"/>
      <c r="BH460" s="64"/>
      <c r="BI460" s="64"/>
      <c r="BJ460" s="64"/>
      <c r="BK460" s="64"/>
      <c r="BL460" s="50"/>
      <c r="BM460" s="15"/>
      <c r="BN460" s="49"/>
      <c r="BO460" s="15"/>
      <c r="BP460" s="64"/>
      <c r="BQ460" s="64"/>
      <c r="BR460" s="64"/>
      <c r="BS460" s="64"/>
      <c r="BT460" s="64"/>
      <c r="BU460" s="64"/>
      <c r="BV460" s="64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</row>
    <row r="461" spans="1:213" ht="16.899999999999999" customHeight="1" x14ac:dyDescent="0.25">
      <c r="A461" s="15"/>
      <c r="B461" s="15"/>
      <c r="C461" s="15"/>
      <c r="D461" s="15"/>
      <c r="E461" s="12"/>
      <c r="F461" s="15"/>
      <c r="G461" s="255"/>
      <c r="H461" s="15"/>
      <c r="I461" s="15"/>
      <c r="J461" s="12"/>
      <c r="K461" s="15"/>
      <c r="L461" s="12"/>
      <c r="M461" s="48"/>
      <c r="N461" s="15"/>
      <c r="O461" s="15"/>
      <c r="P461" s="15"/>
      <c r="Q461" s="15"/>
      <c r="R461" s="12"/>
      <c r="S461" s="315"/>
      <c r="T461" s="70"/>
      <c r="U461" s="15"/>
      <c r="V461" s="15"/>
      <c r="W461" s="15"/>
      <c r="X461" s="15"/>
      <c r="Y461" s="12"/>
      <c r="Z461" s="255"/>
      <c r="AA461" s="12"/>
      <c r="AB461" s="15"/>
      <c r="AC461" s="15"/>
      <c r="AD461" s="12"/>
      <c r="AE461" s="12"/>
      <c r="AF461" s="48"/>
      <c r="AG461" s="15"/>
      <c r="AH461" s="15"/>
      <c r="AI461" s="15"/>
      <c r="AJ461" s="15"/>
      <c r="AK461" s="12"/>
      <c r="AL461" s="315"/>
      <c r="AM461" s="15"/>
      <c r="AN461" s="15"/>
      <c r="AO461" s="15"/>
      <c r="AP461" s="15"/>
      <c r="AQ461" s="15"/>
      <c r="AR461" s="15"/>
      <c r="AS461" s="12"/>
      <c r="AT461" s="15"/>
      <c r="AU461" s="255"/>
      <c r="AV461" s="15"/>
      <c r="AW461" s="15"/>
      <c r="AX461" s="12"/>
      <c r="AY461" s="15"/>
      <c r="AZ461" s="12"/>
      <c r="BA461" s="48"/>
      <c r="BB461" s="15"/>
      <c r="BC461" s="15"/>
      <c r="BD461" s="15"/>
      <c r="BE461" s="15"/>
      <c r="BF461" s="12"/>
      <c r="BG461" s="315"/>
      <c r="BH461" s="70"/>
      <c r="BI461" s="15"/>
      <c r="BJ461" s="15"/>
      <c r="BK461" s="15"/>
      <c r="BL461" s="15"/>
      <c r="BM461" s="12"/>
      <c r="BN461" s="255"/>
      <c r="BO461" s="12"/>
      <c r="BP461" s="15"/>
      <c r="BQ461" s="15"/>
      <c r="BR461" s="12"/>
      <c r="BS461" s="12"/>
      <c r="BT461" s="48"/>
      <c r="BU461" s="15"/>
      <c r="BV461" s="15"/>
      <c r="BW461" s="15"/>
      <c r="BX461" s="15"/>
      <c r="BY461" s="12"/>
      <c r="BZ461" s="3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</row>
    <row r="462" spans="1:213" ht="16.899999999999999" customHeight="1" x14ac:dyDescent="0.25">
      <c r="A462" s="15"/>
      <c r="B462" s="15"/>
      <c r="C462" s="15"/>
      <c r="D462" s="70"/>
      <c r="E462" s="12"/>
      <c r="F462" s="70"/>
      <c r="G462" s="255"/>
      <c r="H462" s="70"/>
      <c r="I462" s="65"/>
      <c r="J462" s="65"/>
      <c r="K462" s="65"/>
      <c r="L462" s="64"/>
      <c r="M462" s="64"/>
      <c r="N462" s="15"/>
      <c r="O462" s="65"/>
      <c r="P462" s="12"/>
      <c r="Q462" s="188"/>
      <c r="R462" s="188"/>
      <c r="S462" s="15"/>
      <c r="T462" s="15"/>
      <c r="U462" s="15"/>
      <c r="V462" s="70"/>
      <c r="W462" s="70"/>
      <c r="X462" s="15"/>
      <c r="Y462" s="12"/>
      <c r="Z462" s="255"/>
      <c r="AA462" s="65"/>
      <c r="AB462" s="15"/>
      <c r="AC462" s="14"/>
      <c r="AD462" s="14"/>
      <c r="AE462" s="14"/>
      <c r="AF462" s="65"/>
      <c r="AG462" s="15"/>
      <c r="AH462" s="65"/>
      <c r="AI462" s="12"/>
      <c r="AJ462" s="188"/>
      <c r="AK462" s="188"/>
      <c r="AL462" s="15"/>
      <c r="AM462" s="15"/>
      <c r="AN462" s="15"/>
      <c r="AO462" s="15"/>
      <c r="AP462" s="15"/>
      <c r="AQ462" s="15"/>
      <c r="AR462" s="70"/>
      <c r="AS462" s="12"/>
      <c r="AT462" s="70"/>
      <c r="AU462" s="255"/>
      <c r="AV462" s="70"/>
      <c r="AW462" s="65"/>
      <c r="AX462" s="65"/>
      <c r="AY462" s="65"/>
      <c r="AZ462" s="64"/>
      <c r="BA462" s="64"/>
      <c r="BB462" s="15"/>
      <c r="BC462" s="65"/>
      <c r="BD462" s="12"/>
      <c r="BE462" s="188"/>
      <c r="BF462" s="188"/>
      <c r="BG462" s="15"/>
      <c r="BH462" s="15"/>
      <c r="BI462" s="15"/>
      <c r="BJ462" s="70"/>
      <c r="BK462" s="70"/>
      <c r="BL462" s="15"/>
      <c r="BM462" s="12"/>
      <c r="BN462" s="255"/>
      <c r="BO462" s="65"/>
      <c r="BP462" s="15"/>
      <c r="BQ462" s="14"/>
      <c r="BR462" s="14"/>
      <c r="BS462" s="14"/>
      <c r="BT462" s="65"/>
      <c r="BU462" s="15"/>
      <c r="BV462" s="65"/>
      <c r="BW462" s="12"/>
      <c r="BX462" s="188"/>
      <c r="BY462" s="188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</row>
    <row r="463" spans="1:213" ht="16.899999999999999" customHeight="1" x14ac:dyDescent="0.25">
      <c r="A463" s="15"/>
      <c r="B463" s="15"/>
      <c r="C463" s="15"/>
      <c r="D463" s="70"/>
      <c r="E463" s="70"/>
      <c r="F463" s="70"/>
      <c r="G463" s="70"/>
      <c r="H463" s="15"/>
      <c r="I463" s="15"/>
      <c r="J463" s="12"/>
      <c r="K463" s="12"/>
      <c r="L463" s="64"/>
      <c r="M463" s="64"/>
      <c r="N463" s="64"/>
      <c r="O463" s="15"/>
      <c r="P463" s="15"/>
      <c r="Q463" s="15"/>
      <c r="R463" s="15"/>
      <c r="S463" s="15"/>
      <c r="T463" s="15"/>
      <c r="U463" s="70"/>
      <c r="V463" s="70"/>
      <c r="W463" s="70"/>
      <c r="X463" s="70"/>
      <c r="Y463" s="15"/>
      <c r="Z463" s="15"/>
      <c r="AA463" s="12"/>
      <c r="AB463" s="13"/>
      <c r="AC463" s="12"/>
      <c r="AD463" s="12"/>
      <c r="AE463" s="12"/>
      <c r="AF463" s="15"/>
      <c r="AG463" s="6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70"/>
      <c r="AS463" s="70"/>
      <c r="AT463" s="70"/>
      <c r="AU463" s="70"/>
      <c r="AV463" s="15"/>
      <c r="AW463" s="15"/>
      <c r="AX463" s="12"/>
      <c r="AY463" s="12"/>
      <c r="AZ463" s="64"/>
      <c r="BA463" s="64"/>
      <c r="BB463" s="64"/>
      <c r="BC463" s="15"/>
      <c r="BD463" s="15"/>
      <c r="BE463" s="15"/>
      <c r="BF463" s="15"/>
      <c r="BG463" s="15"/>
      <c r="BH463" s="15"/>
      <c r="BI463" s="70"/>
      <c r="BJ463" s="70"/>
      <c r="BK463" s="70"/>
      <c r="BL463" s="70"/>
      <c r="BM463" s="15"/>
      <c r="BN463" s="15"/>
      <c r="BO463" s="12"/>
      <c r="BP463" s="13"/>
      <c r="BQ463" s="12"/>
      <c r="BR463" s="12"/>
      <c r="BS463" s="12"/>
      <c r="BT463" s="15"/>
      <c r="BU463" s="6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</row>
    <row r="464" spans="1:213" ht="16.899999999999999" customHeight="1" x14ac:dyDescent="0.25">
      <c r="A464" s="15"/>
      <c r="B464" s="73"/>
      <c r="C464" s="15"/>
      <c r="D464" s="56"/>
      <c r="E464" s="92"/>
      <c r="F464" s="92"/>
      <c r="G464" s="53"/>
      <c r="H464" s="53"/>
      <c r="I464" s="53"/>
      <c r="J464" s="15"/>
      <c r="K464" s="73"/>
      <c r="L464" s="15"/>
      <c r="M464" s="56"/>
      <c r="N464" s="56"/>
      <c r="O464" s="56"/>
      <c r="P464" s="56"/>
      <c r="Q464" s="56"/>
      <c r="R464" s="53"/>
      <c r="S464" s="15"/>
      <c r="T464" s="15"/>
      <c r="U464" s="15"/>
      <c r="V464" s="72"/>
      <c r="W464" s="56"/>
      <c r="X464" s="92"/>
      <c r="Y464" s="92"/>
      <c r="Z464" s="92"/>
      <c r="AA464" s="92"/>
      <c r="AB464" s="53"/>
      <c r="AC464" s="15"/>
      <c r="AD464" s="15"/>
      <c r="AE464" s="135"/>
      <c r="AF464" s="56"/>
      <c r="AG464" s="56"/>
      <c r="AH464" s="56"/>
      <c r="AI464" s="56"/>
      <c r="AJ464" s="56"/>
      <c r="AK464" s="56"/>
      <c r="AL464" s="15"/>
      <c r="AM464" s="15"/>
      <c r="AN464" s="15"/>
      <c r="AO464" s="15"/>
      <c r="AP464" s="73"/>
      <c r="AQ464" s="15"/>
      <c r="AR464" s="56"/>
      <c r="AS464" s="92"/>
      <c r="AT464" s="92"/>
      <c r="AU464" s="53"/>
      <c r="AV464" s="53"/>
      <c r="AW464" s="53"/>
      <c r="AX464" s="15"/>
      <c r="AY464" s="73"/>
      <c r="AZ464" s="15"/>
      <c r="BA464" s="56"/>
      <c r="BB464" s="56"/>
      <c r="BC464" s="56"/>
      <c r="BD464" s="56"/>
      <c r="BE464" s="56"/>
      <c r="BF464" s="53"/>
      <c r="BG464" s="15"/>
      <c r="BH464" s="15"/>
      <c r="BI464" s="15"/>
      <c r="BJ464" s="72"/>
      <c r="BK464" s="56"/>
      <c r="BL464" s="92"/>
      <c r="BM464" s="92"/>
      <c r="BN464" s="92"/>
      <c r="BO464" s="92"/>
      <c r="BP464" s="53"/>
      <c r="BQ464" s="15"/>
      <c r="BR464" s="15"/>
      <c r="BS464" s="135"/>
      <c r="BT464" s="56"/>
      <c r="BU464" s="56"/>
      <c r="BV464" s="56"/>
      <c r="BW464" s="56"/>
      <c r="BX464" s="56"/>
      <c r="BY464" s="56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</row>
    <row r="465" spans="1:213" ht="16.899999999999999" customHeight="1" x14ac:dyDescent="0.25">
      <c r="A465" s="15"/>
      <c r="B465" s="69"/>
      <c r="C465" s="15"/>
      <c r="D465" s="15"/>
      <c r="E465" s="15"/>
      <c r="F465" s="15"/>
      <c r="G465" s="15"/>
      <c r="H465" s="15"/>
      <c r="I465" s="15"/>
      <c r="J465" s="15"/>
      <c r="K465" s="12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69"/>
      <c r="AQ465" s="15"/>
      <c r="AR465" s="15"/>
      <c r="AS465" s="15"/>
      <c r="AT465" s="15"/>
      <c r="AU465" s="15"/>
      <c r="AV465" s="15"/>
      <c r="AW465" s="15"/>
      <c r="AX465" s="15"/>
      <c r="AY465" s="12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</row>
    <row r="466" spans="1:213" ht="16.899999999999999" customHeight="1" x14ac:dyDescent="0.25">
      <c r="A466" s="15"/>
      <c r="B466" s="73"/>
      <c r="C466" s="15"/>
      <c r="D466" s="74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73"/>
      <c r="V466" s="72"/>
      <c r="W466" s="74"/>
      <c r="X466" s="15"/>
      <c r="Y466" s="15"/>
      <c r="Z466" s="15"/>
      <c r="AA466" s="13"/>
      <c r="AB466" s="12"/>
      <c r="AC466" s="15"/>
      <c r="AD466" s="12"/>
      <c r="AE466" s="50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73"/>
      <c r="AQ466" s="15"/>
      <c r="AR466" s="74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73"/>
      <c r="BJ466" s="72"/>
      <c r="BK466" s="74"/>
      <c r="BL466" s="15"/>
      <c r="BM466" s="15"/>
      <c r="BN466" s="15"/>
      <c r="BO466" s="13"/>
      <c r="BP466" s="12"/>
      <c r="BQ466" s="15"/>
      <c r="BR466" s="12"/>
      <c r="BS466" s="50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</row>
    <row r="467" spans="1:213" ht="16.899999999999999" customHeight="1" x14ac:dyDescent="0.25">
      <c r="A467" s="15"/>
      <c r="B467" s="73"/>
      <c r="C467" s="15"/>
      <c r="D467" s="74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72"/>
      <c r="W467" s="74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73"/>
      <c r="AQ467" s="15"/>
      <c r="AR467" s="74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72"/>
      <c r="BK467" s="74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</row>
    <row r="468" spans="1:213" ht="16.899999999999999" customHeight="1" x14ac:dyDescent="0.25">
      <c r="A468" s="15"/>
      <c r="B468" s="69"/>
      <c r="C468" s="15"/>
      <c r="D468" s="76"/>
      <c r="E468" s="15"/>
      <c r="F468" s="74"/>
      <c r="G468" s="74"/>
      <c r="H468" s="74"/>
      <c r="I468" s="48"/>
      <c r="J468" s="48"/>
      <c r="K468" s="48"/>
      <c r="L468" s="15"/>
      <c r="M468" s="15"/>
      <c r="N468" s="15"/>
      <c r="O468" s="15"/>
      <c r="P468" s="15"/>
      <c r="Q468" s="15"/>
      <c r="R468" s="15"/>
      <c r="S468" s="15"/>
      <c r="T468" s="15"/>
      <c r="U468" s="73"/>
      <c r="V468" s="75"/>
      <c r="W468" s="76"/>
      <c r="X468" s="74"/>
      <c r="Y468" s="48"/>
      <c r="Z468" s="48"/>
      <c r="AA468" s="48"/>
      <c r="AB468" s="48"/>
      <c r="AC468" s="15"/>
      <c r="AD468" s="48"/>
      <c r="AE468" s="48"/>
      <c r="AF468" s="48"/>
      <c r="AG468" s="52"/>
      <c r="AH468" s="15"/>
      <c r="AI468" s="15"/>
      <c r="AJ468" s="15"/>
      <c r="AK468" s="15"/>
      <c r="AL468" s="15"/>
      <c r="AM468" s="15"/>
      <c r="AN468" s="15"/>
      <c r="AO468" s="15"/>
      <c r="AP468" s="69"/>
      <c r="AQ468" s="15"/>
      <c r="AR468" s="76"/>
      <c r="AS468" s="15"/>
      <c r="AT468" s="74"/>
      <c r="AU468" s="74"/>
      <c r="AV468" s="74"/>
      <c r="AW468" s="48"/>
      <c r="AX468" s="48"/>
      <c r="AY468" s="48"/>
      <c r="AZ468" s="15"/>
      <c r="BA468" s="15"/>
      <c r="BB468" s="15"/>
      <c r="BC468" s="15"/>
      <c r="BD468" s="15"/>
      <c r="BE468" s="15"/>
      <c r="BF468" s="15"/>
      <c r="BG468" s="15"/>
      <c r="BH468" s="15"/>
      <c r="BI468" s="73"/>
      <c r="BJ468" s="75"/>
      <c r="BK468" s="76"/>
      <c r="BL468" s="74"/>
      <c r="BM468" s="48"/>
      <c r="BN468" s="48"/>
      <c r="BO468" s="48"/>
      <c r="BP468" s="48"/>
      <c r="BQ468" s="15"/>
      <c r="BR468" s="48"/>
      <c r="BS468" s="48"/>
      <c r="BT468" s="48"/>
      <c r="BU468" s="52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</row>
    <row r="469" spans="1:213" ht="16.899999999999999" customHeight="1" x14ac:dyDescent="0.25">
      <c r="A469" s="15"/>
      <c r="B469" s="73"/>
      <c r="C469" s="15"/>
      <c r="D469" s="74"/>
      <c r="E469" s="15"/>
      <c r="F469" s="74"/>
      <c r="G469" s="74"/>
      <c r="H469" s="74"/>
      <c r="I469" s="52"/>
      <c r="J469" s="52"/>
      <c r="K469" s="52"/>
      <c r="L469" s="15"/>
      <c r="M469" s="15"/>
      <c r="N469" s="15"/>
      <c r="O469" s="15"/>
      <c r="P469" s="15"/>
      <c r="Q469" s="15"/>
      <c r="R469" s="15"/>
      <c r="S469" s="15"/>
      <c r="T469" s="15"/>
      <c r="U469" s="73"/>
      <c r="V469" s="72"/>
      <c r="W469" s="74"/>
      <c r="X469" s="74"/>
      <c r="Y469" s="52"/>
      <c r="Z469" s="52"/>
      <c r="AA469" s="52"/>
      <c r="AB469" s="52"/>
      <c r="AC469" s="15"/>
      <c r="AD469" s="52"/>
      <c r="AE469" s="52"/>
      <c r="AF469" s="52"/>
      <c r="AG469" s="52"/>
      <c r="AH469" s="15"/>
      <c r="AI469" s="15"/>
      <c r="AJ469" s="15"/>
      <c r="AK469" s="15"/>
      <c r="AL469" s="15"/>
      <c r="AM469" s="15"/>
      <c r="AN469" s="15"/>
      <c r="AO469" s="15"/>
      <c r="AP469" s="73"/>
      <c r="AQ469" s="15"/>
      <c r="AR469" s="74"/>
      <c r="AS469" s="15"/>
      <c r="AT469" s="74"/>
      <c r="AU469" s="74"/>
      <c r="AV469" s="74"/>
      <c r="AW469" s="52"/>
      <c r="AX469" s="52"/>
      <c r="AY469" s="52"/>
      <c r="AZ469" s="15"/>
      <c r="BA469" s="15"/>
      <c r="BB469" s="15"/>
      <c r="BC469" s="15"/>
      <c r="BD469" s="15"/>
      <c r="BE469" s="15"/>
      <c r="BF469" s="15"/>
      <c r="BG469" s="15"/>
      <c r="BH469" s="15"/>
      <c r="BI469" s="73"/>
      <c r="BJ469" s="72"/>
      <c r="BK469" s="74"/>
      <c r="BL469" s="74"/>
      <c r="BM469" s="52"/>
      <c r="BN469" s="52"/>
      <c r="BO469" s="52"/>
      <c r="BP469" s="52"/>
      <c r="BQ469" s="15"/>
      <c r="BR469" s="52"/>
      <c r="BS469" s="52"/>
      <c r="BT469" s="52"/>
      <c r="BU469" s="52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</row>
    <row r="470" spans="1:213" ht="16.899999999999999" customHeight="1" x14ac:dyDescent="0.25">
      <c r="A470" s="15"/>
      <c r="B470" s="73"/>
      <c r="C470" s="15"/>
      <c r="D470" s="74"/>
      <c r="E470" s="15"/>
      <c r="F470" s="76"/>
      <c r="G470" s="76"/>
      <c r="H470" s="76"/>
      <c r="I470" s="70"/>
      <c r="J470" s="70"/>
      <c r="K470" s="70"/>
      <c r="L470" s="15"/>
      <c r="M470" s="15"/>
      <c r="N470" s="15"/>
      <c r="O470" s="15"/>
      <c r="P470" s="15"/>
      <c r="Q470" s="15"/>
      <c r="R470" s="15"/>
      <c r="S470" s="15"/>
      <c r="T470" s="15"/>
      <c r="U470" s="69"/>
      <c r="V470" s="72"/>
      <c r="W470" s="74"/>
      <c r="X470" s="76"/>
      <c r="Y470" s="70"/>
      <c r="Z470" s="70"/>
      <c r="AA470" s="70"/>
      <c r="AB470" s="70"/>
      <c r="AC470" s="15"/>
      <c r="AD470" s="70"/>
      <c r="AE470" s="70"/>
      <c r="AF470" s="70"/>
      <c r="AG470" s="70"/>
      <c r="AH470" s="15"/>
      <c r="AI470" s="15"/>
      <c r="AJ470" s="15"/>
      <c r="AK470" s="15"/>
      <c r="AL470" s="15"/>
      <c r="AM470" s="15"/>
      <c r="AN470" s="15"/>
      <c r="AO470" s="15"/>
      <c r="AP470" s="73"/>
      <c r="AQ470" s="15"/>
      <c r="AR470" s="74"/>
      <c r="AS470" s="15"/>
      <c r="AT470" s="76"/>
      <c r="AU470" s="76"/>
      <c r="AV470" s="76"/>
      <c r="AW470" s="70"/>
      <c r="AX470" s="70"/>
      <c r="AY470" s="70"/>
      <c r="AZ470" s="15"/>
      <c r="BA470" s="15"/>
      <c r="BB470" s="15"/>
      <c r="BC470" s="15"/>
      <c r="BD470" s="15"/>
      <c r="BE470" s="15"/>
      <c r="BF470" s="15"/>
      <c r="BG470" s="15"/>
      <c r="BH470" s="15"/>
      <c r="BI470" s="69"/>
      <c r="BJ470" s="72"/>
      <c r="BK470" s="74"/>
      <c r="BL470" s="76"/>
      <c r="BM470" s="70"/>
      <c r="BN470" s="70"/>
      <c r="BO470" s="70"/>
      <c r="BP470" s="70"/>
      <c r="BQ470" s="15"/>
      <c r="BR470" s="70"/>
      <c r="BS470" s="70"/>
      <c r="BT470" s="70"/>
      <c r="BU470" s="70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</row>
    <row r="471" spans="1:213" ht="16.899999999999999" customHeight="1" x14ac:dyDescent="0.25">
      <c r="A471" s="15"/>
      <c r="B471" s="69"/>
      <c r="C471" s="15"/>
      <c r="D471" s="76"/>
      <c r="E471" s="15"/>
      <c r="F471" s="74"/>
      <c r="G471" s="74"/>
      <c r="H471" s="74"/>
      <c r="I471" s="52"/>
      <c r="J471" s="52"/>
      <c r="K471" s="52"/>
      <c r="L471" s="15"/>
      <c r="M471" s="15"/>
      <c r="N471" s="15"/>
      <c r="O471" s="15"/>
      <c r="P471" s="15"/>
      <c r="Q471" s="15"/>
      <c r="R471" s="15"/>
      <c r="S471" s="15"/>
      <c r="T471" s="15"/>
      <c r="U471" s="73"/>
      <c r="V471" s="75"/>
      <c r="W471" s="76"/>
      <c r="X471" s="74"/>
      <c r="Y471" s="52"/>
      <c r="Z471" s="52"/>
      <c r="AA471" s="52"/>
      <c r="AB471" s="52"/>
      <c r="AC471" s="15"/>
      <c r="AD471" s="52"/>
      <c r="AE471" s="52"/>
      <c r="AF471" s="52"/>
      <c r="AG471" s="52"/>
      <c r="AH471" s="15"/>
      <c r="AI471" s="15"/>
      <c r="AJ471" s="15"/>
      <c r="AK471" s="15"/>
      <c r="AL471" s="15"/>
      <c r="AM471" s="15"/>
      <c r="AN471" s="15"/>
      <c r="AO471" s="15"/>
      <c r="AP471" s="69"/>
      <c r="AQ471" s="15"/>
      <c r="AR471" s="76"/>
      <c r="AS471" s="15"/>
      <c r="AT471" s="74"/>
      <c r="AU471" s="74"/>
      <c r="AV471" s="74"/>
      <c r="AW471" s="52"/>
      <c r="AX471" s="52"/>
      <c r="AY471" s="52"/>
      <c r="AZ471" s="15"/>
      <c r="BA471" s="15"/>
      <c r="BB471" s="15"/>
      <c r="BC471" s="15"/>
      <c r="BD471" s="15"/>
      <c r="BE471" s="15"/>
      <c r="BF471" s="15"/>
      <c r="BG471" s="15"/>
      <c r="BH471" s="15"/>
      <c r="BI471" s="73"/>
      <c r="BJ471" s="75"/>
      <c r="BK471" s="76"/>
      <c r="BL471" s="74"/>
      <c r="BM471" s="52"/>
      <c r="BN471" s="52"/>
      <c r="BO471" s="52"/>
      <c r="BP471" s="52"/>
      <c r="BQ471" s="15"/>
      <c r="BR471" s="52"/>
      <c r="BS471" s="52"/>
      <c r="BT471" s="52"/>
      <c r="BU471" s="52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</row>
    <row r="472" spans="1:213" ht="16.899999999999999" customHeight="1" x14ac:dyDescent="0.25">
      <c r="A472" s="15"/>
      <c r="B472" s="73"/>
      <c r="C472" s="15"/>
      <c r="D472" s="74"/>
      <c r="E472" s="15"/>
      <c r="F472" s="74"/>
      <c r="G472" s="74"/>
      <c r="H472" s="74"/>
      <c r="I472" s="52"/>
      <c r="J472" s="52"/>
      <c r="K472" s="52"/>
      <c r="L472" s="15"/>
      <c r="M472" s="15"/>
      <c r="N472" s="15"/>
      <c r="O472" s="15"/>
      <c r="P472" s="15"/>
      <c r="Q472" s="15"/>
      <c r="R472" s="15"/>
      <c r="S472" s="15"/>
      <c r="T472" s="15"/>
      <c r="U472" s="73"/>
      <c r="V472" s="72"/>
      <c r="W472" s="74"/>
      <c r="X472" s="74"/>
      <c r="Y472" s="52"/>
      <c r="Z472" s="52"/>
      <c r="AA472" s="52"/>
      <c r="AB472" s="52"/>
      <c r="AC472" s="15"/>
      <c r="AD472" s="52"/>
      <c r="AE472" s="52"/>
      <c r="AF472" s="52"/>
      <c r="AG472" s="52"/>
      <c r="AH472" s="15"/>
      <c r="AI472" s="15"/>
      <c r="AJ472" s="15"/>
      <c r="AK472" s="15"/>
      <c r="AL472" s="15"/>
      <c r="AM472" s="15"/>
      <c r="AN472" s="15"/>
      <c r="AO472" s="15"/>
      <c r="AP472" s="73"/>
      <c r="AQ472" s="15"/>
      <c r="AR472" s="74"/>
      <c r="AS472" s="15"/>
      <c r="AT472" s="74"/>
      <c r="AU472" s="74"/>
      <c r="AV472" s="74"/>
      <c r="AW472" s="52"/>
      <c r="AX472" s="52"/>
      <c r="AY472" s="52"/>
      <c r="AZ472" s="15"/>
      <c r="BA472" s="15"/>
      <c r="BB472" s="15"/>
      <c r="BC472" s="15"/>
      <c r="BD472" s="15"/>
      <c r="BE472" s="15"/>
      <c r="BF472" s="15"/>
      <c r="BG472" s="15"/>
      <c r="BH472" s="15"/>
      <c r="BI472" s="73"/>
      <c r="BJ472" s="72"/>
      <c r="BK472" s="74"/>
      <c r="BL472" s="74"/>
      <c r="BM472" s="52"/>
      <c r="BN472" s="52"/>
      <c r="BO472" s="52"/>
      <c r="BP472" s="52"/>
      <c r="BQ472" s="15"/>
      <c r="BR472" s="52"/>
      <c r="BS472" s="52"/>
      <c r="BT472" s="52"/>
      <c r="BU472" s="52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</row>
    <row r="473" spans="1:213" ht="16.899999999999999" customHeight="1" x14ac:dyDescent="0.25">
      <c r="A473" s="15"/>
      <c r="B473" s="73"/>
      <c r="C473" s="15"/>
      <c r="D473" s="74"/>
      <c r="E473" s="15"/>
      <c r="F473" s="76"/>
      <c r="G473" s="76"/>
      <c r="H473" s="76"/>
      <c r="I473" s="70"/>
      <c r="J473" s="70"/>
      <c r="K473" s="70"/>
      <c r="L473" s="15"/>
      <c r="M473" s="15"/>
      <c r="N473" s="15"/>
      <c r="O473" s="15"/>
      <c r="P473" s="15"/>
      <c r="Q473" s="15"/>
      <c r="R473" s="15"/>
      <c r="S473" s="15"/>
      <c r="T473" s="15"/>
      <c r="U473" s="69"/>
      <c r="V473" s="72"/>
      <c r="W473" s="74"/>
      <c r="X473" s="76"/>
      <c r="Y473" s="70"/>
      <c r="Z473" s="70"/>
      <c r="AA473" s="70"/>
      <c r="AB473" s="70"/>
      <c r="AC473" s="15"/>
      <c r="AD473" s="70"/>
      <c r="AE473" s="70"/>
      <c r="AF473" s="70"/>
      <c r="AG473" s="70"/>
      <c r="AH473" s="15"/>
      <c r="AI473" s="15"/>
      <c r="AJ473" s="15"/>
      <c r="AK473" s="15"/>
      <c r="AL473" s="15"/>
      <c r="AM473" s="15"/>
      <c r="AN473" s="15"/>
      <c r="AO473" s="15"/>
      <c r="AP473" s="73"/>
      <c r="AQ473" s="15"/>
      <c r="AR473" s="74"/>
      <c r="AS473" s="15"/>
      <c r="AT473" s="76"/>
      <c r="AU473" s="76"/>
      <c r="AV473" s="76"/>
      <c r="AW473" s="70"/>
      <c r="AX473" s="70"/>
      <c r="AY473" s="70"/>
      <c r="AZ473" s="15"/>
      <c r="BA473" s="15"/>
      <c r="BB473" s="15"/>
      <c r="BC473" s="15"/>
      <c r="BD473" s="15"/>
      <c r="BE473" s="15"/>
      <c r="BF473" s="15"/>
      <c r="BG473" s="15"/>
      <c r="BH473" s="15"/>
      <c r="BI473" s="69"/>
      <c r="BJ473" s="72"/>
      <c r="BK473" s="74"/>
      <c r="BL473" s="76"/>
      <c r="BM473" s="70"/>
      <c r="BN473" s="70"/>
      <c r="BO473" s="70"/>
      <c r="BP473" s="70"/>
      <c r="BQ473" s="15"/>
      <c r="BR473" s="70"/>
      <c r="BS473" s="70"/>
      <c r="BT473" s="70"/>
      <c r="BU473" s="70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</row>
    <row r="474" spans="1:213" ht="16.899999999999999" customHeight="1" x14ac:dyDescent="0.25">
      <c r="A474" s="15"/>
      <c r="B474" s="69"/>
      <c r="C474" s="15"/>
      <c r="D474" s="15"/>
      <c r="E474" s="15"/>
      <c r="F474" s="15"/>
      <c r="G474" s="73"/>
      <c r="H474" s="74"/>
      <c r="I474" s="74"/>
      <c r="J474" s="74"/>
      <c r="K474" s="74"/>
      <c r="L474" s="52"/>
      <c r="M474" s="52"/>
      <c r="N474" s="52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73"/>
      <c r="AE474" s="15"/>
      <c r="AF474" s="74"/>
      <c r="AG474" s="74"/>
      <c r="AH474" s="74"/>
      <c r="AI474" s="52"/>
      <c r="AJ474" s="52"/>
      <c r="AK474" s="52"/>
      <c r="AL474" s="52"/>
      <c r="AM474" s="52"/>
      <c r="AN474" s="15"/>
      <c r="AO474" s="15"/>
      <c r="AP474" s="69"/>
      <c r="AQ474" s="15"/>
      <c r="AR474" s="15"/>
      <c r="AS474" s="15"/>
      <c r="AT474" s="15"/>
      <c r="AU474" s="73"/>
      <c r="AV474" s="74"/>
      <c r="AW474" s="74"/>
      <c r="AX474" s="74"/>
      <c r="AY474" s="74"/>
      <c r="AZ474" s="52"/>
      <c r="BA474" s="52"/>
      <c r="BB474" s="52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73"/>
      <c r="BS474" s="15"/>
      <c r="BT474" s="74"/>
      <c r="BU474" s="74"/>
      <c r="BV474" s="74"/>
      <c r="BW474" s="52"/>
      <c r="BX474" s="52"/>
      <c r="BY474" s="52"/>
      <c r="BZ474" s="52"/>
      <c r="CA474" s="52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</row>
    <row r="475" spans="1:213" ht="16.899999999999999" customHeight="1" x14ac:dyDescent="0.25">
      <c r="A475" s="15"/>
      <c r="B475" s="69"/>
      <c r="C475" s="15"/>
      <c r="D475" s="15"/>
      <c r="E475" s="49"/>
      <c r="F475" s="15"/>
      <c r="G475" s="15"/>
      <c r="H475" s="15"/>
      <c r="I475" s="15"/>
      <c r="J475" s="74"/>
      <c r="K475" s="74"/>
      <c r="L475" s="74"/>
      <c r="M475" s="52"/>
      <c r="N475" s="52"/>
      <c r="O475" s="15"/>
      <c r="P475" s="15"/>
      <c r="Q475" s="15"/>
      <c r="R475" s="15"/>
      <c r="S475" s="15"/>
      <c r="T475" s="15"/>
      <c r="U475" s="15"/>
      <c r="V475" s="15"/>
      <c r="W475" s="15"/>
      <c r="X475" s="49"/>
      <c r="Y475" s="15"/>
      <c r="Z475" s="15"/>
      <c r="AA475" s="15"/>
      <c r="AB475" s="15"/>
      <c r="AC475" s="15"/>
      <c r="AD475" s="73"/>
      <c r="AE475" s="15"/>
      <c r="AF475" s="74"/>
      <c r="AG475" s="74"/>
      <c r="AH475" s="74"/>
      <c r="AI475" s="52"/>
      <c r="AJ475" s="52"/>
      <c r="AK475" s="52"/>
      <c r="AL475" s="52"/>
      <c r="AM475" s="52"/>
      <c r="AN475" s="15"/>
      <c r="AO475" s="15"/>
      <c r="AP475" s="69"/>
      <c r="AQ475" s="15"/>
      <c r="AR475" s="15"/>
      <c r="AS475" s="49"/>
      <c r="AT475" s="15"/>
      <c r="AU475" s="15"/>
      <c r="AV475" s="15"/>
      <c r="AW475" s="15"/>
      <c r="AX475" s="74"/>
      <c r="AY475" s="74"/>
      <c r="AZ475" s="74"/>
      <c r="BA475" s="52"/>
      <c r="BB475" s="52"/>
      <c r="BC475" s="15"/>
      <c r="BD475" s="15"/>
      <c r="BE475" s="15"/>
      <c r="BF475" s="15"/>
      <c r="BG475" s="15"/>
      <c r="BH475" s="15"/>
      <c r="BI475" s="15"/>
      <c r="BJ475" s="15"/>
      <c r="BK475" s="15"/>
      <c r="BL475" s="49"/>
      <c r="BM475" s="15"/>
      <c r="BN475" s="15"/>
      <c r="BO475" s="15"/>
      <c r="BP475" s="15"/>
      <c r="BQ475" s="15"/>
      <c r="BR475" s="73"/>
      <c r="BS475" s="15"/>
      <c r="BT475" s="74"/>
      <c r="BU475" s="74"/>
      <c r="BV475" s="74"/>
      <c r="BW475" s="52"/>
      <c r="BX475" s="52"/>
      <c r="BY475" s="52"/>
      <c r="BZ475" s="52"/>
      <c r="CA475" s="52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</row>
    <row r="476" spans="1:213" ht="16.899999999999999" customHeight="1" x14ac:dyDescent="0.2">
      <c r="A476" s="15"/>
      <c r="B476" s="69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52"/>
      <c r="AL476" s="15"/>
      <c r="AM476" s="15"/>
      <c r="AN476" s="15"/>
      <c r="AO476" s="15"/>
      <c r="AP476" s="69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52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</row>
    <row r="477" spans="1:213" ht="16.899999999999999" customHeight="1" x14ac:dyDescent="0.2">
      <c r="A477" s="15"/>
      <c r="B477" s="69"/>
      <c r="C477" s="15"/>
      <c r="D477" s="15"/>
      <c r="E477" s="4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52"/>
      <c r="S477" s="15"/>
      <c r="T477" s="15"/>
      <c r="U477" s="15"/>
      <c r="V477" s="15"/>
      <c r="W477" s="15"/>
      <c r="X477" s="49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52"/>
      <c r="AL477" s="15"/>
      <c r="AM477" s="15"/>
      <c r="AN477" s="15"/>
      <c r="AO477" s="15"/>
      <c r="AP477" s="69"/>
      <c r="AQ477" s="15"/>
      <c r="AR477" s="15"/>
      <c r="AS477" s="49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52"/>
      <c r="BG477" s="15"/>
      <c r="BH477" s="15"/>
      <c r="BI477" s="15"/>
      <c r="BJ477" s="15"/>
      <c r="BK477" s="15"/>
      <c r="BL477" s="49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52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</row>
    <row r="478" spans="1:213" ht="16.899999999999999" customHeight="1" x14ac:dyDescent="0.2">
      <c r="A478" s="15"/>
      <c r="B478" s="69"/>
      <c r="C478" s="15"/>
      <c r="D478" s="15"/>
      <c r="E478" s="15"/>
      <c r="F478" s="15"/>
      <c r="G478" s="15"/>
      <c r="H478" s="15"/>
      <c r="I478" s="15"/>
      <c r="J478" s="64"/>
      <c r="K478" s="64"/>
      <c r="L478" s="64"/>
      <c r="M478" s="64"/>
      <c r="N478" s="64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64"/>
      <c r="AG478" s="64"/>
      <c r="AH478" s="64"/>
      <c r="AI478" s="64"/>
      <c r="AJ478" s="64"/>
      <c r="AK478" s="52"/>
      <c r="AL478" s="64"/>
      <c r="AM478" s="64"/>
      <c r="AN478" s="15"/>
      <c r="AO478" s="15"/>
      <c r="AP478" s="69"/>
      <c r="AQ478" s="15"/>
      <c r="AR478" s="15"/>
      <c r="AS478" s="15"/>
      <c r="AT478" s="15"/>
      <c r="AU478" s="15"/>
      <c r="AV478" s="15"/>
      <c r="AW478" s="15"/>
      <c r="AX478" s="64"/>
      <c r="AY478" s="64"/>
      <c r="AZ478" s="64"/>
      <c r="BA478" s="64"/>
      <c r="BB478" s="64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64"/>
      <c r="BU478" s="64"/>
      <c r="BV478" s="64"/>
      <c r="BW478" s="64"/>
      <c r="BX478" s="64"/>
      <c r="BY478" s="52"/>
      <c r="BZ478" s="64"/>
      <c r="CA478" s="64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</row>
    <row r="479" spans="1:213" ht="16.899999999999999" customHeight="1" x14ac:dyDescent="0.2">
      <c r="A479" s="15"/>
      <c r="B479" s="69"/>
      <c r="C479" s="15"/>
      <c r="D479" s="15"/>
      <c r="E479" s="49"/>
      <c r="F479" s="15"/>
      <c r="G479" s="15"/>
      <c r="H479" s="15"/>
      <c r="I479" s="15"/>
      <c r="J479" s="64"/>
      <c r="K479" s="64"/>
      <c r="L479" s="64"/>
      <c r="M479" s="64"/>
      <c r="N479" s="64"/>
      <c r="O479" s="15"/>
      <c r="P479" s="15"/>
      <c r="Q479" s="15"/>
      <c r="R479" s="15"/>
      <c r="S479" s="15"/>
      <c r="T479" s="15"/>
      <c r="U479" s="15"/>
      <c r="V479" s="15"/>
      <c r="W479" s="15"/>
      <c r="X479" s="49"/>
      <c r="Y479" s="15"/>
      <c r="Z479" s="15"/>
      <c r="AA479" s="15"/>
      <c r="AB479" s="15"/>
      <c r="AC479" s="15"/>
      <c r="AD479" s="69"/>
      <c r="AE479" s="15"/>
      <c r="AF479" s="64"/>
      <c r="AG479" s="64"/>
      <c r="AH479" s="64"/>
      <c r="AI479" s="64"/>
      <c r="AJ479" s="64"/>
      <c r="AK479" s="52"/>
      <c r="AL479" s="64"/>
      <c r="AM479" s="64"/>
      <c r="AN479" s="15"/>
      <c r="AO479" s="15"/>
      <c r="AP479" s="69"/>
      <c r="AQ479" s="15"/>
      <c r="AR479" s="15"/>
      <c r="AS479" s="49"/>
      <c r="AT479" s="15"/>
      <c r="AU479" s="15"/>
      <c r="AV479" s="15"/>
      <c r="AW479" s="15"/>
      <c r="AX479" s="64"/>
      <c r="AY479" s="64"/>
      <c r="AZ479" s="64"/>
      <c r="BA479" s="64"/>
      <c r="BB479" s="64"/>
      <c r="BC479" s="15"/>
      <c r="BD479" s="15"/>
      <c r="BE479" s="15"/>
      <c r="BF479" s="15"/>
      <c r="BG479" s="15"/>
      <c r="BH479" s="15"/>
      <c r="BI479" s="15"/>
      <c r="BJ479" s="15"/>
      <c r="BK479" s="15"/>
      <c r="BL479" s="49"/>
      <c r="BM479" s="15"/>
      <c r="BN479" s="15"/>
      <c r="BO479" s="15"/>
      <c r="BP479" s="15"/>
      <c r="BQ479" s="15"/>
      <c r="BR479" s="69"/>
      <c r="BS479" s="15"/>
      <c r="BT479" s="64"/>
      <c r="BU479" s="64"/>
      <c r="BV479" s="64"/>
      <c r="BW479" s="64"/>
      <c r="BX479" s="64"/>
      <c r="BY479" s="52"/>
      <c r="BZ479" s="64"/>
      <c r="CA479" s="64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</row>
    <row r="480" spans="1:213" ht="16.899999999999999" customHeight="1" x14ac:dyDescent="0.2">
      <c r="A480" s="15"/>
      <c r="B480" s="69"/>
      <c r="C480" s="15"/>
      <c r="D480" s="15"/>
      <c r="E480" s="15"/>
      <c r="F480" s="64"/>
      <c r="G480" s="64"/>
      <c r="H480" s="64"/>
      <c r="I480" s="64"/>
      <c r="J480" s="64"/>
      <c r="K480" s="64"/>
      <c r="L480" s="64"/>
      <c r="M480" s="64"/>
      <c r="N480" s="64"/>
      <c r="O480" s="15"/>
      <c r="P480" s="15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52"/>
      <c r="AF480" s="52"/>
      <c r="AG480" s="64"/>
      <c r="AH480" s="15"/>
      <c r="AI480" s="15"/>
      <c r="AJ480" s="15"/>
      <c r="AK480" s="15"/>
      <c r="AL480" s="15"/>
      <c r="AM480" s="15"/>
      <c r="AN480" s="15"/>
      <c r="AO480" s="15"/>
      <c r="AP480" s="69"/>
      <c r="AQ480" s="15"/>
      <c r="AR480" s="15"/>
      <c r="AS480" s="15"/>
      <c r="AT480" s="64"/>
      <c r="AU480" s="64"/>
      <c r="AV480" s="64"/>
      <c r="AW480" s="64"/>
      <c r="AX480" s="64"/>
      <c r="AY480" s="64"/>
      <c r="AZ480" s="64"/>
      <c r="BA480" s="64"/>
      <c r="BB480" s="64"/>
      <c r="BC480" s="15"/>
      <c r="BD480" s="15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52"/>
      <c r="BT480" s="52"/>
      <c r="BU480" s="64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</row>
    <row r="481" spans="1:213" ht="16.899999999999999" customHeight="1" x14ac:dyDescent="0.2">
      <c r="A481" s="15"/>
      <c r="B481" s="69"/>
      <c r="C481" s="15"/>
      <c r="D481" s="50"/>
      <c r="E481" s="15"/>
      <c r="F481" s="64"/>
      <c r="G481" s="49"/>
      <c r="H481" s="64"/>
      <c r="I481" s="64"/>
      <c r="J481" s="64"/>
      <c r="K481" s="64"/>
      <c r="L481" s="64"/>
      <c r="M481" s="64"/>
      <c r="N481" s="64"/>
      <c r="O481" s="15"/>
      <c r="P481" s="15"/>
      <c r="Q481" s="64"/>
      <c r="R481" s="64"/>
      <c r="S481" s="64"/>
      <c r="T481" s="64"/>
      <c r="U481" s="64"/>
      <c r="V481" s="64"/>
      <c r="W481" s="64"/>
      <c r="X481" s="50"/>
      <c r="Y481" s="15"/>
      <c r="Z481" s="49"/>
      <c r="AA481" s="15"/>
      <c r="AB481" s="64"/>
      <c r="AC481" s="64"/>
      <c r="AD481" s="64"/>
      <c r="AE481" s="64"/>
      <c r="AF481" s="64"/>
      <c r="AG481" s="64"/>
      <c r="AH481" s="64"/>
      <c r="AI481" s="15"/>
      <c r="AJ481" s="15"/>
      <c r="AK481" s="15"/>
      <c r="AL481" s="15"/>
      <c r="AM481" s="15"/>
      <c r="AN481" s="15"/>
      <c r="AO481" s="15"/>
      <c r="AP481" s="69"/>
      <c r="AQ481" s="15"/>
      <c r="AR481" s="50"/>
      <c r="AS481" s="15"/>
      <c r="AT481" s="64"/>
      <c r="AU481" s="49"/>
      <c r="AV481" s="64"/>
      <c r="AW481" s="64"/>
      <c r="AX481" s="64"/>
      <c r="AY481" s="64"/>
      <c r="AZ481" s="64"/>
      <c r="BA481" s="64"/>
      <c r="BB481" s="64"/>
      <c r="BC481" s="15"/>
      <c r="BD481" s="15"/>
      <c r="BE481" s="64"/>
      <c r="BF481" s="64"/>
      <c r="BG481" s="64"/>
      <c r="BH481" s="64"/>
      <c r="BI481" s="64"/>
      <c r="BJ481" s="64"/>
      <c r="BK481" s="64"/>
      <c r="BL481" s="50"/>
      <c r="BM481" s="15"/>
      <c r="BN481" s="49"/>
      <c r="BO481" s="15"/>
      <c r="BP481" s="64"/>
      <c r="BQ481" s="64"/>
      <c r="BR481" s="64"/>
      <c r="BS481" s="64"/>
      <c r="BT481" s="64"/>
      <c r="BU481" s="64"/>
      <c r="BV481" s="64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</row>
    <row r="482" spans="1:213" ht="16.899999999999999" customHeight="1" x14ac:dyDescent="0.25">
      <c r="A482" s="15"/>
      <c r="B482" s="15"/>
      <c r="C482" s="15"/>
      <c r="D482" s="15"/>
      <c r="E482" s="12"/>
      <c r="F482" s="15"/>
      <c r="G482" s="255"/>
      <c r="H482" s="15"/>
      <c r="I482" s="15"/>
      <c r="J482" s="12"/>
      <c r="K482" s="15"/>
      <c r="L482" s="12"/>
      <c r="M482" s="48"/>
      <c r="N482" s="15"/>
      <c r="O482" s="15"/>
      <c r="P482" s="15"/>
      <c r="Q482" s="15"/>
      <c r="R482" s="12"/>
      <c r="S482" s="315"/>
      <c r="T482" s="70"/>
      <c r="U482" s="15"/>
      <c r="V482" s="15"/>
      <c r="W482" s="15"/>
      <c r="X482" s="15"/>
      <c r="Y482" s="12"/>
      <c r="Z482" s="255"/>
      <c r="AA482" s="12"/>
      <c r="AB482" s="15"/>
      <c r="AC482" s="15"/>
      <c r="AD482" s="12"/>
      <c r="AE482" s="12"/>
      <c r="AF482" s="48"/>
      <c r="AG482" s="15"/>
      <c r="AH482" s="15"/>
      <c r="AI482" s="15"/>
      <c r="AJ482" s="15"/>
      <c r="AK482" s="12"/>
      <c r="AL482" s="315"/>
      <c r="AM482" s="15"/>
      <c r="AN482" s="15"/>
      <c r="AO482" s="15"/>
      <c r="AP482" s="15"/>
      <c r="AQ482" s="15"/>
      <c r="AR482" s="15"/>
      <c r="AS482" s="12"/>
      <c r="AT482" s="15"/>
      <c r="AU482" s="255"/>
      <c r="AV482" s="15"/>
      <c r="AW482" s="15"/>
      <c r="AX482" s="12"/>
      <c r="AY482" s="15"/>
      <c r="AZ482" s="12"/>
      <c r="BA482" s="48"/>
      <c r="BB482" s="15"/>
      <c r="BC482" s="15"/>
      <c r="BD482" s="15"/>
      <c r="BE482" s="15"/>
      <c r="BF482" s="12"/>
      <c r="BG482" s="315"/>
      <c r="BH482" s="70"/>
      <c r="BI482" s="15"/>
      <c r="BJ482" s="15"/>
      <c r="BK482" s="15"/>
      <c r="BL482" s="15"/>
      <c r="BM482" s="12"/>
      <c r="BN482" s="255"/>
      <c r="BO482" s="12"/>
      <c r="BP482" s="15"/>
      <c r="BQ482" s="15"/>
      <c r="BR482" s="12"/>
      <c r="BS482" s="12"/>
      <c r="BT482" s="48"/>
      <c r="BU482" s="15"/>
      <c r="BV482" s="15"/>
      <c r="BW482" s="15"/>
      <c r="BX482" s="15"/>
      <c r="BY482" s="12"/>
      <c r="BZ482" s="3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</row>
    <row r="483" spans="1:213" ht="16.899999999999999" customHeight="1" x14ac:dyDescent="0.25">
      <c r="A483" s="15"/>
      <c r="B483" s="15"/>
      <c r="C483" s="15"/>
      <c r="D483" s="70"/>
      <c r="E483" s="12"/>
      <c r="F483" s="70"/>
      <c r="G483" s="255"/>
      <c r="H483" s="70"/>
      <c r="I483" s="65"/>
      <c r="J483" s="65"/>
      <c r="K483" s="65"/>
      <c r="L483" s="64"/>
      <c r="M483" s="64"/>
      <c r="N483" s="15"/>
      <c r="O483" s="65"/>
      <c r="P483" s="12"/>
      <c r="Q483" s="188"/>
      <c r="R483" s="188"/>
      <c r="S483" s="15"/>
      <c r="T483" s="15"/>
      <c r="U483" s="15"/>
      <c r="V483" s="70"/>
      <c r="W483" s="70"/>
      <c r="X483" s="15"/>
      <c r="Y483" s="12"/>
      <c r="Z483" s="255"/>
      <c r="AA483" s="65"/>
      <c r="AB483" s="15"/>
      <c r="AC483" s="14"/>
      <c r="AD483" s="14"/>
      <c r="AE483" s="14"/>
      <c r="AF483" s="65"/>
      <c r="AG483" s="15"/>
      <c r="AH483" s="65"/>
      <c r="AI483" s="12"/>
      <c r="AJ483" s="188"/>
      <c r="AK483" s="188"/>
      <c r="AL483" s="15"/>
      <c r="AM483" s="15"/>
      <c r="AN483" s="15"/>
      <c r="AO483" s="15"/>
      <c r="AP483" s="15"/>
      <c r="AQ483" s="15"/>
      <c r="AR483" s="70"/>
      <c r="AS483" s="12"/>
      <c r="AT483" s="70"/>
      <c r="AU483" s="255"/>
      <c r="AV483" s="70"/>
      <c r="AW483" s="65"/>
      <c r="AX483" s="65"/>
      <c r="AY483" s="65"/>
      <c r="AZ483" s="64"/>
      <c r="BA483" s="64"/>
      <c r="BB483" s="15"/>
      <c r="BC483" s="65"/>
      <c r="BD483" s="12"/>
      <c r="BE483" s="188"/>
      <c r="BF483" s="188"/>
      <c r="BG483" s="15"/>
      <c r="BH483" s="15"/>
      <c r="BI483" s="15"/>
      <c r="BJ483" s="70"/>
      <c r="BK483" s="70"/>
      <c r="BL483" s="15"/>
      <c r="BM483" s="12"/>
      <c r="BN483" s="255"/>
      <c r="BO483" s="65"/>
      <c r="BP483" s="15"/>
      <c r="BQ483" s="14"/>
      <c r="BR483" s="14"/>
      <c r="BS483" s="14"/>
      <c r="BT483" s="65"/>
      <c r="BU483" s="15"/>
      <c r="BV483" s="65"/>
      <c r="BW483" s="12"/>
      <c r="BX483" s="188"/>
      <c r="BY483" s="188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</row>
    <row r="484" spans="1:213" ht="16.899999999999999" customHeight="1" x14ac:dyDescent="0.25">
      <c r="A484" s="15"/>
      <c r="B484" s="15"/>
      <c r="C484" s="15"/>
      <c r="D484" s="70"/>
      <c r="E484" s="70"/>
      <c r="F484" s="70"/>
      <c r="G484" s="70"/>
      <c r="H484" s="15"/>
      <c r="I484" s="15"/>
      <c r="J484" s="12"/>
      <c r="K484" s="12"/>
      <c r="L484" s="64"/>
      <c r="M484" s="64"/>
      <c r="N484" s="64"/>
      <c r="O484" s="15"/>
      <c r="P484" s="15"/>
      <c r="Q484" s="15"/>
      <c r="R484" s="15"/>
      <c r="S484" s="15"/>
      <c r="T484" s="15"/>
      <c r="U484" s="70"/>
      <c r="V484" s="70"/>
      <c r="W484" s="70"/>
      <c r="X484" s="70"/>
      <c r="Y484" s="15"/>
      <c r="Z484" s="15"/>
      <c r="AA484" s="12"/>
      <c r="AB484" s="13"/>
      <c r="AC484" s="12"/>
      <c r="AD484" s="12"/>
      <c r="AE484" s="12"/>
      <c r="AF484" s="15"/>
      <c r="AG484" s="6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70"/>
      <c r="AS484" s="70"/>
      <c r="AT484" s="70"/>
      <c r="AU484" s="70"/>
      <c r="AV484" s="15"/>
      <c r="AW484" s="15"/>
      <c r="AX484" s="12"/>
      <c r="AY484" s="12"/>
      <c r="AZ484" s="64"/>
      <c r="BA484" s="64"/>
      <c r="BB484" s="64"/>
      <c r="BC484" s="15"/>
      <c r="BD484" s="15"/>
      <c r="BE484" s="15"/>
      <c r="BF484" s="15"/>
      <c r="BG484" s="15"/>
      <c r="BH484" s="15"/>
      <c r="BI484" s="70"/>
      <c r="BJ484" s="70"/>
      <c r="BK484" s="70"/>
      <c r="BL484" s="70"/>
      <c r="BM484" s="15"/>
      <c r="BN484" s="15"/>
      <c r="BO484" s="12"/>
      <c r="BP484" s="13"/>
      <c r="BQ484" s="12"/>
      <c r="BR484" s="12"/>
      <c r="BS484" s="12"/>
      <c r="BT484" s="15"/>
      <c r="BU484" s="6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</row>
    <row r="485" spans="1:213" ht="16.899999999999999" customHeight="1" x14ac:dyDescent="0.25">
      <c r="A485" s="15"/>
      <c r="B485" s="73"/>
      <c r="C485" s="15"/>
      <c r="D485" s="56"/>
      <c r="E485" s="92"/>
      <c r="F485" s="92"/>
      <c r="G485" s="53"/>
      <c r="H485" s="53"/>
      <c r="I485" s="53"/>
      <c r="J485" s="15"/>
      <c r="K485" s="73"/>
      <c r="L485" s="15"/>
      <c r="M485" s="56"/>
      <c r="N485" s="56"/>
      <c r="O485" s="56"/>
      <c r="P485" s="56"/>
      <c r="Q485" s="56"/>
      <c r="R485" s="53"/>
      <c r="S485" s="15"/>
      <c r="T485" s="15"/>
      <c r="U485" s="15"/>
      <c r="V485" s="72"/>
      <c r="W485" s="56"/>
      <c r="X485" s="92"/>
      <c r="Y485" s="92"/>
      <c r="Z485" s="92"/>
      <c r="AA485" s="92"/>
      <c r="AB485" s="53"/>
      <c r="AC485" s="15"/>
      <c r="AD485" s="15"/>
      <c r="AE485" s="135"/>
      <c r="AF485" s="56"/>
      <c r="AG485" s="56"/>
      <c r="AH485" s="56"/>
      <c r="AI485" s="56"/>
      <c r="AJ485" s="56"/>
      <c r="AK485" s="56"/>
      <c r="AL485" s="15"/>
      <c r="AM485" s="15"/>
      <c r="AN485" s="15"/>
      <c r="AO485" s="15"/>
      <c r="AP485" s="73"/>
      <c r="AQ485" s="15"/>
      <c r="AR485" s="56"/>
      <c r="AS485" s="92"/>
      <c r="AT485" s="92"/>
      <c r="AU485" s="53"/>
      <c r="AV485" s="53"/>
      <c r="AW485" s="53"/>
      <c r="AX485" s="15"/>
      <c r="AY485" s="73"/>
      <c r="AZ485" s="15"/>
      <c r="BA485" s="56"/>
      <c r="BB485" s="56"/>
      <c r="BC485" s="56"/>
      <c r="BD485" s="56"/>
      <c r="BE485" s="56"/>
      <c r="BF485" s="53"/>
      <c r="BG485" s="15"/>
      <c r="BH485" s="15"/>
      <c r="BI485" s="15"/>
      <c r="BJ485" s="72"/>
      <c r="BK485" s="56"/>
      <c r="BL485" s="92"/>
      <c r="BM485" s="92"/>
      <c r="BN485" s="92"/>
      <c r="BO485" s="92"/>
      <c r="BP485" s="53"/>
      <c r="BQ485" s="15"/>
      <c r="BR485" s="15"/>
      <c r="BS485" s="135"/>
      <c r="BT485" s="56"/>
      <c r="BU485" s="56"/>
      <c r="BV485" s="56"/>
      <c r="BW485" s="56"/>
      <c r="BX485" s="56"/>
      <c r="BY485" s="56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</row>
    <row r="486" spans="1:213" ht="16.899999999999999" customHeight="1" x14ac:dyDescent="0.25">
      <c r="A486" s="15"/>
      <c r="B486" s="69"/>
      <c r="C486" s="15"/>
      <c r="D486" s="15"/>
      <c r="E486" s="15"/>
      <c r="F486" s="15"/>
      <c r="G486" s="15"/>
      <c r="H486" s="15"/>
      <c r="I486" s="15"/>
      <c r="J486" s="15"/>
      <c r="K486" s="12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69"/>
      <c r="AQ486" s="15"/>
      <c r="AR486" s="15"/>
      <c r="AS486" s="15"/>
      <c r="AT486" s="15"/>
      <c r="AU486" s="15"/>
      <c r="AV486" s="15"/>
      <c r="AW486" s="15"/>
      <c r="AX486" s="15"/>
      <c r="AY486" s="12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</row>
    <row r="487" spans="1:213" ht="16.899999999999999" customHeight="1" x14ac:dyDescent="0.25">
      <c r="A487" s="15"/>
      <c r="B487" s="73"/>
      <c r="C487" s="15"/>
      <c r="D487" s="74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73"/>
      <c r="V487" s="72"/>
      <c r="W487" s="74"/>
      <c r="X487" s="15"/>
      <c r="Y487" s="15"/>
      <c r="Z487" s="15"/>
      <c r="AA487" s="13"/>
      <c r="AB487" s="12"/>
      <c r="AC487" s="15"/>
      <c r="AD487" s="12"/>
      <c r="AE487" s="50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73"/>
      <c r="AQ487" s="15"/>
      <c r="AR487" s="74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73"/>
      <c r="BJ487" s="72"/>
      <c r="BK487" s="74"/>
      <c r="BL487" s="15"/>
      <c r="BM487" s="15"/>
      <c r="BN487" s="15"/>
      <c r="BO487" s="13"/>
      <c r="BP487" s="12"/>
      <c r="BQ487" s="15"/>
      <c r="BR487" s="12"/>
      <c r="BS487" s="50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</row>
    <row r="488" spans="1:213" ht="16.899999999999999" customHeight="1" x14ac:dyDescent="0.25">
      <c r="A488" s="15"/>
      <c r="B488" s="73"/>
      <c r="C488" s="15"/>
      <c r="D488" s="74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72"/>
      <c r="W488" s="74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73"/>
      <c r="AQ488" s="15"/>
      <c r="AR488" s="74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72"/>
      <c r="BK488" s="74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</row>
    <row r="489" spans="1:213" ht="16.899999999999999" customHeight="1" x14ac:dyDescent="0.25">
      <c r="A489" s="15"/>
      <c r="B489" s="69"/>
      <c r="C489" s="15"/>
      <c r="D489" s="76"/>
      <c r="E489" s="15"/>
      <c r="F489" s="74"/>
      <c r="G489" s="74"/>
      <c r="H489" s="74"/>
      <c r="I489" s="48"/>
      <c r="J489" s="48"/>
      <c r="K489" s="48"/>
      <c r="L489" s="15"/>
      <c r="M489" s="15"/>
      <c r="N489" s="15"/>
      <c r="O489" s="15"/>
      <c r="P489" s="15"/>
      <c r="Q489" s="15"/>
      <c r="R489" s="15"/>
      <c r="S489" s="15"/>
      <c r="T489" s="15"/>
      <c r="U489" s="73"/>
      <c r="V489" s="75"/>
      <c r="W489" s="76"/>
      <c r="X489" s="74"/>
      <c r="Y489" s="48"/>
      <c r="Z489" s="48"/>
      <c r="AA489" s="48"/>
      <c r="AB489" s="48"/>
      <c r="AC489" s="15"/>
      <c r="AD489" s="48"/>
      <c r="AE489" s="48"/>
      <c r="AF489" s="48"/>
      <c r="AG489" s="52"/>
      <c r="AH489" s="15"/>
      <c r="AI489" s="15"/>
      <c r="AJ489" s="15"/>
      <c r="AK489" s="15"/>
      <c r="AL489" s="15"/>
      <c r="AM489" s="15"/>
      <c r="AN489" s="15"/>
      <c r="AO489" s="15"/>
      <c r="AP489" s="69"/>
      <c r="AQ489" s="15"/>
      <c r="AR489" s="76"/>
      <c r="AS489" s="15"/>
      <c r="AT489" s="74"/>
      <c r="AU489" s="74"/>
      <c r="AV489" s="74"/>
      <c r="AW489" s="48"/>
      <c r="AX489" s="48"/>
      <c r="AY489" s="48"/>
      <c r="AZ489" s="15"/>
      <c r="BA489" s="15"/>
      <c r="BB489" s="15"/>
      <c r="BC489" s="15"/>
      <c r="BD489" s="15"/>
      <c r="BE489" s="15"/>
      <c r="BF489" s="15"/>
      <c r="BG489" s="15"/>
      <c r="BH489" s="15"/>
      <c r="BI489" s="73"/>
      <c r="BJ489" s="75"/>
      <c r="BK489" s="76"/>
      <c r="BL489" s="74"/>
      <c r="BM489" s="48"/>
      <c r="BN489" s="48"/>
      <c r="BO489" s="48"/>
      <c r="BP489" s="48"/>
      <c r="BQ489" s="15"/>
      <c r="BR489" s="48"/>
      <c r="BS489" s="48"/>
      <c r="BT489" s="48"/>
      <c r="BU489" s="52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</row>
    <row r="490" spans="1:213" ht="16.899999999999999" customHeight="1" x14ac:dyDescent="0.25">
      <c r="A490" s="15"/>
      <c r="B490" s="73"/>
      <c r="C490" s="15"/>
      <c r="D490" s="74"/>
      <c r="E490" s="15"/>
      <c r="F490" s="74"/>
      <c r="G490" s="74"/>
      <c r="H490" s="74"/>
      <c r="I490" s="52"/>
      <c r="J490" s="52"/>
      <c r="K490" s="52"/>
      <c r="L490" s="15"/>
      <c r="M490" s="15"/>
      <c r="N490" s="15"/>
      <c r="O490" s="15"/>
      <c r="P490" s="15"/>
      <c r="Q490" s="15"/>
      <c r="R490" s="15"/>
      <c r="S490" s="15"/>
      <c r="T490" s="15"/>
      <c r="U490" s="73"/>
      <c r="V490" s="72"/>
      <c r="W490" s="74"/>
      <c r="X490" s="74"/>
      <c r="Y490" s="52"/>
      <c r="Z490" s="52"/>
      <c r="AA490" s="52"/>
      <c r="AB490" s="52"/>
      <c r="AC490" s="15"/>
      <c r="AD490" s="52"/>
      <c r="AE490" s="52"/>
      <c r="AF490" s="52"/>
      <c r="AG490" s="52"/>
      <c r="AH490" s="15"/>
      <c r="AI490" s="15"/>
      <c r="AJ490" s="15"/>
      <c r="AK490" s="15"/>
      <c r="AL490" s="15"/>
      <c r="AM490" s="15"/>
      <c r="AN490" s="15"/>
      <c r="AO490" s="15"/>
      <c r="AP490" s="73"/>
      <c r="AQ490" s="15"/>
      <c r="AR490" s="74"/>
      <c r="AS490" s="15"/>
      <c r="AT490" s="74"/>
      <c r="AU490" s="74"/>
      <c r="AV490" s="74"/>
      <c r="AW490" s="52"/>
      <c r="AX490" s="52"/>
      <c r="AY490" s="52"/>
      <c r="AZ490" s="15"/>
      <c r="BA490" s="15"/>
      <c r="BB490" s="15"/>
      <c r="BC490" s="15"/>
      <c r="BD490" s="15"/>
      <c r="BE490" s="15"/>
      <c r="BF490" s="15"/>
      <c r="BG490" s="15"/>
      <c r="BH490" s="15"/>
      <c r="BI490" s="73"/>
      <c r="BJ490" s="72"/>
      <c r="BK490" s="74"/>
      <c r="BL490" s="74"/>
      <c r="BM490" s="52"/>
      <c r="BN490" s="52"/>
      <c r="BO490" s="52"/>
      <c r="BP490" s="52"/>
      <c r="BQ490" s="15"/>
      <c r="BR490" s="52"/>
      <c r="BS490" s="52"/>
      <c r="BT490" s="52"/>
      <c r="BU490" s="52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</row>
    <row r="491" spans="1:213" ht="16.899999999999999" customHeight="1" x14ac:dyDescent="0.25">
      <c r="A491" s="15"/>
      <c r="B491" s="73"/>
      <c r="C491" s="15"/>
      <c r="D491" s="74"/>
      <c r="E491" s="15"/>
      <c r="F491" s="76"/>
      <c r="G491" s="76"/>
      <c r="H491" s="76"/>
      <c r="I491" s="70"/>
      <c r="J491" s="70"/>
      <c r="K491" s="70"/>
      <c r="L491" s="15"/>
      <c r="M491" s="15"/>
      <c r="N491" s="15"/>
      <c r="O491" s="15"/>
      <c r="P491" s="15"/>
      <c r="Q491" s="15"/>
      <c r="R491" s="15"/>
      <c r="S491" s="15"/>
      <c r="T491" s="15"/>
      <c r="U491" s="69"/>
      <c r="V491" s="72"/>
      <c r="W491" s="74"/>
      <c r="X491" s="76"/>
      <c r="Y491" s="70"/>
      <c r="Z491" s="70"/>
      <c r="AA491" s="70"/>
      <c r="AB491" s="70"/>
      <c r="AC491" s="15"/>
      <c r="AD491" s="70"/>
      <c r="AE491" s="70"/>
      <c r="AF491" s="70"/>
      <c r="AG491" s="70"/>
      <c r="AH491" s="15"/>
      <c r="AI491" s="15"/>
      <c r="AJ491" s="15"/>
      <c r="AK491" s="15"/>
      <c r="AL491" s="15"/>
      <c r="AM491" s="15"/>
      <c r="AN491" s="15"/>
      <c r="AO491" s="15"/>
      <c r="AP491" s="73"/>
      <c r="AQ491" s="15"/>
      <c r="AR491" s="74"/>
      <c r="AS491" s="15"/>
      <c r="AT491" s="76"/>
      <c r="AU491" s="76"/>
      <c r="AV491" s="76"/>
      <c r="AW491" s="70"/>
      <c r="AX491" s="70"/>
      <c r="AY491" s="70"/>
      <c r="AZ491" s="15"/>
      <c r="BA491" s="15"/>
      <c r="BB491" s="15"/>
      <c r="BC491" s="15"/>
      <c r="BD491" s="15"/>
      <c r="BE491" s="15"/>
      <c r="BF491" s="15"/>
      <c r="BG491" s="15"/>
      <c r="BH491" s="15"/>
      <c r="BI491" s="69"/>
      <c r="BJ491" s="72"/>
      <c r="BK491" s="74"/>
      <c r="BL491" s="76"/>
      <c r="BM491" s="70"/>
      <c r="BN491" s="70"/>
      <c r="BO491" s="70"/>
      <c r="BP491" s="70"/>
      <c r="BQ491" s="15"/>
      <c r="BR491" s="70"/>
      <c r="BS491" s="70"/>
      <c r="BT491" s="70"/>
      <c r="BU491" s="70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</row>
    <row r="492" spans="1:213" ht="16.899999999999999" customHeight="1" x14ac:dyDescent="0.25">
      <c r="A492" s="15"/>
      <c r="B492" s="69"/>
      <c r="C492" s="15"/>
      <c r="D492" s="76"/>
      <c r="E492" s="15"/>
      <c r="F492" s="74"/>
      <c r="G492" s="74"/>
      <c r="H492" s="74"/>
      <c r="I492" s="52"/>
      <c r="J492" s="52"/>
      <c r="K492" s="52"/>
      <c r="L492" s="15"/>
      <c r="M492" s="15"/>
      <c r="N492" s="15"/>
      <c r="O492" s="15"/>
      <c r="P492" s="15"/>
      <c r="Q492" s="15"/>
      <c r="R492" s="15"/>
      <c r="S492" s="15"/>
      <c r="T492" s="15"/>
      <c r="U492" s="73"/>
      <c r="V492" s="75"/>
      <c r="W492" s="76"/>
      <c r="X492" s="74"/>
      <c r="Y492" s="52"/>
      <c r="Z492" s="52"/>
      <c r="AA492" s="52"/>
      <c r="AB492" s="52"/>
      <c r="AC492" s="15"/>
      <c r="AD492" s="52"/>
      <c r="AE492" s="52"/>
      <c r="AF492" s="52"/>
      <c r="AG492" s="52"/>
      <c r="AH492" s="15"/>
      <c r="AI492" s="15"/>
      <c r="AJ492" s="15"/>
      <c r="AK492" s="15"/>
      <c r="AL492" s="15"/>
      <c r="AM492" s="15"/>
      <c r="AN492" s="15"/>
      <c r="AO492" s="15"/>
      <c r="AP492" s="69"/>
      <c r="AQ492" s="15"/>
      <c r="AR492" s="76"/>
      <c r="AS492" s="15"/>
      <c r="AT492" s="74"/>
      <c r="AU492" s="74"/>
      <c r="AV492" s="74"/>
      <c r="AW492" s="52"/>
      <c r="AX492" s="52"/>
      <c r="AY492" s="52"/>
      <c r="AZ492" s="15"/>
      <c r="BA492" s="15"/>
      <c r="BB492" s="15"/>
      <c r="BC492" s="15"/>
      <c r="BD492" s="15"/>
      <c r="BE492" s="15"/>
      <c r="BF492" s="15"/>
      <c r="BG492" s="15"/>
      <c r="BH492" s="15"/>
      <c r="BI492" s="73"/>
      <c r="BJ492" s="75"/>
      <c r="BK492" s="76"/>
      <c r="BL492" s="74"/>
      <c r="BM492" s="52"/>
      <c r="BN492" s="52"/>
      <c r="BO492" s="52"/>
      <c r="BP492" s="52"/>
      <c r="BQ492" s="15"/>
      <c r="BR492" s="52"/>
      <c r="BS492" s="52"/>
      <c r="BT492" s="52"/>
      <c r="BU492" s="52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</row>
    <row r="493" spans="1:213" ht="16.899999999999999" customHeight="1" x14ac:dyDescent="0.25">
      <c r="A493" s="15"/>
      <c r="B493" s="73"/>
      <c r="C493" s="15"/>
      <c r="D493" s="74"/>
      <c r="E493" s="15"/>
      <c r="F493" s="74"/>
      <c r="G493" s="74"/>
      <c r="H493" s="74"/>
      <c r="I493" s="52"/>
      <c r="J493" s="52"/>
      <c r="K493" s="52"/>
      <c r="L493" s="15"/>
      <c r="M493" s="15"/>
      <c r="N493" s="15"/>
      <c r="O493" s="15"/>
      <c r="P493" s="15"/>
      <c r="Q493" s="15"/>
      <c r="R493" s="15"/>
      <c r="S493" s="15"/>
      <c r="T493" s="15"/>
      <c r="U493" s="73"/>
      <c r="V493" s="72"/>
      <c r="W493" s="74"/>
      <c r="X493" s="74"/>
      <c r="Y493" s="52"/>
      <c r="Z493" s="52"/>
      <c r="AA493" s="52"/>
      <c r="AB493" s="52"/>
      <c r="AC493" s="15"/>
      <c r="AD493" s="52"/>
      <c r="AE493" s="52"/>
      <c r="AF493" s="52"/>
      <c r="AG493" s="52"/>
      <c r="AH493" s="15"/>
      <c r="AI493" s="15"/>
      <c r="AJ493" s="15"/>
      <c r="AK493" s="15"/>
      <c r="AL493" s="15"/>
      <c r="AM493" s="15"/>
      <c r="AN493" s="15"/>
      <c r="AO493" s="15"/>
      <c r="AP493" s="73"/>
      <c r="AQ493" s="15"/>
      <c r="AR493" s="74"/>
      <c r="AS493" s="15"/>
      <c r="AT493" s="74"/>
      <c r="AU493" s="74"/>
      <c r="AV493" s="74"/>
      <c r="AW493" s="52"/>
      <c r="AX493" s="52"/>
      <c r="AY493" s="52"/>
      <c r="AZ493" s="15"/>
      <c r="BA493" s="15"/>
      <c r="BB493" s="15"/>
      <c r="BC493" s="15"/>
      <c r="BD493" s="15"/>
      <c r="BE493" s="15"/>
      <c r="BF493" s="15"/>
      <c r="BG493" s="15"/>
      <c r="BH493" s="15"/>
      <c r="BI493" s="73"/>
      <c r="BJ493" s="72"/>
      <c r="BK493" s="74"/>
      <c r="BL493" s="74"/>
      <c r="BM493" s="52"/>
      <c r="BN493" s="52"/>
      <c r="BO493" s="52"/>
      <c r="BP493" s="52"/>
      <c r="BQ493" s="15"/>
      <c r="BR493" s="52"/>
      <c r="BS493" s="52"/>
      <c r="BT493" s="52"/>
      <c r="BU493" s="52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</row>
    <row r="494" spans="1:213" ht="16.899999999999999" customHeight="1" x14ac:dyDescent="0.25">
      <c r="A494" s="15"/>
      <c r="B494" s="73"/>
      <c r="C494" s="15"/>
      <c r="D494" s="74"/>
      <c r="E494" s="15"/>
      <c r="F494" s="76"/>
      <c r="G494" s="76"/>
      <c r="H494" s="76"/>
      <c r="I494" s="70"/>
      <c r="J494" s="70"/>
      <c r="K494" s="70"/>
      <c r="L494" s="15"/>
      <c r="M494" s="15"/>
      <c r="N494" s="15"/>
      <c r="O494" s="15"/>
      <c r="P494" s="15"/>
      <c r="Q494" s="15"/>
      <c r="R494" s="15"/>
      <c r="S494" s="15"/>
      <c r="T494" s="15"/>
      <c r="U494" s="69"/>
      <c r="V494" s="72"/>
      <c r="W494" s="74"/>
      <c r="X494" s="76"/>
      <c r="Y494" s="70"/>
      <c r="Z494" s="70"/>
      <c r="AA494" s="70"/>
      <c r="AB494" s="70"/>
      <c r="AC494" s="15"/>
      <c r="AD494" s="70"/>
      <c r="AE494" s="70"/>
      <c r="AF494" s="70"/>
      <c r="AG494" s="70"/>
      <c r="AH494" s="15"/>
      <c r="AI494" s="15"/>
      <c r="AJ494" s="15"/>
      <c r="AK494" s="15"/>
      <c r="AL494" s="15"/>
      <c r="AM494" s="15"/>
      <c r="AN494" s="15"/>
      <c r="AO494" s="15"/>
      <c r="AP494" s="73"/>
      <c r="AQ494" s="15"/>
      <c r="AR494" s="74"/>
      <c r="AS494" s="15"/>
      <c r="AT494" s="76"/>
      <c r="AU494" s="76"/>
      <c r="AV494" s="76"/>
      <c r="AW494" s="70"/>
      <c r="AX494" s="70"/>
      <c r="AY494" s="70"/>
      <c r="AZ494" s="15"/>
      <c r="BA494" s="15"/>
      <c r="BB494" s="15"/>
      <c r="BC494" s="15"/>
      <c r="BD494" s="15"/>
      <c r="BE494" s="15"/>
      <c r="BF494" s="15"/>
      <c r="BG494" s="15"/>
      <c r="BH494" s="15"/>
      <c r="BI494" s="69"/>
      <c r="BJ494" s="72"/>
      <c r="BK494" s="74"/>
      <c r="BL494" s="76"/>
      <c r="BM494" s="70"/>
      <c r="BN494" s="70"/>
      <c r="BO494" s="70"/>
      <c r="BP494" s="70"/>
      <c r="BQ494" s="15"/>
      <c r="BR494" s="70"/>
      <c r="BS494" s="70"/>
      <c r="BT494" s="70"/>
      <c r="BU494" s="70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</row>
    <row r="495" spans="1:213" ht="16.899999999999999" customHeight="1" x14ac:dyDescent="0.25">
      <c r="A495" s="15"/>
      <c r="B495" s="69"/>
      <c r="C495" s="15"/>
      <c r="D495" s="15"/>
      <c r="E495" s="15"/>
      <c r="F495" s="15"/>
      <c r="G495" s="73"/>
      <c r="H495" s="74"/>
      <c r="I495" s="74"/>
      <c r="J495" s="74"/>
      <c r="K495" s="74"/>
      <c r="L495" s="52"/>
      <c r="M495" s="52"/>
      <c r="N495" s="52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73"/>
      <c r="AE495" s="15"/>
      <c r="AF495" s="74"/>
      <c r="AG495" s="74"/>
      <c r="AH495" s="74"/>
      <c r="AI495" s="52"/>
      <c r="AJ495" s="52"/>
      <c r="AK495" s="52"/>
      <c r="AL495" s="52"/>
      <c r="AM495" s="52"/>
      <c r="AN495" s="15"/>
      <c r="AO495" s="15"/>
      <c r="AP495" s="69"/>
      <c r="AQ495" s="15"/>
      <c r="AR495" s="15"/>
      <c r="AS495" s="15"/>
      <c r="AT495" s="15"/>
      <c r="AU495" s="73"/>
      <c r="AV495" s="74"/>
      <c r="AW495" s="74"/>
      <c r="AX495" s="74"/>
      <c r="AY495" s="74"/>
      <c r="AZ495" s="52"/>
      <c r="BA495" s="52"/>
      <c r="BB495" s="52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73"/>
      <c r="BS495" s="15"/>
      <c r="BT495" s="74"/>
      <c r="BU495" s="74"/>
      <c r="BV495" s="74"/>
      <c r="BW495" s="52"/>
      <c r="BX495" s="52"/>
      <c r="BY495" s="52"/>
      <c r="BZ495" s="52"/>
      <c r="CA495" s="52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</row>
    <row r="496" spans="1:213" ht="16.899999999999999" customHeight="1" x14ac:dyDescent="0.25">
      <c r="A496" s="15"/>
      <c r="B496" s="69"/>
      <c r="C496" s="15"/>
      <c r="D496" s="15"/>
      <c r="E496" s="49"/>
      <c r="F496" s="15"/>
      <c r="G496" s="15"/>
      <c r="H496" s="15"/>
      <c r="I496" s="15"/>
      <c r="J496" s="74"/>
      <c r="K496" s="74"/>
      <c r="L496" s="74"/>
      <c r="M496" s="52"/>
      <c r="N496" s="52"/>
      <c r="O496" s="15"/>
      <c r="P496" s="15"/>
      <c r="Q496" s="15"/>
      <c r="R496" s="15"/>
      <c r="S496" s="15"/>
      <c r="T496" s="15"/>
      <c r="U496" s="15"/>
      <c r="V496" s="15"/>
      <c r="W496" s="15"/>
      <c r="X496" s="49"/>
      <c r="Y496" s="15"/>
      <c r="Z496" s="15"/>
      <c r="AA496" s="15"/>
      <c r="AB496" s="15"/>
      <c r="AC496" s="15"/>
      <c r="AD496" s="73"/>
      <c r="AE496" s="15"/>
      <c r="AF496" s="74"/>
      <c r="AG496" s="74"/>
      <c r="AH496" s="74"/>
      <c r="AI496" s="52"/>
      <c r="AJ496" s="52"/>
      <c r="AK496" s="52"/>
      <c r="AL496" s="52"/>
      <c r="AM496" s="52"/>
      <c r="AN496" s="15"/>
      <c r="AO496" s="15"/>
      <c r="AP496" s="69"/>
      <c r="AQ496" s="15"/>
      <c r="AR496" s="15"/>
      <c r="AS496" s="49"/>
      <c r="AT496" s="15"/>
      <c r="AU496" s="15"/>
      <c r="AV496" s="15"/>
      <c r="AW496" s="15"/>
      <c r="AX496" s="74"/>
      <c r="AY496" s="74"/>
      <c r="AZ496" s="74"/>
      <c r="BA496" s="52"/>
      <c r="BB496" s="52"/>
      <c r="BC496" s="15"/>
      <c r="BD496" s="15"/>
      <c r="BE496" s="15"/>
      <c r="BF496" s="15"/>
      <c r="BG496" s="15"/>
      <c r="BH496" s="15"/>
      <c r="BI496" s="15"/>
      <c r="BJ496" s="15"/>
      <c r="BK496" s="15"/>
      <c r="BL496" s="49"/>
      <c r="BM496" s="15"/>
      <c r="BN496" s="15"/>
      <c r="BO496" s="15"/>
      <c r="BP496" s="15"/>
      <c r="BQ496" s="15"/>
      <c r="BR496" s="73"/>
      <c r="BS496" s="15"/>
      <c r="BT496" s="74"/>
      <c r="BU496" s="74"/>
      <c r="BV496" s="74"/>
      <c r="BW496" s="52"/>
      <c r="BX496" s="52"/>
      <c r="BY496" s="52"/>
      <c r="BZ496" s="52"/>
      <c r="CA496" s="52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</row>
    <row r="497" spans="1:213" ht="16.899999999999999" customHeight="1" x14ac:dyDescent="0.2">
      <c r="A497" s="15"/>
      <c r="B497" s="69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52"/>
      <c r="AL497" s="15"/>
      <c r="AM497" s="15"/>
      <c r="AN497" s="15"/>
      <c r="AO497" s="15"/>
      <c r="AP497" s="69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52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</row>
    <row r="498" spans="1:213" ht="16.899999999999999" customHeight="1" x14ac:dyDescent="0.2">
      <c r="A498" s="15"/>
      <c r="B498" s="69"/>
      <c r="C498" s="15"/>
      <c r="D498" s="15"/>
      <c r="E498" s="4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52"/>
      <c r="S498" s="15"/>
      <c r="T498" s="15"/>
      <c r="U498" s="15"/>
      <c r="V498" s="15"/>
      <c r="W498" s="15"/>
      <c r="X498" s="49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52"/>
      <c r="AL498" s="15"/>
      <c r="AM498" s="15"/>
      <c r="AN498" s="15"/>
      <c r="AO498" s="15"/>
      <c r="AP498" s="69"/>
      <c r="AQ498" s="15"/>
      <c r="AR498" s="15"/>
      <c r="AS498" s="49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52"/>
      <c r="BG498" s="15"/>
      <c r="BH498" s="15"/>
      <c r="BI498" s="15"/>
      <c r="BJ498" s="15"/>
      <c r="BK498" s="15"/>
      <c r="BL498" s="49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52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</row>
    <row r="499" spans="1:213" ht="16.899999999999999" customHeight="1" x14ac:dyDescent="0.2">
      <c r="A499" s="15"/>
      <c r="B499" s="69"/>
      <c r="C499" s="15"/>
      <c r="D499" s="15"/>
      <c r="E499" s="15"/>
      <c r="F499" s="15"/>
      <c r="G499" s="15"/>
      <c r="H499" s="15"/>
      <c r="I499" s="15"/>
      <c r="J499" s="64"/>
      <c r="K499" s="64"/>
      <c r="L499" s="64"/>
      <c r="M499" s="64"/>
      <c r="N499" s="64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64"/>
      <c r="AG499" s="64"/>
      <c r="AH499" s="64"/>
      <c r="AI499" s="64"/>
      <c r="AJ499" s="64"/>
      <c r="AK499" s="52"/>
      <c r="AL499" s="64"/>
      <c r="AM499" s="64"/>
      <c r="AN499" s="15"/>
      <c r="AO499" s="15"/>
      <c r="AP499" s="69"/>
      <c r="AQ499" s="15"/>
      <c r="AR499" s="15"/>
      <c r="AS499" s="15"/>
      <c r="AT499" s="15"/>
      <c r="AU499" s="15"/>
      <c r="AV499" s="15"/>
      <c r="AW499" s="15"/>
      <c r="AX499" s="64"/>
      <c r="AY499" s="64"/>
      <c r="AZ499" s="64"/>
      <c r="BA499" s="64"/>
      <c r="BB499" s="64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64"/>
      <c r="BU499" s="64"/>
      <c r="BV499" s="64"/>
      <c r="BW499" s="64"/>
      <c r="BX499" s="64"/>
      <c r="BY499" s="52"/>
      <c r="BZ499" s="64"/>
      <c r="CA499" s="64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</row>
    <row r="500" spans="1:213" ht="16.899999999999999" customHeight="1" x14ac:dyDescent="0.2">
      <c r="A500" s="15"/>
      <c r="B500" s="69"/>
      <c r="C500" s="15"/>
      <c r="D500" s="15"/>
      <c r="E500" s="49"/>
      <c r="F500" s="15"/>
      <c r="G500" s="15"/>
      <c r="H500" s="15"/>
      <c r="I500" s="15"/>
      <c r="J500" s="64"/>
      <c r="K500" s="64"/>
      <c r="L500" s="64"/>
      <c r="M500" s="64"/>
      <c r="N500" s="64"/>
      <c r="O500" s="15"/>
      <c r="P500" s="15"/>
      <c r="Q500" s="15"/>
      <c r="R500" s="15"/>
      <c r="S500" s="15"/>
      <c r="T500" s="15"/>
      <c r="U500" s="15"/>
      <c r="V500" s="15"/>
      <c r="W500" s="15"/>
      <c r="X500" s="49"/>
      <c r="Y500" s="15"/>
      <c r="Z500" s="15"/>
      <c r="AA500" s="15"/>
      <c r="AB500" s="15"/>
      <c r="AC500" s="15"/>
      <c r="AD500" s="69"/>
      <c r="AE500" s="15"/>
      <c r="AF500" s="64"/>
      <c r="AG500" s="64"/>
      <c r="AH500" s="64"/>
      <c r="AI500" s="64"/>
      <c r="AJ500" s="64"/>
      <c r="AK500" s="52"/>
      <c r="AL500" s="64"/>
      <c r="AM500" s="64"/>
      <c r="AN500" s="15"/>
      <c r="AO500" s="15"/>
      <c r="AP500" s="69"/>
      <c r="AQ500" s="15"/>
      <c r="AR500" s="15"/>
      <c r="AS500" s="49"/>
      <c r="AT500" s="15"/>
      <c r="AU500" s="15"/>
      <c r="AV500" s="15"/>
      <c r="AW500" s="15"/>
      <c r="AX500" s="64"/>
      <c r="AY500" s="64"/>
      <c r="AZ500" s="64"/>
      <c r="BA500" s="64"/>
      <c r="BB500" s="64"/>
      <c r="BC500" s="15"/>
      <c r="BD500" s="15"/>
      <c r="BE500" s="15"/>
      <c r="BF500" s="15"/>
      <c r="BG500" s="15"/>
      <c r="BH500" s="15"/>
      <c r="BI500" s="15"/>
      <c r="BJ500" s="15"/>
      <c r="BK500" s="15"/>
      <c r="BL500" s="49"/>
      <c r="BM500" s="15"/>
      <c r="BN500" s="15"/>
      <c r="BO500" s="15"/>
      <c r="BP500" s="15"/>
      <c r="BQ500" s="15"/>
      <c r="BR500" s="69"/>
      <c r="BS500" s="15"/>
      <c r="BT500" s="64"/>
      <c r="BU500" s="64"/>
      <c r="BV500" s="64"/>
      <c r="BW500" s="64"/>
      <c r="BX500" s="64"/>
      <c r="BY500" s="52"/>
      <c r="BZ500" s="64"/>
      <c r="CA500" s="64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</row>
    <row r="501" spans="1:213" ht="27" customHeight="1" x14ac:dyDescent="0.2">
      <c r="A501" s="15"/>
      <c r="B501" s="69"/>
      <c r="C501" s="15"/>
      <c r="D501" s="15"/>
      <c r="E501" s="15"/>
      <c r="F501" s="64"/>
      <c r="G501" s="64"/>
      <c r="H501" s="64"/>
      <c r="I501" s="64"/>
      <c r="J501" s="64"/>
      <c r="K501" s="64"/>
      <c r="L501" s="64"/>
      <c r="M501" s="64"/>
      <c r="N501" s="64"/>
      <c r="O501" s="15"/>
      <c r="P501" s="15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52"/>
      <c r="AF501" s="52"/>
      <c r="AG501" s="64"/>
      <c r="AH501" s="15"/>
      <c r="AI501" s="15"/>
      <c r="AJ501" s="15"/>
      <c r="AK501" s="15"/>
      <c r="AL501" s="15"/>
      <c r="AM501" s="15"/>
      <c r="AN501" s="15"/>
      <c r="AO501" s="15"/>
      <c r="AP501" s="69"/>
      <c r="AQ501" s="15"/>
      <c r="AR501" s="15"/>
      <c r="AS501" s="15"/>
      <c r="AT501" s="64"/>
      <c r="AU501" s="64"/>
      <c r="AV501" s="64"/>
      <c r="AW501" s="64"/>
      <c r="AX501" s="64"/>
      <c r="AY501" s="64"/>
      <c r="AZ501" s="64"/>
      <c r="BA501" s="64"/>
      <c r="BB501" s="64"/>
      <c r="BC501" s="15"/>
      <c r="BD501" s="15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52"/>
      <c r="BT501" s="52"/>
      <c r="BU501" s="64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</row>
    <row r="502" spans="1:213" ht="16.899999999999999" customHeight="1" x14ac:dyDescent="0.2">
      <c r="A502" s="15"/>
      <c r="B502" s="69"/>
      <c r="C502" s="15"/>
      <c r="D502" s="50"/>
      <c r="E502" s="15"/>
      <c r="F502" s="64"/>
      <c r="G502" s="49"/>
      <c r="H502" s="64"/>
      <c r="I502" s="64"/>
      <c r="J502" s="64"/>
      <c r="K502" s="64"/>
      <c r="L502" s="64"/>
      <c r="M502" s="64"/>
      <c r="N502" s="64"/>
      <c r="O502" s="15"/>
      <c r="P502" s="15"/>
      <c r="Q502" s="64"/>
      <c r="R502" s="64"/>
      <c r="S502" s="64"/>
      <c r="T502" s="64"/>
      <c r="U502" s="64"/>
      <c r="V502" s="64"/>
      <c r="W502" s="64"/>
      <c r="X502" s="50"/>
      <c r="Y502" s="15"/>
      <c r="Z502" s="49"/>
      <c r="AA502" s="15"/>
      <c r="AB502" s="64"/>
      <c r="AC502" s="64"/>
      <c r="AD502" s="64"/>
      <c r="AE502" s="64"/>
      <c r="AF502" s="64"/>
      <c r="AG502" s="64"/>
      <c r="AH502" s="64"/>
      <c r="AI502" s="15"/>
      <c r="AJ502" s="15"/>
      <c r="AK502" s="15"/>
      <c r="AL502" s="15"/>
      <c r="AM502" s="15"/>
      <c r="AN502" s="15"/>
      <c r="AO502" s="15"/>
      <c r="AP502" s="69"/>
      <c r="AQ502" s="15"/>
      <c r="AR502" s="50"/>
      <c r="AS502" s="15"/>
      <c r="AT502" s="64"/>
      <c r="AU502" s="49"/>
      <c r="AV502" s="64"/>
      <c r="AW502" s="64"/>
      <c r="AX502" s="64"/>
      <c r="AY502" s="64"/>
      <c r="AZ502" s="64"/>
      <c r="BA502" s="64"/>
      <c r="BB502" s="64"/>
      <c r="BC502" s="15"/>
      <c r="BD502" s="15"/>
      <c r="BE502" s="64"/>
      <c r="BF502" s="64"/>
      <c r="BG502" s="64"/>
      <c r="BH502" s="64"/>
      <c r="BI502" s="64"/>
      <c r="BJ502" s="64"/>
      <c r="BK502" s="64"/>
      <c r="BL502" s="50"/>
      <c r="BM502" s="15"/>
      <c r="BN502" s="49"/>
      <c r="BO502" s="15"/>
      <c r="BP502" s="64"/>
      <c r="BQ502" s="64"/>
      <c r="BR502" s="64"/>
      <c r="BS502" s="64"/>
      <c r="BT502" s="64"/>
      <c r="BU502" s="64"/>
      <c r="BV502" s="64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</row>
    <row r="503" spans="1:213" ht="16.899999999999999" customHeight="1" x14ac:dyDescent="0.25">
      <c r="A503" s="15"/>
      <c r="B503" s="15"/>
      <c r="C503" s="15"/>
      <c r="D503" s="15"/>
      <c r="E503" s="12"/>
      <c r="F503" s="15"/>
      <c r="G503" s="255"/>
      <c r="H503" s="15"/>
      <c r="I503" s="15"/>
      <c r="J503" s="12"/>
      <c r="K503" s="15"/>
      <c r="L503" s="12"/>
      <c r="M503" s="48"/>
      <c r="N503" s="15"/>
      <c r="O503" s="15"/>
      <c r="P503" s="15"/>
      <c r="Q503" s="15"/>
      <c r="R503" s="12"/>
      <c r="S503" s="315"/>
      <c r="T503" s="70"/>
      <c r="U503" s="15"/>
      <c r="V503" s="15"/>
      <c r="W503" s="15"/>
      <c r="X503" s="15"/>
      <c r="Y503" s="12"/>
      <c r="Z503" s="255"/>
      <c r="AA503" s="12"/>
      <c r="AB503" s="15"/>
      <c r="AC503" s="15"/>
      <c r="AD503" s="12"/>
      <c r="AE503" s="12"/>
      <c r="AF503" s="48"/>
      <c r="AG503" s="15"/>
      <c r="AH503" s="15"/>
      <c r="AI503" s="15"/>
      <c r="AJ503" s="15"/>
      <c r="AK503" s="12"/>
      <c r="AL503" s="315"/>
      <c r="AM503" s="15"/>
      <c r="AN503" s="15"/>
      <c r="AO503" s="15"/>
      <c r="AP503" s="15"/>
      <c r="AQ503" s="15"/>
      <c r="AR503" s="15"/>
      <c r="AS503" s="12"/>
      <c r="AT503" s="15"/>
      <c r="AU503" s="255"/>
      <c r="AV503" s="15"/>
      <c r="AW503" s="15"/>
      <c r="AX503" s="12"/>
      <c r="AY503" s="15"/>
      <c r="AZ503" s="12"/>
      <c r="BA503" s="48"/>
      <c r="BB503" s="15"/>
      <c r="BC503" s="15"/>
      <c r="BD503" s="15"/>
      <c r="BE503" s="15"/>
      <c r="BF503" s="12"/>
      <c r="BG503" s="315"/>
      <c r="BH503" s="70"/>
      <c r="BI503" s="15"/>
      <c r="BJ503" s="15"/>
      <c r="BK503" s="15"/>
      <c r="BL503" s="15"/>
      <c r="BM503" s="12"/>
      <c r="BN503" s="255"/>
      <c r="BO503" s="12"/>
      <c r="BP503" s="15"/>
      <c r="BQ503" s="15"/>
      <c r="BR503" s="12"/>
      <c r="BS503" s="12"/>
      <c r="BT503" s="48"/>
      <c r="BU503" s="15"/>
      <c r="BV503" s="15"/>
      <c r="BW503" s="15"/>
      <c r="BX503" s="15"/>
      <c r="BY503" s="12"/>
      <c r="BZ503" s="3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</row>
    <row r="504" spans="1:213" ht="16.899999999999999" customHeight="1" x14ac:dyDescent="0.25">
      <c r="A504" s="15"/>
      <c r="B504" s="15"/>
      <c r="C504" s="15"/>
      <c r="D504" s="70"/>
      <c r="E504" s="12"/>
      <c r="F504" s="70"/>
      <c r="G504" s="255"/>
      <c r="H504" s="70"/>
      <c r="I504" s="65"/>
      <c r="J504" s="65"/>
      <c r="K504" s="65"/>
      <c r="L504" s="64"/>
      <c r="M504" s="64"/>
      <c r="N504" s="15"/>
      <c r="O504" s="65"/>
      <c r="P504" s="12"/>
      <c r="Q504" s="188"/>
      <c r="R504" s="188"/>
      <c r="S504" s="15"/>
      <c r="T504" s="15"/>
      <c r="U504" s="15"/>
      <c r="V504" s="70"/>
      <c r="W504" s="70"/>
      <c r="X504" s="15"/>
      <c r="Y504" s="12"/>
      <c r="Z504" s="255"/>
      <c r="AA504" s="65"/>
      <c r="AB504" s="15"/>
      <c r="AC504" s="14"/>
      <c r="AD504" s="14"/>
      <c r="AE504" s="14"/>
      <c r="AF504" s="65"/>
      <c r="AG504" s="15"/>
      <c r="AH504" s="65"/>
      <c r="AI504" s="12"/>
      <c r="AJ504" s="188"/>
      <c r="AK504" s="188"/>
      <c r="AL504" s="15"/>
      <c r="AM504" s="15"/>
      <c r="AN504" s="15"/>
      <c r="AO504" s="15"/>
      <c r="AP504" s="15"/>
      <c r="AQ504" s="15"/>
      <c r="AR504" s="70"/>
      <c r="AS504" s="12"/>
      <c r="AT504" s="70"/>
      <c r="AU504" s="255"/>
      <c r="AV504" s="70"/>
      <c r="AW504" s="65"/>
      <c r="AX504" s="65"/>
      <c r="AY504" s="65"/>
      <c r="AZ504" s="64"/>
      <c r="BA504" s="64"/>
      <c r="BB504" s="15"/>
      <c r="BC504" s="65"/>
      <c r="BD504" s="12"/>
      <c r="BE504" s="188"/>
      <c r="BF504" s="188"/>
      <c r="BG504" s="15"/>
      <c r="BH504" s="15"/>
      <c r="BI504" s="15"/>
      <c r="BJ504" s="70"/>
      <c r="BK504" s="70"/>
      <c r="BL504" s="15"/>
      <c r="BM504" s="12"/>
      <c r="BN504" s="255"/>
      <c r="BO504" s="65"/>
      <c r="BP504" s="15"/>
      <c r="BQ504" s="14"/>
      <c r="BR504" s="14"/>
      <c r="BS504" s="14"/>
      <c r="BT504" s="65"/>
      <c r="BU504" s="15"/>
      <c r="BV504" s="65"/>
      <c r="BW504" s="12"/>
      <c r="BX504" s="188"/>
      <c r="BY504" s="188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</row>
    <row r="505" spans="1:213" ht="16.899999999999999" customHeight="1" x14ac:dyDescent="0.25">
      <c r="A505" s="15"/>
      <c r="B505" s="15"/>
      <c r="C505" s="15"/>
      <c r="D505" s="70"/>
      <c r="E505" s="70"/>
      <c r="F505" s="70"/>
      <c r="G505" s="70"/>
      <c r="H505" s="15"/>
      <c r="I505" s="15"/>
      <c r="J505" s="12"/>
      <c r="K505" s="12"/>
      <c r="L505" s="64"/>
      <c r="M505" s="64"/>
      <c r="N505" s="64"/>
      <c r="O505" s="15"/>
      <c r="P505" s="15"/>
      <c r="Q505" s="15"/>
      <c r="R505" s="15"/>
      <c r="S505" s="15"/>
      <c r="T505" s="15"/>
      <c r="U505" s="70"/>
      <c r="V505" s="70"/>
      <c r="W505" s="70"/>
      <c r="X505" s="70"/>
      <c r="Y505" s="15"/>
      <c r="Z505" s="15"/>
      <c r="AA505" s="12"/>
      <c r="AB505" s="13"/>
      <c r="AC505" s="12"/>
      <c r="AD505" s="12"/>
      <c r="AE505" s="12"/>
      <c r="AF505" s="15"/>
      <c r="AG505" s="6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70"/>
      <c r="AS505" s="70"/>
      <c r="AT505" s="70"/>
      <c r="AU505" s="70"/>
      <c r="AV505" s="15"/>
      <c r="AW505" s="15"/>
      <c r="AX505" s="12"/>
      <c r="AY505" s="12"/>
      <c r="AZ505" s="64"/>
      <c r="BA505" s="64"/>
      <c r="BB505" s="64"/>
      <c r="BC505" s="15"/>
      <c r="BD505" s="15"/>
      <c r="BE505" s="15"/>
      <c r="BF505" s="15"/>
      <c r="BG505" s="15"/>
      <c r="BH505" s="15"/>
      <c r="BI505" s="70"/>
      <c r="BJ505" s="70"/>
      <c r="BK505" s="70"/>
      <c r="BL505" s="70"/>
      <c r="BM505" s="15"/>
      <c r="BN505" s="15"/>
      <c r="BO505" s="12"/>
      <c r="BP505" s="13"/>
      <c r="BQ505" s="12"/>
      <c r="BR505" s="12"/>
      <c r="BS505" s="12"/>
      <c r="BT505" s="15"/>
      <c r="BU505" s="6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</row>
    <row r="506" spans="1:213" ht="16.899999999999999" customHeight="1" x14ac:dyDescent="0.25">
      <c r="A506" s="15"/>
      <c r="B506" s="73"/>
      <c r="C506" s="15"/>
      <c r="D506" s="56"/>
      <c r="E506" s="92"/>
      <c r="F506" s="92"/>
      <c r="G506" s="53"/>
      <c r="H506" s="53"/>
      <c r="I506" s="53"/>
      <c r="J506" s="15"/>
      <c r="K506" s="73"/>
      <c r="L506" s="15"/>
      <c r="M506" s="56"/>
      <c r="N506" s="56"/>
      <c r="O506" s="56"/>
      <c r="P506" s="56"/>
      <c r="Q506" s="56"/>
      <c r="R506" s="53"/>
      <c r="S506" s="15"/>
      <c r="T506" s="15"/>
      <c r="U506" s="15"/>
      <c r="V506" s="72"/>
      <c r="W506" s="56"/>
      <c r="X506" s="92"/>
      <c r="Y506" s="92"/>
      <c r="Z506" s="92"/>
      <c r="AA506" s="92"/>
      <c r="AB506" s="53"/>
      <c r="AC506" s="15"/>
      <c r="AD506" s="15"/>
      <c r="AE506" s="135"/>
      <c r="AF506" s="56"/>
      <c r="AG506" s="56"/>
      <c r="AH506" s="56"/>
      <c r="AI506" s="56"/>
      <c r="AJ506" s="56"/>
      <c r="AK506" s="56"/>
      <c r="AL506" s="15"/>
      <c r="AM506" s="15"/>
      <c r="AN506" s="15"/>
      <c r="AO506" s="15"/>
      <c r="AP506" s="73"/>
      <c r="AQ506" s="15"/>
      <c r="AR506" s="56"/>
      <c r="AS506" s="92"/>
      <c r="AT506" s="92"/>
      <c r="AU506" s="53"/>
      <c r="AV506" s="53"/>
      <c r="AW506" s="53"/>
      <c r="AX506" s="15"/>
      <c r="AY506" s="73"/>
      <c r="AZ506" s="15"/>
      <c r="BA506" s="56"/>
      <c r="BB506" s="56"/>
      <c r="BC506" s="56"/>
      <c r="BD506" s="56"/>
      <c r="BE506" s="56"/>
      <c r="BF506" s="53"/>
      <c r="BG506" s="15"/>
      <c r="BH506" s="15"/>
      <c r="BI506" s="15"/>
      <c r="BJ506" s="72"/>
      <c r="BK506" s="56"/>
      <c r="BL506" s="92"/>
      <c r="BM506" s="92"/>
      <c r="BN506" s="92"/>
      <c r="BO506" s="92"/>
      <c r="BP506" s="53"/>
      <c r="BQ506" s="15"/>
      <c r="BR506" s="15"/>
      <c r="BS506" s="135"/>
      <c r="BT506" s="56"/>
      <c r="BU506" s="56"/>
      <c r="BV506" s="56"/>
      <c r="BW506" s="56"/>
      <c r="BX506" s="56"/>
      <c r="BY506" s="56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</row>
    <row r="507" spans="1:213" ht="16.899999999999999" customHeight="1" x14ac:dyDescent="0.25">
      <c r="A507" s="15"/>
      <c r="B507" s="69"/>
      <c r="C507" s="15"/>
      <c r="D507" s="15"/>
      <c r="E507" s="15"/>
      <c r="F507" s="15"/>
      <c r="G507" s="15"/>
      <c r="H507" s="15"/>
      <c r="I507" s="15"/>
      <c r="J507" s="15"/>
      <c r="K507" s="12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69"/>
      <c r="AQ507" s="15"/>
      <c r="AR507" s="15"/>
      <c r="AS507" s="15"/>
      <c r="AT507" s="15"/>
      <c r="AU507" s="15"/>
      <c r="AV507" s="15"/>
      <c r="AW507" s="15"/>
      <c r="AX507" s="15"/>
      <c r="AY507" s="12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</row>
    <row r="508" spans="1:213" ht="16.899999999999999" customHeight="1" x14ac:dyDescent="0.25">
      <c r="A508" s="15"/>
      <c r="B508" s="73"/>
      <c r="C508" s="15"/>
      <c r="D508" s="74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73"/>
      <c r="V508" s="72"/>
      <c r="W508" s="74"/>
      <c r="X508" s="15"/>
      <c r="Y508" s="15"/>
      <c r="Z508" s="15"/>
      <c r="AA508" s="13"/>
      <c r="AB508" s="12"/>
      <c r="AC508" s="15"/>
      <c r="AD508" s="12"/>
      <c r="AE508" s="50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73"/>
      <c r="AQ508" s="15"/>
      <c r="AR508" s="74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73"/>
      <c r="BJ508" s="72"/>
      <c r="BK508" s="74"/>
      <c r="BL508" s="15"/>
      <c r="BM508" s="15"/>
      <c r="BN508" s="15"/>
      <c r="BO508" s="13"/>
      <c r="BP508" s="12"/>
      <c r="BQ508" s="15"/>
      <c r="BR508" s="12"/>
      <c r="BS508" s="50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</row>
    <row r="509" spans="1:213" ht="16.899999999999999" customHeight="1" x14ac:dyDescent="0.25">
      <c r="A509" s="15"/>
      <c r="B509" s="73"/>
      <c r="C509" s="15"/>
      <c r="D509" s="74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72"/>
      <c r="W509" s="74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73"/>
      <c r="AQ509" s="15"/>
      <c r="AR509" s="74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72"/>
      <c r="BK509" s="74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</row>
    <row r="510" spans="1:213" ht="16.899999999999999" customHeight="1" x14ac:dyDescent="0.25">
      <c r="A510" s="15"/>
      <c r="B510" s="69"/>
      <c r="C510" s="15"/>
      <c r="D510" s="76"/>
      <c r="E510" s="15"/>
      <c r="F510" s="74"/>
      <c r="G510" s="74"/>
      <c r="H510" s="74"/>
      <c r="I510" s="48"/>
      <c r="J510" s="48"/>
      <c r="K510" s="48"/>
      <c r="L510" s="15"/>
      <c r="M510" s="15"/>
      <c r="N510" s="15"/>
      <c r="O510" s="15"/>
      <c r="P510" s="15"/>
      <c r="Q510" s="15"/>
      <c r="R510" s="15"/>
      <c r="S510" s="15"/>
      <c r="T510" s="15"/>
      <c r="U510" s="73"/>
      <c r="V510" s="75"/>
      <c r="W510" s="76"/>
      <c r="X510" s="74"/>
      <c r="Y510" s="48"/>
      <c r="Z510" s="48"/>
      <c r="AA510" s="48"/>
      <c r="AB510" s="48"/>
      <c r="AC510" s="15"/>
      <c r="AD510" s="48"/>
      <c r="AE510" s="48"/>
      <c r="AF510" s="48"/>
      <c r="AG510" s="52"/>
      <c r="AH510" s="15"/>
      <c r="AI510" s="15"/>
      <c r="AJ510" s="15"/>
      <c r="AK510" s="15"/>
      <c r="AL510" s="15"/>
      <c r="AM510" s="15"/>
      <c r="AN510" s="15"/>
      <c r="AO510" s="15"/>
      <c r="AP510" s="69"/>
      <c r="AQ510" s="15"/>
      <c r="AR510" s="76"/>
      <c r="AS510" s="15"/>
      <c r="AT510" s="74"/>
      <c r="AU510" s="74"/>
      <c r="AV510" s="74"/>
      <c r="AW510" s="48"/>
      <c r="AX510" s="48"/>
      <c r="AY510" s="48"/>
      <c r="AZ510" s="15"/>
      <c r="BA510" s="15"/>
      <c r="BB510" s="15"/>
      <c r="BC510" s="15"/>
      <c r="BD510" s="15"/>
      <c r="BE510" s="15"/>
      <c r="BF510" s="15"/>
      <c r="BG510" s="15"/>
      <c r="BH510" s="15"/>
      <c r="BI510" s="73"/>
      <c r="BJ510" s="75"/>
      <c r="BK510" s="76"/>
      <c r="BL510" s="74"/>
      <c r="BM510" s="48"/>
      <c r="BN510" s="48"/>
      <c r="BO510" s="48"/>
      <c r="BP510" s="48"/>
      <c r="BQ510" s="15"/>
      <c r="BR510" s="48"/>
      <c r="BS510" s="48"/>
      <c r="BT510" s="48"/>
      <c r="BU510" s="52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</row>
    <row r="511" spans="1:213" ht="16.899999999999999" customHeight="1" x14ac:dyDescent="0.25">
      <c r="A511" s="15"/>
      <c r="B511" s="73"/>
      <c r="C511" s="15"/>
      <c r="D511" s="74"/>
      <c r="E511" s="15"/>
      <c r="F511" s="74"/>
      <c r="G511" s="74"/>
      <c r="H511" s="74"/>
      <c r="I511" s="52"/>
      <c r="J511" s="52"/>
      <c r="K511" s="52"/>
      <c r="L511" s="15"/>
      <c r="M511" s="15"/>
      <c r="N511" s="15"/>
      <c r="O511" s="15"/>
      <c r="P511" s="15"/>
      <c r="Q511" s="15"/>
      <c r="R511" s="15"/>
      <c r="S511" s="15"/>
      <c r="T511" s="15"/>
      <c r="U511" s="73"/>
      <c r="V511" s="72"/>
      <c r="W511" s="74"/>
      <c r="X511" s="74"/>
      <c r="Y511" s="52"/>
      <c r="Z511" s="52"/>
      <c r="AA511" s="52"/>
      <c r="AB511" s="52"/>
      <c r="AC511" s="15"/>
      <c r="AD511" s="52"/>
      <c r="AE511" s="52"/>
      <c r="AF511" s="52"/>
      <c r="AG511" s="52"/>
      <c r="AH511" s="15"/>
      <c r="AI511" s="15"/>
      <c r="AJ511" s="15"/>
      <c r="AK511" s="15"/>
      <c r="AL511" s="15"/>
      <c r="AM511" s="15"/>
      <c r="AN511" s="15"/>
      <c r="AO511" s="15"/>
      <c r="AP511" s="73"/>
      <c r="AQ511" s="15"/>
      <c r="AR511" s="74"/>
      <c r="AS511" s="15"/>
      <c r="AT511" s="74"/>
      <c r="AU511" s="74"/>
      <c r="AV511" s="74"/>
      <c r="AW511" s="52"/>
      <c r="AX511" s="52"/>
      <c r="AY511" s="52"/>
      <c r="AZ511" s="15"/>
      <c r="BA511" s="15"/>
      <c r="BB511" s="15"/>
      <c r="BC511" s="15"/>
      <c r="BD511" s="15"/>
      <c r="BE511" s="15"/>
      <c r="BF511" s="15"/>
      <c r="BG511" s="15"/>
      <c r="BH511" s="15"/>
      <c r="BI511" s="73"/>
      <c r="BJ511" s="72"/>
      <c r="BK511" s="74"/>
      <c r="BL511" s="74"/>
      <c r="BM511" s="52"/>
      <c r="BN511" s="52"/>
      <c r="BO511" s="52"/>
      <c r="BP511" s="52"/>
      <c r="BQ511" s="15"/>
      <c r="BR511" s="52"/>
      <c r="BS511" s="52"/>
      <c r="BT511" s="52"/>
      <c r="BU511" s="52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</row>
    <row r="512" spans="1:213" ht="16.899999999999999" customHeight="1" x14ac:dyDescent="0.25">
      <c r="A512" s="15"/>
      <c r="B512" s="73"/>
      <c r="C512" s="15"/>
      <c r="D512" s="74"/>
      <c r="E512" s="15"/>
      <c r="F512" s="76"/>
      <c r="G512" s="76"/>
      <c r="H512" s="76"/>
      <c r="I512" s="70"/>
      <c r="J512" s="70"/>
      <c r="K512" s="70"/>
      <c r="L512" s="15"/>
      <c r="M512" s="15"/>
      <c r="N512" s="15"/>
      <c r="O512" s="15"/>
      <c r="P512" s="15"/>
      <c r="Q512" s="15"/>
      <c r="R512" s="15"/>
      <c r="S512" s="15"/>
      <c r="T512" s="15"/>
      <c r="U512" s="69"/>
      <c r="V512" s="72"/>
      <c r="W512" s="74"/>
      <c r="X512" s="76"/>
      <c r="Y512" s="70"/>
      <c r="Z512" s="70"/>
      <c r="AA512" s="70"/>
      <c r="AB512" s="70"/>
      <c r="AC512" s="15"/>
      <c r="AD512" s="70"/>
      <c r="AE512" s="70"/>
      <c r="AF512" s="70"/>
      <c r="AG512" s="70"/>
      <c r="AH512" s="15"/>
      <c r="AI512" s="15"/>
      <c r="AJ512" s="15"/>
      <c r="AK512" s="15"/>
      <c r="AL512" s="15"/>
      <c r="AM512" s="15"/>
      <c r="AN512" s="15"/>
      <c r="AO512" s="15"/>
      <c r="AP512" s="73"/>
      <c r="AQ512" s="15"/>
      <c r="AR512" s="74"/>
      <c r="AS512" s="15"/>
      <c r="AT512" s="76"/>
      <c r="AU512" s="76"/>
      <c r="AV512" s="76"/>
      <c r="AW512" s="70"/>
      <c r="AX512" s="70"/>
      <c r="AY512" s="70"/>
      <c r="AZ512" s="15"/>
      <c r="BA512" s="15"/>
      <c r="BB512" s="15"/>
      <c r="BC512" s="15"/>
      <c r="BD512" s="15"/>
      <c r="BE512" s="15"/>
      <c r="BF512" s="15"/>
      <c r="BG512" s="15"/>
      <c r="BH512" s="15"/>
      <c r="BI512" s="69"/>
      <c r="BJ512" s="72"/>
      <c r="BK512" s="74"/>
      <c r="BL512" s="76"/>
      <c r="BM512" s="70"/>
      <c r="BN512" s="70"/>
      <c r="BO512" s="70"/>
      <c r="BP512" s="70"/>
      <c r="BQ512" s="15"/>
      <c r="BR512" s="70"/>
      <c r="BS512" s="70"/>
      <c r="BT512" s="70"/>
      <c r="BU512" s="70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</row>
    <row r="513" spans="1:213" ht="16.899999999999999" customHeight="1" x14ac:dyDescent="0.25">
      <c r="A513" s="15"/>
      <c r="B513" s="69"/>
      <c r="C513" s="15"/>
      <c r="D513" s="76"/>
      <c r="E513" s="15"/>
      <c r="F513" s="74"/>
      <c r="G513" s="74"/>
      <c r="H513" s="74"/>
      <c r="I513" s="52"/>
      <c r="J513" s="52"/>
      <c r="K513" s="52"/>
      <c r="L513" s="15"/>
      <c r="M513" s="15"/>
      <c r="N513" s="15"/>
      <c r="O513" s="15"/>
      <c r="P513" s="15"/>
      <c r="Q513" s="15"/>
      <c r="R513" s="15"/>
      <c r="S513" s="15"/>
      <c r="T513" s="15"/>
      <c r="U513" s="73"/>
      <c r="V513" s="75"/>
      <c r="W513" s="76"/>
      <c r="X513" s="74"/>
      <c r="Y513" s="52"/>
      <c r="Z513" s="52"/>
      <c r="AA513" s="52"/>
      <c r="AB513" s="52"/>
      <c r="AC513" s="15"/>
      <c r="AD513" s="52"/>
      <c r="AE513" s="52"/>
      <c r="AF513" s="52"/>
      <c r="AG513" s="52"/>
      <c r="AH513" s="15"/>
      <c r="AI513" s="15"/>
      <c r="AJ513" s="15"/>
      <c r="AK513" s="15"/>
      <c r="AL513" s="15"/>
      <c r="AM513" s="15"/>
      <c r="AN513" s="15"/>
      <c r="AO513" s="15"/>
      <c r="AP513" s="69"/>
      <c r="AQ513" s="15"/>
      <c r="AR513" s="76"/>
      <c r="AS513" s="15"/>
      <c r="AT513" s="74"/>
      <c r="AU513" s="74"/>
      <c r="AV513" s="74"/>
      <c r="AW513" s="52"/>
      <c r="AX513" s="52"/>
      <c r="AY513" s="52"/>
      <c r="AZ513" s="15"/>
      <c r="BA513" s="15"/>
      <c r="BB513" s="15"/>
      <c r="BC513" s="15"/>
      <c r="BD513" s="15"/>
      <c r="BE513" s="15"/>
      <c r="BF513" s="15"/>
      <c r="BG513" s="15"/>
      <c r="BH513" s="15"/>
      <c r="BI513" s="73"/>
      <c r="BJ513" s="75"/>
      <c r="BK513" s="76"/>
      <c r="BL513" s="74"/>
      <c r="BM513" s="52"/>
      <c r="BN513" s="52"/>
      <c r="BO513" s="52"/>
      <c r="BP513" s="52"/>
      <c r="BQ513" s="15"/>
      <c r="BR513" s="52"/>
      <c r="BS513" s="52"/>
      <c r="BT513" s="52"/>
      <c r="BU513" s="52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</row>
    <row r="514" spans="1:213" ht="16.899999999999999" customHeight="1" x14ac:dyDescent="0.25">
      <c r="A514" s="15"/>
      <c r="B514" s="73"/>
      <c r="C514" s="15"/>
      <c r="D514" s="74"/>
      <c r="E514" s="15"/>
      <c r="F514" s="74"/>
      <c r="G514" s="74"/>
      <c r="H514" s="74"/>
      <c r="I514" s="52"/>
      <c r="J514" s="52"/>
      <c r="K514" s="52"/>
      <c r="L514" s="15"/>
      <c r="M514" s="15"/>
      <c r="N514" s="15"/>
      <c r="O514" s="15"/>
      <c r="P514" s="15"/>
      <c r="Q514" s="15"/>
      <c r="R514" s="15"/>
      <c r="S514" s="15"/>
      <c r="T514" s="15"/>
      <c r="U514" s="73"/>
      <c r="V514" s="72"/>
      <c r="W514" s="74"/>
      <c r="X514" s="74"/>
      <c r="Y514" s="52"/>
      <c r="Z514" s="52"/>
      <c r="AA514" s="52"/>
      <c r="AB514" s="52"/>
      <c r="AC514" s="15"/>
      <c r="AD514" s="52"/>
      <c r="AE514" s="52"/>
      <c r="AF514" s="52"/>
      <c r="AG514" s="52"/>
      <c r="AH514" s="15"/>
      <c r="AI514" s="15"/>
      <c r="AJ514" s="15"/>
      <c r="AK514" s="15"/>
      <c r="AL514" s="15"/>
      <c r="AM514" s="15"/>
      <c r="AN514" s="15"/>
      <c r="AO514" s="15"/>
      <c r="AP514" s="73"/>
      <c r="AQ514" s="15"/>
      <c r="AR514" s="74"/>
      <c r="AS514" s="15"/>
      <c r="AT514" s="74"/>
      <c r="AU514" s="74"/>
      <c r="AV514" s="74"/>
      <c r="AW514" s="52"/>
      <c r="AX514" s="52"/>
      <c r="AY514" s="52"/>
      <c r="AZ514" s="15"/>
      <c r="BA514" s="15"/>
      <c r="BB514" s="15"/>
      <c r="BC514" s="15"/>
      <c r="BD514" s="15"/>
      <c r="BE514" s="15"/>
      <c r="BF514" s="15"/>
      <c r="BG514" s="15"/>
      <c r="BH514" s="15"/>
      <c r="BI514" s="73"/>
      <c r="BJ514" s="72"/>
      <c r="BK514" s="74"/>
      <c r="BL514" s="74"/>
      <c r="BM514" s="52"/>
      <c r="BN514" s="52"/>
      <c r="BO514" s="52"/>
      <c r="BP514" s="52"/>
      <c r="BQ514" s="15"/>
      <c r="BR514" s="52"/>
      <c r="BS514" s="52"/>
      <c r="BT514" s="52"/>
      <c r="BU514" s="52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</row>
    <row r="515" spans="1:213" ht="16.899999999999999" customHeight="1" x14ac:dyDescent="0.25">
      <c r="A515" s="15"/>
      <c r="B515" s="73"/>
      <c r="C515" s="15"/>
      <c r="D515" s="74"/>
      <c r="E515" s="15"/>
      <c r="F515" s="76"/>
      <c r="G515" s="76"/>
      <c r="H515" s="76"/>
      <c r="I515" s="70"/>
      <c r="J515" s="70"/>
      <c r="K515" s="70"/>
      <c r="L515" s="15"/>
      <c r="M515" s="15"/>
      <c r="N515" s="15"/>
      <c r="O515" s="15"/>
      <c r="P515" s="15"/>
      <c r="Q515" s="15"/>
      <c r="R515" s="15"/>
      <c r="S515" s="15"/>
      <c r="T515" s="15"/>
      <c r="U515" s="69"/>
      <c r="V515" s="72"/>
      <c r="W515" s="74"/>
      <c r="X515" s="76"/>
      <c r="Y515" s="70"/>
      <c r="Z515" s="70"/>
      <c r="AA515" s="70"/>
      <c r="AB515" s="70"/>
      <c r="AC515" s="15"/>
      <c r="AD515" s="70"/>
      <c r="AE515" s="70"/>
      <c r="AF515" s="70"/>
      <c r="AG515" s="70"/>
      <c r="AH515" s="15"/>
      <c r="AI515" s="15"/>
      <c r="AJ515" s="15"/>
      <c r="AK515" s="15"/>
      <c r="AL515" s="15"/>
      <c r="AM515" s="15"/>
      <c r="AN515" s="15"/>
      <c r="AO515" s="15"/>
      <c r="AP515" s="73"/>
      <c r="AQ515" s="15"/>
      <c r="AR515" s="74"/>
      <c r="AS515" s="15"/>
      <c r="AT515" s="76"/>
      <c r="AU515" s="76"/>
      <c r="AV515" s="76"/>
      <c r="AW515" s="70"/>
      <c r="AX515" s="70"/>
      <c r="AY515" s="70"/>
      <c r="AZ515" s="15"/>
      <c r="BA515" s="15"/>
      <c r="BB515" s="15"/>
      <c r="BC515" s="15"/>
      <c r="BD515" s="15"/>
      <c r="BE515" s="15"/>
      <c r="BF515" s="15"/>
      <c r="BG515" s="15"/>
      <c r="BH515" s="15"/>
      <c r="BI515" s="69"/>
      <c r="BJ515" s="72"/>
      <c r="BK515" s="74"/>
      <c r="BL515" s="76"/>
      <c r="BM515" s="70"/>
      <c r="BN515" s="70"/>
      <c r="BO515" s="70"/>
      <c r="BP515" s="70"/>
      <c r="BQ515" s="15"/>
      <c r="BR515" s="70"/>
      <c r="BS515" s="70"/>
      <c r="BT515" s="70"/>
      <c r="BU515" s="70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</row>
    <row r="516" spans="1:213" ht="16.899999999999999" customHeight="1" x14ac:dyDescent="0.25">
      <c r="A516" s="15"/>
      <c r="B516" s="69"/>
      <c r="C516" s="15"/>
      <c r="D516" s="15"/>
      <c r="E516" s="15"/>
      <c r="F516" s="15"/>
      <c r="G516" s="73"/>
      <c r="H516" s="74"/>
      <c r="I516" s="74"/>
      <c r="J516" s="74"/>
      <c r="K516" s="74"/>
      <c r="L516" s="52"/>
      <c r="M516" s="52"/>
      <c r="N516" s="52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73"/>
      <c r="AE516" s="15"/>
      <c r="AF516" s="74"/>
      <c r="AG516" s="74"/>
      <c r="AH516" s="74"/>
      <c r="AI516" s="52"/>
      <c r="AJ516" s="52"/>
      <c r="AK516" s="52"/>
      <c r="AL516" s="52"/>
      <c r="AM516" s="52"/>
      <c r="AN516" s="15"/>
      <c r="AO516" s="15"/>
      <c r="AP516" s="69"/>
      <c r="AQ516" s="15"/>
      <c r="AR516" s="15"/>
      <c r="AS516" s="15"/>
      <c r="AT516" s="15"/>
      <c r="AU516" s="73"/>
      <c r="AV516" s="74"/>
      <c r="AW516" s="74"/>
      <c r="AX516" s="74"/>
      <c r="AY516" s="74"/>
      <c r="AZ516" s="52"/>
      <c r="BA516" s="52"/>
      <c r="BB516" s="52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73"/>
      <c r="BS516" s="15"/>
      <c r="BT516" s="74"/>
      <c r="BU516" s="74"/>
      <c r="BV516" s="74"/>
      <c r="BW516" s="52"/>
      <c r="BX516" s="52"/>
      <c r="BY516" s="52"/>
      <c r="BZ516" s="52"/>
      <c r="CA516" s="52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</row>
    <row r="517" spans="1:213" ht="16.899999999999999" customHeight="1" x14ac:dyDescent="0.25">
      <c r="A517" s="15"/>
      <c r="B517" s="69"/>
      <c r="C517" s="15"/>
      <c r="D517" s="15"/>
      <c r="E517" s="49"/>
      <c r="F517" s="15"/>
      <c r="G517" s="15"/>
      <c r="H517" s="15"/>
      <c r="I517" s="15"/>
      <c r="J517" s="74"/>
      <c r="K517" s="74"/>
      <c r="L517" s="74"/>
      <c r="M517" s="52"/>
      <c r="N517" s="52"/>
      <c r="O517" s="15"/>
      <c r="P517" s="15"/>
      <c r="Q517" s="15"/>
      <c r="R517" s="15"/>
      <c r="S517" s="15"/>
      <c r="T517" s="15"/>
      <c r="U517" s="15"/>
      <c r="V517" s="15"/>
      <c r="W517" s="15"/>
      <c r="X517" s="49"/>
      <c r="Y517" s="15"/>
      <c r="Z517" s="15"/>
      <c r="AA517" s="15"/>
      <c r="AB517" s="15"/>
      <c r="AC517" s="15"/>
      <c r="AD517" s="73"/>
      <c r="AE517" s="15"/>
      <c r="AF517" s="74"/>
      <c r="AG517" s="74"/>
      <c r="AH517" s="74"/>
      <c r="AI517" s="52"/>
      <c r="AJ517" s="52"/>
      <c r="AK517" s="52"/>
      <c r="AL517" s="52"/>
      <c r="AM517" s="52"/>
      <c r="AN517" s="15"/>
      <c r="AO517" s="15"/>
      <c r="AP517" s="69"/>
      <c r="AQ517" s="15"/>
      <c r="AR517" s="15"/>
      <c r="AS517" s="49"/>
      <c r="AT517" s="15"/>
      <c r="AU517" s="15"/>
      <c r="AV517" s="15"/>
      <c r="AW517" s="15"/>
      <c r="AX517" s="74"/>
      <c r="AY517" s="74"/>
      <c r="AZ517" s="74"/>
      <c r="BA517" s="52"/>
      <c r="BB517" s="52"/>
      <c r="BC517" s="15"/>
      <c r="BD517" s="15"/>
      <c r="BE517" s="15"/>
      <c r="BF517" s="15"/>
      <c r="BG517" s="15"/>
      <c r="BH517" s="15"/>
      <c r="BI517" s="15"/>
      <c r="BJ517" s="15"/>
      <c r="BK517" s="15"/>
      <c r="BL517" s="49"/>
      <c r="BM517" s="15"/>
      <c r="BN517" s="15"/>
      <c r="BO517" s="15"/>
      <c r="BP517" s="15"/>
      <c r="BQ517" s="15"/>
      <c r="BR517" s="73"/>
      <c r="BS517" s="15"/>
      <c r="BT517" s="74"/>
      <c r="BU517" s="74"/>
      <c r="BV517" s="74"/>
      <c r="BW517" s="52"/>
      <c r="BX517" s="52"/>
      <c r="BY517" s="52"/>
      <c r="BZ517" s="52"/>
      <c r="CA517" s="52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</row>
    <row r="518" spans="1:213" ht="16.899999999999999" customHeight="1" x14ac:dyDescent="0.2">
      <c r="A518" s="15"/>
      <c r="B518" s="69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52"/>
      <c r="AL518" s="15"/>
      <c r="AM518" s="15"/>
      <c r="AN518" s="15"/>
      <c r="AO518" s="15"/>
      <c r="AP518" s="69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52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</row>
    <row r="519" spans="1:213" ht="16.899999999999999" customHeight="1" x14ac:dyDescent="0.2">
      <c r="A519" s="15"/>
      <c r="B519" s="69"/>
      <c r="C519" s="15"/>
      <c r="D519" s="15"/>
      <c r="E519" s="4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52"/>
      <c r="S519" s="15"/>
      <c r="T519" s="15"/>
      <c r="U519" s="15"/>
      <c r="V519" s="15"/>
      <c r="W519" s="15"/>
      <c r="X519" s="49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52"/>
      <c r="AL519" s="15"/>
      <c r="AM519" s="15"/>
      <c r="AN519" s="15"/>
      <c r="AO519" s="15"/>
      <c r="AP519" s="69"/>
      <c r="AQ519" s="15"/>
      <c r="AR519" s="15"/>
      <c r="AS519" s="49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52"/>
      <c r="BG519" s="15"/>
      <c r="BH519" s="15"/>
      <c r="BI519" s="15"/>
      <c r="BJ519" s="15"/>
      <c r="BK519" s="15"/>
      <c r="BL519" s="49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52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</row>
    <row r="520" spans="1:213" ht="16.899999999999999" customHeight="1" x14ac:dyDescent="0.2">
      <c r="A520" s="15"/>
      <c r="B520" s="69"/>
      <c r="C520" s="15"/>
      <c r="D520" s="15"/>
      <c r="E520" s="15"/>
      <c r="F520" s="15"/>
      <c r="G520" s="15"/>
      <c r="H520" s="15"/>
      <c r="I520" s="15"/>
      <c r="J520" s="64"/>
      <c r="K520" s="64"/>
      <c r="L520" s="64"/>
      <c r="M520" s="64"/>
      <c r="N520" s="64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64"/>
      <c r="AG520" s="64"/>
      <c r="AH520" s="64"/>
      <c r="AI520" s="64"/>
      <c r="AJ520" s="64"/>
      <c r="AK520" s="52"/>
      <c r="AL520" s="64"/>
      <c r="AM520" s="64"/>
      <c r="AN520" s="15"/>
      <c r="AO520" s="15"/>
      <c r="AP520" s="69"/>
      <c r="AQ520" s="15"/>
      <c r="AR520" s="15"/>
      <c r="AS520" s="15"/>
      <c r="AT520" s="15"/>
      <c r="AU520" s="15"/>
      <c r="AV520" s="15"/>
      <c r="AW520" s="15"/>
      <c r="AX520" s="64"/>
      <c r="AY520" s="64"/>
      <c r="AZ520" s="64"/>
      <c r="BA520" s="64"/>
      <c r="BB520" s="64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64"/>
      <c r="BU520" s="64"/>
      <c r="BV520" s="64"/>
      <c r="BW520" s="64"/>
      <c r="BX520" s="64"/>
      <c r="BY520" s="52"/>
      <c r="BZ520" s="64"/>
      <c r="CA520" s="64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</row>
    <row r="521" spans="1:213" ht="16.899999999999999" customHeight="1" x14ac:dyDescent="0.2">
      <c r="A521" s="15"/>
      <c r="B521" s="69"/>
      <c r="C521" s="15"/>
      <c r="D521" s="15"/>
      <c r="E521" s="49"/>
      <c r="F521" s="15"/>
      <c r="G521" s="15"/>
      <c r="H521" s="15"/>
      <c r="I521" s="15"/>
      <c r="J521" s="64"/>
      <c r="K521" s="64"/>
      <c r="L521" s="64"/>
      <c r="M521" s="64"/>
      <c r="N521" s="64"/>
      <c r="O521" s="15"/>
      <c r="P521" s="15"/>
      <c r="Q521" s="15"/>
      <c r="R521" s="15"/>
      <c r="S521" s="15"/>
      <c r="T521" s="15"/>
      <c r="U521" s="15"/>
      <c r="V521" s="15"/>
      <c r="W521" s="15"/>
      <c r="X521" s="49"/>
      <c r="Y521" s="15"/>
      <c r="Z521" s="15"/>
      <c r="AA521" s="15"/>
      <c r="AB521" s="15"/>
      <c r="AC521" s="15"/>
      <c r="AD521" s="69"/>
      <c r="AE521" s="15"/>
      <c r="AF521" s="64"/>
      <c r="AG521" s="64"/>
      <c r="AH521" s="64"/>
      <c r="AI521" s="64"/>
      <c r="AJ521" s="64"/>
      <c r="AK521" s="52"/>
      <c r="AL521" s="64"/>
      <c r="AM521" s="64"/>
      <c r="AN521" s="15"/>
      <c r="AO521" s="15"/>
      <c r="AP521" s="69"/>
      <c r="AQ521" s="15"/>
      <c r="AR521" s="15"/>
      <c r="AS521" s="49"/>
      <c r="AT521" s="15"/>
      <c r="AU521" s="15"/>
      <c r="AV521" s="15"/>
      <c r="AW521" s="15"/>
      <c r="AX521" s="64"/>
      <c r="AY521" s="64"/>
      <c r="AZ521" s="64"/>
      <c r="BA521" s="64"/>
      <c r="BB521" s="64"/>
      <c r="BC521" s="15"/>
      <c r="BD521" s="15"/>
      <c r="BE521" s="15"/>
      <c r="BF521" s="15"/>
      <c r="BG521" s="15"/>
      <c r="BH521" s="15"/>
      <c r="BI521" s="15"/>
      <c r="BJ521" s="15"/>
      <c r="BK521" s="15"/>
      <c r="BL521" s="49"/>
      <c r="BM521" s="15"/>
      <c r="BN521" s="15"/>
      <c r="BO521" s="15"/>
      <c r="BP521" s="15"/>
      <c r="BQ521" s="15"/>
      <c r="BR521" s="69"/>
      <c r="BS521" s="15"/>
      <c r="BT521" s="64"/>
      <c r="BU521" s="64"/>
      <c r="BV521" s="64"/>
      <c r="BW521" s="64"/>
      <c r="BX521" s="64"/>
      <c r="BY521" s="52"/>
      <c r="BZ521" s="64"/>
      <c r="CA521" s="64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</row>
    <row r="522" spans="1:213" ht="16.899999999999999" customHeight="1" x14ac:dyDescent="0.2">
      <c r="A522" s="15"/>
      <c r="B522" s="69"/>
      <c r="C522" s="15"/>
      <c r="D522" s="15"/>
      <c r="E522" s="15"/>
      <c r="F522" s="64"/>
      <c r="G522" s="64"/>
      <c r="H522" s="64"/>
      <c r="I522" s="64"/>
      <c r="J522" s="64"/>
      <c r="K522" s="64"/>
      <c r="L522" s="64"/>
      <c r="M522" s="64"/>
      <c r="N522" s="64"/>
      <c r="O522" s="15"/>
      <c r="P522" s="15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52"/>
      <c r="AF522" s="52"/>
      <c r="AG522" s="64"/>
      <c r="AH522" s="15"/>
      <c r="AI522" s="15"/>
      <c r="AJ522" s="15"/>
      <c r="AK522" s="15"/>
      <c r="AL522" s="15"/>
      <c r="AM522" s="15"/>
      <c r="AN522" s="15"/>
      <c r="AO522" s="15"/>
      <c r="AP522" s="69"/>
      <c r="AQ522" s="15"/>
      <c r="AR522" s="15"/>
      <c r="AS522" s="15"/>
      <c r="AT522" s="64"/>
      <c r="AU522" s="64"/>
      <c r="AV522" s="64"/>
      <c r="AW522" s="64"/>
      <c r="AX522" s="64"/>
      <c r="AY522" s="64"/>
      <c r="AZ522" s="64"/>
      <c r="BA522" s="64"/>
      <c r="BB522" s="64"/>
      <c r="BC522" s="15"/>
      <c r="BD522" s="15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52"/>
      <c r="BT522" s="52"/>
      <c r="BU522" s="64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</row>
    <row r="523" spans="1:213" ht="16.899999999999999" customHeight="1" x14ac:dyDescent="0.2">
      <c r="A523" s="15"/>
      <c r="B523" s="69"/>
      <c r="C523" s="15"/>
      <c r="D523" s="50"/>
      <c r="E523" s="15"/>
      <c r="F523" s="64"/>
      <c r="G523" s="49"/>
      <c r="H523" s="64"/>
      <c r="I523" s="64"/>
      <c r="J523" s="64"/>
      <c r="K523" s="64"/>
      <c r="L523" s="64"/>
      <c r="M523" s="64"/>
      <c r="N523" s="64"/>
      <c r="O523" s="15"/>
      <c r="P523" s="15"/>
      <c r="Q523" s="64"/>
      <c r="R523" s="64"/>
      <c r="S523" s="64"/>
      <c r="T523" s="64"/>
      <c r="U523" s="64"/>
      <c r="V523" s="64"/>
      <c r="W523" s="64"/>
      <c r="X523" s="50"/>
      <c r="Y523" s="15"/>
      <c r="Z523" s="49"/>
      <c r="AA523" s="15"/>
      <c r="AB523" s="64"/>
      <c r="AC523" s="64"/>
      <c r="AD523" s="64"/>
      <c r="AE523" s="64"/>
      <c r="AF523" s="64"/>
      <c r="AG523" s="64"/>
      <c r="AH523" s="64"/>
      <c r="AI523" s="15"/>
      <c r="AJ523" s="15"/>
      <c r="AK523" s="15"/>
      <c r="AL523" s="15"/>
      <c r="AM523" s="15"/>
      <c r="AN523" s="15"/>
      <c r="AO523" s="15"/>
      <c r="AP523" s="69"/>
      <c r="AQ523" s="15"/>
      <c r="AR523" s="50"/>
      <c r="AS523" s="15"/>
      <c r="AT523" s="64"/>
      <c r="AU523" s="49"/>
      <c r="AV523" s="64"/>
      <c r="AW523" s="64"/>
      <c r="AX523" s="64"/>
      <c r="AY523" s="64"/>
      <c r="AZ523" s="64"/>
      <c r="BA523" s="64"/>
      <c r="BB523" s="64"/>
      <c r="BC523" s="15"/>
      <c r="BD523" s="15"/>
      <c r="BE523" s="64"/>
      <c r="BF523" s="64"/>
      <c r="BG523" s="64"/>
      <c r="BH523" s="64"/>
      <c r="BI523" s="64"/>
      <c r="BJ523" s="64"/>
      <c r="BK523" s="64"/>
      <c r="BL523" s="50"/>
      <c r="BM523" s="15"/>
      <c r="BN523" s="49"/>
      <c r="BO523" s="15"/>
      <c r="BP523" s="64"/>
      <c r="BQ523" s="64"/>
      <c r="BR523" s="64"/>
      <c r="BS523" s="64"/>
      <c r="BT523" s="64"/>
      <c r="BU523" s="64"/>
      <c r="BV523" s="64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</row>
    <row r="524" spans="1:213" ht="16.899999999999999" customHeight="1" x14ac:dyDescent="0.25">
      <c r="A524" s="15"/>
      <c r="B524" s="15"/>
      <c r="C524" s="15"/>
      <c r="D524" s="15"/>
      <c r="E524" s="12"/>
      <c r="F524" s="15"/>
      <c r="G524" s="255"/>
      <c r="H524" s="15"/>
      <c r="I524" s="15"/>
      <c r="J524" s="12"/>
      <c r="K524" s="15"/>
      <c r="L524" s="12"/>
      <c r="M524" s="48"/>
      <c r="N524" s="15"/>
      <c r="O524" s="15"/>
      <c r="P524" s="15"/>
      <c r="Q524" s="15"/>
      <c r="R524" s="12"/>
      <c r="S524" s="315"/>
      <c r="T524" s="70"/>
      <c r="U524" s="15"/>
      <c r="V524" s="15"/>
      <c r="W524" s="15"/>
      <c r="X524" s="15"/>
      <c r="Y524" s="12"/>
      <c r="Z524" s="255"/>
      <c r="AA524" s="12"/>
      <c r="AB524" s="15"/>
      <c r="AC524" s="15"/>
      <c r="AD524" s="12"/>
      <c r="AE524" s="12"/>
      <c r="AF524" s="48"/>
      <c r="AG524" s="15"/>
      <c r="AH524" s="15"/>
      <c r="AI524" s="15"/>
      <c r="AJ524" s="15"/>
      <c r="AK524" s="12"/>
      <c r="AL524" s="315"/>
      <c r="AM524" s="15"/>
      <c r="AN524" s="15"/>
      <c r="AO524" s="15"/>
      <c r="AP524" s="15"/>
      <c r="AQ524" s="15"/>
      <c r="AR524" s="15"/>
      <c r="AS524" s="12"/>
      <c r="AT524" s="15"/>
      <c r="AU524" s="255"/>
      <c r="AV524" s="15"/>
      <c r="AW524" s="15"/>
      <c r="AX524" s="12"/>
      <c r="AY524" s="15"/>
      <c r="AZ524" s="12"/>
      <c r="BA524" s="48"/>
      <c r="BB524" s="15"/>
      <c r="BC524" s="15"/>
      <c r="BD524" s="15"/>
      <c r="BE524" s="15"/>
      <c r="BF524" s="12"/>
      <c r="BG524" s="315"/>
      <c r="BH524" s="70"/>
      <c r="BI524" s="15"/>
      <c r="BJ524" s="15"/>
      <c r="BK524" s="15"/>
      <c r="BL524" s="15"/>
      <c r="BM524" s="12"/>
      <c r="BN524" s="255"/>
      <c r="BO524" s="12"/>
      <c r="BP524" s="15"/>
      <c r="BQ524" s="15"/>
      <c r="BR524" s="12"/>
      <c r="BS524" s="12"/>
      <c r="BT524" s="48"/>
      <c r="BU524" s="15"/>
      <c r="BV524" s="15"/>
      <c r="BW524" s="15"/>
      <c r="BX524" s="15"/>
      <c r="BY524" s="12"/>
      <c r="BZ524" s="3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</row>
    <row r="525" spans="1:213" ht="16.899999999999999" customHeight="1" x14ac:dyDescent="0.25">
      <c r="A525" s="15"/>
      <c r="B525" s="15"/>
      <c r="C525" s="15"/>
      <c r="D525" s="70"/>
      <c r="E525" s="12"/>
      <c r="F525" s="70"/>
      <c r="G525" s="255"/>
      <c r="H525" s="70"/>
      <c r="I525" s="65"/>
      <c r="J525" s="65"/>
      <c r="K525" s="65"/>
      <c r="L525" s="64"/>
      <c r="M525" s="64"/>
      <c r="N525" s="15"/>
      <c r="O525" s="65"/>
      <c r="P525" s="12"/>
      <c r="Q525" s="188"/>
      <c r="R525" s="188"/>
      <c r="S525" s="15"/>
      <c r="T525" s="15"/>
      <c r="U525" s="15"/>
      <c r="V525" s="70"/>
      <c r="W525" s="70"/>
      <c r="X525" s="15"/>
      <c r="Y525" s="12"/>
      <c r="Z525" s="255"/>
      <c r="AA525" s="65"/>
      <c r="AB525" s="15"/>
      <c r="AC525" s="14"/>
      <c r="AD525" s="14"/>
      <c r="AE525" s="14"/>
      <c r="AF525" s="65"/>
      <c r="AG525" s="15"/>
      <c r="AH525" s="65"/>
      <c r="AI525" s="12"/>
      <c r="AJ525" s="188"/>
      <c r="AK525" s="188"/>
      <c r="AL525" s="15"/>
      <c r="AM525" s="15"/>
      <c r="AN525" s="15"/>
      <c r="AO525" s="15"/>
      <c r="AP525" s="15"/>
      <c r="AQ525" s="15"/>
      <c r="AR525" s="70"/>
      <c r="AS525" s="12"/>
      <c r="AT525" s="70"/>
      <c r="AU525" s="255"/>
      <c r="AV525" s="70"/>
      <c r="AW525" s="65"/>
      <c r="AX525" s="65"/>
      <c r="AY525" s="65"/>
      <c r="AZ525" s="64"/>
      <c r="BA525" s="64"/>
      <c r="BB525" s="15"/>
      <c r="BC525" s="65"/>
      <c r="BD525" s="12"/>
      <c r="BE525" s="188"/>
      <c r="BF525" s="188"/>
      <c r="BG525" s="15"/>
      <c r="BH525" s="15"/>
      <c r="BI525" s="15"/>
      <c r="BJ525" s="70"/>
      <c r="BK525" s="70"/>
      <c r="BL525" s="15"/>
      <c r="BM525" s="12"/>
      <c r="BN525" s="255"/>
      <c r="BO525" s="65"/>
      <c r="BP525" s="15"/>
      <c r="BQ525" s="14"/>
      <c r="BR525" s="14"/>
      <c r="BS525" s="14"/>
      <c r="BT525" s="65"/>
      <c r="BU525" s="15"/>
      <c r="BV525" s="65"/>
      <c r="BW525" s="12"/>
      <c r="BX525" s="188"/>
      <c r="BY525" s="188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</row>
    <row r="526" spans="1:213" ht="16.899999999999999" customHeight="1" x14ac:dyDescent="0.25">
      <c r="A526" s="15"/>
      <c r="B526" s="15"/>
      <c r="C526" s="15"/>
      <c r="D526" s="70"/>
      <c r="E526" s="70"/>
      <c r="F526" s="70"/>
      <c r="G526" s="70"/>
      <c r="H526" s="15"/>
      <c r="I526" s="15"/>
      <c r="J526" s="12"/>
      <c r="K526" s="12"/>
      <c r="L526" s="64"/>
      <c r="M526" s="64"/>
      <c r="N526" s="64"/>
      <c r="O526" s="15"/>
      <c r="P526" s="15"/>
      <c r="Q526" s="15"/>
      <c r="R526" s="15"/>
      <c r="S526" s="15"/>
      <c r="T526" s="15"/>
      <c r="U526" s="70"/>
      <c r="V526" s="70"/>
      <c r="W526" s="70"/>
      <c r="X526" s="70"/>
      <c r="Y526" s="15"/>
      <c r="Z526" s="15"/>
      <c r="AA526" s="12"/>
      <c r="AB526" s="13"/>
      <c r="AC526" s="12"/>
      <c r="AD526" s="12"/>
      <c r="AE526" s="12"/>
      <c r="AF526" s="15"/>
      <c r="AG526" s="6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70"/>
      <c r="AS526" s="70"/>
      <c r="AT526" s="70"/>
      <c r="AU526" s="70"/>
      <c r="AV526" s="15"/>
      <c r="AW526" s="15"/>
      <c r="AX526" s="12"/>
      <c r="AY526" s="12"/>
      <c r="AZ526" s="64"/>
      <c r="BA526" s="64"/>
      <c r="BB526" s="64"/>
      <c r="BC526" s="15"/>
      <c r="BD526" s="15"/>
      <c r="BE526" s="15"/>
      <c r="BF526" s="15"/>
      <c r="BG526" s="15"/>
      <c r="BH526" s="15"/>
      <c r="BI526" s="70"/>
      <c r="BJ526" s="70"/>
      <c r="BK526" s="70"/>
      <c r="BL526" s="70"/>
      <c r="BM526" s="15"/>
      <c r="BN526" s="15"/>
      <c r="BO526" s="12"/>
      <c r="BP526" s="13"/>
      <c r="BQ526" s="12"/>
      <c r="BR526" s="12"/>
      <c r="BS526" s="12"/>
      <c r="BT526" s="15"/>
      <c r="BU526" s="6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</row>
    <row r="527" spans="1:213" ht="16.899999999999999" customHeight="1" x14ac:dyDescent="0.25">
      <c r="A527" s="15"/>
      <c r="B527" s="73"/>
      <c r="C527" s="15"/>
      <c r="D527" s="56"/>
      <c r="E527" s="92"/>
      <c r="F527" s="92"/>
      <c r="G527" s="53"/>
      <c r="H527" s="53"/>
      <c r="I527" s="53"/>
      <c r="J527" s="15"/>
      <c r="K527" s="73"/>
      <c r="L527" s="15"/>
      <c r="M527" s="56"/>
      <c r="N527" s="56"/>
      <c r="O527" s="56"/>
      <c r="P527" s="56"/>
      <c r="Q527" s="56"/>
      <c r="R527" s="53"/>
      <c r="S527" s="15"/>
      <c r="T527" s="15"/>
      <c r="U527" s="15"/>
      <c r="V527" s="72"/>
      <c r="W527" s="56"/>
      <c r="X527" s="92"/>
      <c r="Y527" s="92"/>
      <c r="Z527" s="92"/>
      <c r="AA527" s="92"/>
      <c r="AB527" s="53"/>
      <c r="AC527" s="15"/>
      <c r="AD527" s="15"/>
      <c r="AE527" s="135"/>
      <c r="AF527" s="56"/>
      <c r="AG527" s="56"/>
      <c r="AH527" s="56"/>
      <c r="AI527" s="56"/>
      <c r="AJ527" s="56"/>
      <c r="AK527" s="56"/>
      <c r="AL527" s="15"/>
      <c r="AM527" s="15"/>
      <c r="AN527" s="15"/>
      <c r="AO527" s="15"/>
      <c r="AP527" s="73"/>
      <c r="AQ527" s="15"/>
      <c r="AR527" s="56"/>
      <c r="AS527" s="92"/>
      <c r="AT527" s="92"/>
      <c r="AU527" s="53"/>
      <c r="AV527" s="53"/>
      <c r="AW527" s="53"/>
      <c r="AX527" s="15"/>
      <c r="AY527" s="73"/>
      <c r="AZ527" s="15"/>
      <c r="BA527" s="56"/>
      <c r="BB527" s="56"/>
      <c r="BC527" s="56"/>
      <c r="BD527" s="56"/>
      <c r="BE527" s="56"/>
      <c r="BF527" s="53"/>
      <c r="BG527" s="15"/>
      <c r="BH527" s="15"/>
      <c r="BI527" s="15"/>
      <c r="BJ527" s="72"/>
      <c r="BK527" s="56"/>
      <c r="BL527" s="92"/>
      <c r="BM527" s="92"/>
      <c r="BN527" s="92"/>
      <c r="BO527" s="92"/>
      <c r="BP527" s="53"/>
      <c r="BQ527" s="15"/>
      <c r="BR527" s="15"/>
      <c r="BS527" s="135"/>
      <c r="BT527" s="56"/>
      <c r="BU527" s="56"/>
      <c r="BV527" s="56"/>
      <c r="BW527" s="56"/>
      <c r="BX527" s="56"/>
      <c r="BY527" s="56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</row>
    <row r="528" spans="1:213" ht="16.899999999999999" customHeight="1" x14ac:dyDescent="0.25">
      <c r="A528" s="15"/>
      <c r="B528" s="69"/>
      <c r="C528" s="15"/>
      <c r="D528" s="15"/>
      <c r="E528" s="15"/>
      <c r="F528" s="15"/>
      <c r="G528" s="15"/>
      <c r="H528" s="15"/>
      <c r="I528" s="15"/>
      <c r="J528" s="15"/>
      <c r="K528" s="12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69"/>
      <c r="AQ528" s="15"/>
      <c r="AR528" s="15"/>
      <c r="AS528" s="15"/>
      <c r="AT528" s="15"/>
      <c r="AU528" s="15"/>
      <c r="AV528" s="15"/>
      <c r="AW528" s="15"/>
      <c r="AX528" s="15"/>
      <c r="AY528" s="12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</row>
    <row r="529" spans="1:213" ht="16.899999999999999" customHeight="1" x14ac:dyDescent="0.25">
      <c r="A529" s="15"/>
      <c r="B529" s="73"/>
      <c r="C529" s="15"/>
      <c r="D529" s="74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73"/>
      <c r="V529" s="72"/>
      <c r="W529" s="74"/>
      <c r="X529" s="15"/>
      <c r="Y529" s="15"/>
      <c r="Z529" s="15"/>
      <c r="AA529" s="13"/>
      <c r="AB529" s="12"/>
      <c r="AC529" s="15"/>
      <c r="AD529" s="12"/>
      <c r="AE529" s="50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73"/>
      <c r="AQ529" s="15"/>
      <c r="AR529" s="74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73"/>
      <c r="BJ529" s="72"/>
      <c r="BK529" s="74"/>
      <c r="BL529" s="15"/>
      <c r="BM529" s="15"/>
      <c r="BN529" s="15"/>
      <c r="BO529" s="13"/>
      <c r="BP529" s="12"/>
      <c r="BQ529" s="15"/>
      <c r="BR529" s="12"/>
      <c r="BS529" s="50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</row>
    <row r="530" spans="1:213" ht="16.899999999999999" customHeight="1" x14ac:dyDescent="0.25">
      <c r="A530" s="15"/>
      <c r="B530" s="73"/>
      <c r="C530" s="15"/>
      <c r="D530" s="74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72"/>
      <c r="W530" s="74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73"/>
      <c r="AQ530" s="15"/>
      <c r="AR530" s="74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72"/>
      <c r="BK530" s="74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</row>
    <row r="531" spans="1:213" ht="16.899999999999999" customHeight="1" x14ac:dyDescent="0.25">
      <c r="A531" s="15"/>
      <c r="B531" s="69"/>
      <c r="C531" s="15"/>
      <c r="D531" s="76"/>
      <c r="E531" s="15"/>
      <c r="F531" s="74"/>
      <c r="G531" s="74"/>
      <c r="H531" s="74"/>
      <c r="I531" s="48"/>
      <c r="J531" s="48"/>
      <c r="K531" s="48"/>
      <c r="L531" s="15"/>
      <c r="M531" s="15"/>
      <c r="N531" s="15"/>
      <c r="O531" s="15"/>
      <c r="P531" s="15"/>
      <c r="Q531" s="15"/>
      <c r="R531" s="15"/>
      <c r="S531" s="15"/>
      <c r="T531" s="15"/>
      <c r="U531" s="73"/>
      <c r="V531" s="75"/>
      <c r="W531" s="76"/>
      <c r="X531" s="74"/>
      <c r="Y531" s="48"/>
      <c r="Z531" s="48"/>
      <c r="AA531" s="48"/>
      <c r="AB531" s="48"/>
      <c r="AC531" s="15"/>
      <c r="AD531" s="48"/>
      <c r="AE531" s="48"/>
      <c r="AF531" s="48"/>
      <c r="AG531" s="52"/>
      <c r="AH531" s="15"/>
      <c r="AI531" s="15"/>
      <c r="AJ531" s="15"/>
      <c r="AK531" s="15"/>
      <c r="AL531" s="15"/>
      <c r="AM531" s="15"/>
      <c r="AN531" s="15"/>
      <c r="AO531" s="15"/>
      <c r="AP531" s="69"/>
      <c r="AQ531" s="15"/>
      <c r="AR531" s="76"/>
      <c r="AS531" s="15"/>
      <c r="AT531" s="74"/>
      <c r="AU531" s="74"/>
      <c r="AV531" s="74"/>
      <c r="AW531" s="48"/>
      <c r="AX531" s="48"/>
      <c r="AY531" s="48"/>
      <c r="AZ531" s="15"/>
      <c r="BA531" s="15"/>
      <c r="BB531" s="15"/>
      <c r="BC531" s="15"/>
      <c r="BD531" s="15"/>
      <c r="BE531" s="15"/>
      <c r="BF531" s="15"/>
      <c r="BG531" s="15"/>
      <c r="BH531" s="15"/>
      <c r="BI531" s="73"/>
      <c r="BJ531" s="75"/>
      <c r="BK531" s="76"/>
      <c r="BL531" s="74"/>
      <c r="BM531" s="48"/>
      <c r="BN531" s="48"/>
      <c r="BO531" s="48"/>
      <c r="BP531" s="48"/>
      <c r="BQ531" s="15"/>
      <c r="BR531" s="48"/>
      <c r="BS531" s="48"/>
      <c r="BT531" s="48"/>
      <c r="BU531" s="52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</row>
    <row r="532" spans="1:213" ht="16.899999999999999" customHeight="1" x14ac:dyDescent="0.25">
      <c r="A532" s="15"/>
      <c r="B532" s="73"/>
      <c r="C532" s="15"/>
      <c r="D532" s="74"/>
      <c r="E532" s="15"/>
      <c r="F532" s="74"/>
      <c r="G532" s="74"/>
      <c r="H532" s="74"/>
      <c r="I532" s="52"/>
      <c r="J532" s="52"/>
      <c r="K532" s="52"/>
      <c r="L532" s="15"/>
      <c r="M532" s="15"/>
      <c r="N532" s="15"/>
      <c r="O532" s="15"/>
      <c r="P532" s="15"/>
      <c r="Q532" s="15"/>
      <c r="R532" s="15"/>
      <c r="S532" s="15"/>
      <c r="T532" s="15"/>
      <c r="U532" s="73"/>
      <c r="V532" s="72"/>
      <c r="W532" s="74"/>
      <c r="X532" s="74"/>
      <c r="Y532" s="52"/>
      <c r="Z532" s="52"/>
      <c r="AA532" s="52"/>
      <c r="AB532" s="52"/>
      <c r="AC532" s="15"/>
      <c r="AD532" s="52"/>
      <c r="AE532" s="52"/>
      <c r="AF532" s="52"/>
      <c r="AG532" s="52"/>
      <c r="AH532" s="15"/>
      <c r="AI532" s="15"/>
      <c r="AJ532" s="15"/>
      <c r="AK532" s="15"/>
      <c r="AL532" s="15"/>
      <c r="AM532" s="15"/>
      <c r="AN532" s="15"/>
      <c r="AO532" s="15"/>
      <c r="AP532" s="73"/>
      <c r="AQ532" s="15"/>
      <c r="AR532" s="74"/>
      <c r="AS532" s="15"/>
      <c r="AT532" s="74"/>
      <c r="AU532" s="74"/>
      <c r="AV532" s="74"/>
      <c r="AW532" s="52"/>
      <c r="AX532" s="52"/>
      <c r="AY532" s="52"/>
      <c r="AZ532" s="15"/>
      <c r="BA532" s="15"/>
      <c r="BB532" s="15"/>
      <c r="BC532" s="15"/>
      <c r="BD532" s="15"/>
      <c r="BE532" s="15"/>
      <c r="BF532" s="15"/>
      <c r="BG532" s="15"/>
      <c r="BH532" s="15"/>
      <c r="BI532" s="73"/>
      <c r="BJ532" s="72"/>
      <c r="BK532" s="74"/>
      <c r="BL532" s="74"/>
      <c r="BM532" s="52"/>
      <c r="BN532" s="52"/>
      <c r="BO532" s="52"/>
      <c r="BP532" s="52"/>
      <c r="BQ532" s="15"/>
      <c r="BR532" s="52"/>
      <c r="BS532" s="52"/>
      <c r="BT532" s="52"/>
      <c r="BU532" s="52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</row>
    <row r="533" spans="1:213" ht="16.899999999999999" customHeight="1" x14ac:dyDescent="0.25">
      <c r="A533" s="15"/>
      <c r="B533" s="73"/>
      <c r="C533" s="15"/>
      <c r="D533" s="74"/>
      <c r="E533" s="15"/>
      <c r="F533" s="76"/>
      <c r="G533" s="76"/>
      <c r="H533" s="76"/>
      <c r="I533" s="70"/>
      <c r="J533" s="70"/>
      <c r="K533" s="70"/>
      <c r="L533" s="15"/>
      <c r="M533" s="15"/>
      <c r="N533" s="15"/>
      <c r="O533" s="15"/>
      <c r="P533" s="15"/>
      <c r="Q533" s="15"/>
      <c r="R533" s="15"/>
      <c r="S533" s="15"/>
      <c r="T533" s="15"/>
      <c r="U533" s="69"/>
      <c r="V533" s="72"/>
      <c r="W533" s="74"/>
      <c r="X533" s="76"/>
      <c r="Y533" s="70"/>
      <c r="Z533" s="70"/>
      <c r="AA533" s="70"/>
      <c r="AB533" s="70"/>
      <c r="AC533" s="15"/>
      <c r="AD533" s="70"/>
      <c r="AE533" s="70"/>
      <c r="AF533" s="70"/>
      <c r="AG533" s="70"/>
      <c r="AH533" s="15"/>
      <c r="AI533" s="15"/>
      <c r="AJ533" s="15"/>
      <c r="AK533" s="15"/>
      <c r="AL533" s="15"/>
      <c r="AM533" s="15"/>
      <c r="AN533" s="15"/>
      <c r="AO533" s="15"/>
      <c r="AP533" s="73"/>
      <c r="AQ533" s="15"/>
      <c r="AR533" s="74"/>
      <c r="AS533" s="15"/>
      <c r="AT533" s="76"/>
      <c r="AU533" s="76"/>
      <c r="AV533" s="76"/>
      <c r="AW533" s="70"/>
      <c r="AX533" s="70"/>
      <c r="AY533" s="70"/>
      <c r="AZ533" s="15"/>
      <c r="BA533" s="15"/>
      <c r="BB533" s="15"/>
      <c r="BC533" s="15"/>
      <c r="BD533" s="15"/>
      <c r="BE533" s="15"/>
      <c r="BF533" s="15"/>
      <c r="BG533" s="15"/>
      <c r="BH533" s="15"/>
      <c r="BI533" s="69"/>
      <c r="BJ533" s="72"/>
      <c r="BK533" s="74"/>
      <c r="BL533" s="76"/>
      <c r="BM533" s="70"/>
      <c r="BN533" s="70"/>
      <c r="BO533" s="70"/>
      <c r="BP533" s="70"/>
      <c r="BQ533" s="15"/>
      <c r="BR533" s="70"/>
      <c r="BS533" s="70"/>
      <c r="BT533" s="70"/>
      <c r="BU533" s="70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</row>
    <row r="534" spans="1:213" ht="16.899999999999999" customHeight="1" x14ac:dyDescent="0.25">
      <c r="A534" s="15"/>
      <c r="B534" s="69"/>
      <c r="C534" s="15"/>
      <c r="D534" s="76"/>
      <c r="E534" s="15"/>
      <c r="F534" s="74"/>
      <c r="G534" s="74"/>
      <c r="H534" s="74"/>
      <c r="I534" s="52"/>
      <c r="J534" s="52"/>
      <c r="K534" s="52"/>
      <c r="L534" s="15"/>
      <c r="M534" s="15"/>
      <c r="N534" s="15"/>
      <c r="O534" s="15"/>
      <c r="P534" s="15"/>
      <c r="Q534" s="15"/>
      <c r="R534" s="15"/>
      <c r="S534" s="15"/>
      <c r="T534" s="15"/>
      <c r="U534" s="73"/>
      <c r="V534" s="75"/>
      <c r="W534" s="76"/>
      <c r="X534" s="74"/>
      <c r="Y534" s="52"/>
      <c r="Z534" s="52"/>
      <c r="AA534" s="52"/>
      <c r="AB534" s="52"/>
      <c r="AC534" s="15"/>
      <c r="AD534" s="52"/>
      <c r="AE534" s="52"/>
      <c r="AF534" s="52"/>
      <c r="AG534" s="52"/>
      <c r="AH534" s="15"/>
      <c r="AI534" s="15"/>
      <c r="AJ534" s="15"/>
      <c r="AK534" s="15"/>
      <c r="AL534" s="15"/>
      <c r="AM534" s="15"/>
      <c r="AN534" s="15"/>
      <c r="AO534" s="15"/>
      <c r="AP534" s="69"/>
      <c r="AQ534" s="15"/>
      <c r="AR534" s="76"/>
      <c r="AS534" s="15"/>
      <c r="AT534" s="74"/>
      <c r="AU534" s="74"/>
      <c r="AV534" s="74"/>
      <c r="AW534" s="52"/>
      <c r="AX534" s="52"/>
      <c r="AY534" s="52"/>
      <c r="AZ534" s="15"/>
      <c r="BA534" s="15"/>
      <c r="BB534" s="15"/>
      <c r="BC534" s="15"/>
      <c r="BD534" s="15"/>
      <c r="BE534" s="15"/>
      <c r="BF534" s="15"/>
      <c r="BG534" s="15"/>
      <c r="BH534" s="15"/>
      <c r="BI534" s="73"/>
      <c r="BJ534" s="75"/>
      <c r="BK534" s="76"/>
      <c r="BL534" s="74"/>
      <c r="BM534" s="52"/>
      <c r="BN534" s="52"/>
      <c r="BO534" s="52"/>
      <c r="BP534" s="52"/>
      <c r="BQ534" s="15"/>
      <c r="BR534" s="52"/>
      <c r="BS534" s="52"/>
      <c r="BT534" s="52"/>
      <c r="BU534" s="52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</row>
    <row r="535" spans="1:213" ht="16.899999999999999" customHeight="1" x14ac:dyDescent="0.25">
      <c r="A535" s="15"/>
      <c r="B535" s="73"/>
      <c r="C535" s="15"/>
      <c r="D535" s="74"/>
      <c r="E535" s="15"/>
      <c r="F535" s="74"/>
      <c r="G535" s="74"/>
      <c r="H535" s="74"/>
      <c r="I535" s="52"/>
      <c r="J535" s="52"/>
      <c r="K535" s="52"/>
      <c r="L535" s="15"/>
      <c r="M535" s="15"/>
      <c r="N535" s="15"/>
      <c r="O535" s="15"/>
      <c r="P535" s="15"/>
      <c r="Q535" s="15"/>
      <c r="R535" s="15"/>
      <c r="S535" s="15"/>
      <c r="T535" s="15"/>
      <c r="U535" s="73"/>
      <c r="V535" s="72"/>
      <c r="W535" s="74"/>
      <c r="X535" s="74"/>
      <c r="Y535" s="52"/>
      <c r="Z535" s="52"/>
      <c r="AA535" s="52"/>
      <c r="AB535" s="52"/>
      <c r="AC535" s="15"/>
      <c r="AD535" s="52"/>
      <c r="AE535" s="52"/>
      <c r="AF535" s="52"/>
      <c r="AG535" s="52"/>
      <c r="AH535" s="15"/>
      <c r="AI535" s="15"/>
      <c r="AJ535" s="15"/>
      <c r="AK535" s="15"/>
      <c r="AL535" s="15"/>
      <c r="AM535" s="15"/>
      <c r="AN535" s="15"/>
      <c r="AO535" s="15"/>
      <c r="AP535" s="73"/>
      <c r="AQ535" s="15"/>
      <c r="AR535" s="74"/>
      <c r="AS535" s="15"/>
      <c r="AT535" s="74"/>
      <c r="AU535" s="74"/>
      <c r="AV535" s="74"/>
      <c r="AW535" s="52"/>
      <c r="AX535" s="52"/>
      <c r="AY535" s="52"/>
      <c r="AZ535" s="15"/>
      <c r="BA535" s="15"/>
      <c r="BB535" s="15"/>
      <c r="BC535" s="15"/>
      <c r="BD535" s="15"/>
      <c r="BE535" s="15"/>
      <c r="BF535" s="15"/>
      <c r="BG535" s="15"/>
      <c r="BH535" s="15"/>
      <c r="BI535" s="73"/>
      <c r="BJ535" s="72"/>
      <c r="BK535" s="74"/>
      <c r="BL535" s="74"/>
      <c r="BM535" s="52"/>
      <c r="BN535" s="52"/>
      <c r="BO535" s="52"/>
      <c r="BP535" s="52"/>
      <c r="BQ535" s="15"/>
      <c r="BR535" s="52"/>
      <c r="BS535" s="52"/>
      <c r="BT535" s="52"/>
      <c r="BU535" s="52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</row>
    <row r="536" spans="1:213" ht="16.899999999999999" customHeight="1" x14ac:dyDescent="0.25">
      <c r="A536" s="15"/>
      <c r="B536" s="73"/>
      <c r="C536" s="15"/>
      <c r="D536" s="74"/>
      <c r="E536" s="15"/>
      <c r="F536" s="76"/>
      <c r="G536" s="76"/>
      <c r="H536" s="76"/>
      <c r="I536" s="70"/>
      <c r="J536" s="70"/>
      <c r="K536" s="70"/>
      <c r="L536" s="15"/>
      <c r="M536" s="15"/>
      <c r="N536" s="15"/>
      <c r="O536" s="15"/>
      <c r="P536" s="15"/>
      <c r="Q536" s="15"/>
      <c r="R536" s="15"/>
      <c r="S536" s="15"/>
      <c r="T536" s="15"/>
      <c r="U536" s="69"/>
      <c r="V536" s="72"/>
      <c r="W536" s="74"/>
      <c r="X536" s="76"/>
      <c r="Y536" s="70"/>
      <c r="Z536" s="70"/>
      <c r="AA536" s="70"/>
      <c r="AB536" s="70"/>
      <c r="AC536" s="15"/>
      <c r="AD536" s="70"/>
      <c r="AE536" s="70"/>
      <c r="AF536" s="70"/>
      <c r="AG536" s="70"/>
      <c r="AH536" s="15"/>
      <c r="AI536" s="15"/>
      <c r="AJ536" s="15"/>
      <c r="AK536" s="15"/>
      <c r="AL536" s="15"/>
      <c r="AM536" s="15"/>
      <c r="AN536" s="15"/>
      <c r="AO536" s="15"/>
      <c r="AP536" s="73"/>
      <c r="AQ536" s="15"/>
      <c r="AR536" s="74"/>
      <c r="AS536" s="15"/>
      <c r="AT536" s="76"/>
      <c r="AU536" s="76"/>
      <c r="AV536" s="76"/>
      <c r="AW536" s="70"/>
      <c r="AX536" s="70"/>
      <c r="AY536" s="70"/>
      <c r="AZ536" s="15"/>
      <c r="BA536" s="15"/>
      <c r="BB536" s="15"/>
      <c r="BC536" s="15"/>
      <c r="BD536" s="15"/>
      <c r="BE536" s="15"/>
      <c r="BF536" s="15"/>
      <c r="BG536" s="15"/>
      <c r="BH536" s="15"/>
      <c r="BI536" s="69"/>
      <c r="BJ536" s="72"/>
      <c r="BK536" s="74"/>
      <c r="BL536" s="76"/>
      <c r="BM536" s="70"/>
      <c r="BN536" s="70"/>
      <c r="BO536" s="70"/>
      <c r="BP536" s="70"/>
      <c r="BQ536" s="15"/>
      <c r="BR536" s="70"/>
      <c r="BS536" s="70"/>
      <c r="BT536" s="70"/>
      <c r="BU536" s="70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</row>
    <row r="537" spans="1:213" ht="16.899999999999999" customHeight="1" x14ac:dyDescent="0.25">
      <c r="A537" s="15"/>
      <c r="B537" s="69"/>
      <c r="C537" s="15"/>
      <c r="D537" s="15"/>
      <c r="E537" s="15"/>
      <c r="F537" s="15"/>
      <c r="G537" s="73"/>
      <c r="H537" s="74"/>
      <c r="I537" s="74"/>
      <c r="J537" s="74"/>
      <c r="K537" s="74"/>
      <c r="L537" s="52"/>
      <c r="M537" s="52"/>
      <c r="N537" s="52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73"/>
      <c r="AE537" s="15"/>
      <c r="AF537" s="74"/>
      <c r="AG537" s="74"/>
      <c r="AH537" s="74"/>
      <c r="AI537" s="52"/>
      <c r="AJ537" s="52"/>
      <c r="AK537" s="52"/>
      <c r="AL537" s="52"/>
      <c r="AM537" s="52"/>
      <c r="AN537" s="15"/>
      <c r="AO537" s="15"/>
      <c r="AP537" s="69"/>
      <c r="AQ537" s="15"/>
      <c r="AR537" s="15"/>
      <c r="AS537" s="15"/>
      <c r="AT537" s="15"/>
      <c r="AU537" s="73"/>
      <c r="AV537" s="74"/>
      <c r="AW537" s="74"/>
      <c r="AX537" s="74"/>
      <c r="AY537" s="74"/>
      <c r="AZ537" s="52"/>
      <c r="BA537" s="52"/>
      <c r="BB537" s="52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73"/>
      <c r="BS537" s="15"/>
      <c r="BT537" s="74"/>
      <c r="BU537" s="74"/>
      <c r="BV537" s="74"/>
      <c r="BW537" s="52"/>
      <c r="BX537" s="52"/>
      <c r="BY537" s="52"/>
      <c r="BZ537" s="52"/>
      <c r="CA537" s="52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</row>
    <row r="538" spans="1:213" ht="16.899999999999999" customHeight="1" x14ac:dyDescent="0.25">
      <c r="A538" s="15"/>
      <c r="B538" s="69"/>
      <c r="C538" s="15"/>
      <c r="D538" s="15"/>
      <c r="E538" s="49"/>
      <c r="F538" s="15"/>
      <c r="G538" s="15"/>
      <c r="H538" s="15"/>
      <c r="I538" s="15"/>
      <c r="J538" s="74"/>
      <c r="K538" s="74"/>
      <c r="L538" s="74"/>
      <c r="M538" s="52"/>
      <c r="N538" s="52"/>
      <c r="O538" s="15"/>
      <c r="P538" s="15"/>
      <c r="Q538" s="15"/>
      <c r="R538" s="15"/>
      <c r="S538" s="15"/>
      <c r="T538" s="15"/>
      <c r="U538" s="15"/>
      <c r="V538" s="15"/>
      <c r="W538" s="15"/>
      <c r="X538" s="49"/>
      <c r="Y538" s="15"/>
      <c r="Z538" s="15"/>
      <c r="AA538" s="15"/>
      <c r="AB538" s="15"/>
      <c r="AC538" s="15"/>
      <c r="AD538" s="73"/>
      <c r="AE538" s="15"/>
      <c r="AF538" s="74"/>
      <c r="AG538" s="74"/>
      <c r="AH538" s="74"/>
      <c r="AI538" s="52"/>
      <c r="AJ538" s="52"/>
      <c r="AK538" s="52"/>
      <c r="AL538" s="52"/>
      <c r="AM538" s="52"/>
      <c r="AN538" s="15"/>
      <c r="AO538" s="15"/>
      <c r="AP538" s="69"/>
      <c r="AQ538" s="15"/>
      <c r="AR538" s="15"/>
      <c r="AS538" s="49"/>
      <c r="AT538" s="15"/>
      <c r="AU538" s="15"/>
      <c r="AV538" s="15"/>
      <c r="AW538" s="15"/>
      <c r="AX538" s="74"/>
      <c r="AY538" s="74"/>
      <c r="AZ538" s="74"/>
      <c r="BA538" s="52"/>
      <c r="BB538" s="52"/>
      <c r="BC538" s="15"/>
      <c r="BD538" s="15"/>
      <c r="BE538" s="15"/>
      <c r="BF538" s="15"/>
      <c r="BG538" s="15"/>
      <c r="BH538" s="15"/>
      <c r="BI538" s="15"/>
      <c r="BJ538" s="15"/>
      <c r="BK538" s="15"/>
      <c r="BL538" s="49"/>
      <c r="BM538" s="15"/>
      <c r="BN538" s="15"/>
      <c r="BO538" s="15"/>
      <c r="BP538" s="15"/>
      <c r="BQ538" s="15"/>
      <c r="BR538" s="73"/>
      <c r="BS538" s="15"/>
      <c r="BT538" s="74"/>
      <c r="BU538" s="74"/>
      <c r="BV538" s="74"/>
      <c r="BW538" s="52"/>
      <c r="BX538" s="52"/>
      <c r="BY538" s="52"/>
      <c r="BZ538" s="52"/>
      <c r="CA538" s="52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</row>
    <row r="539" spans="1:213" ht="16.899999999999999" customHeight="1" x14ac:dyDescent="0.2">
      <c r="A539" s="15"/>
      <c r="B539" s="69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52"/>
      <c r="AL539" s="15"/>
      <c r="AM539" s="15"/>
      <c r="AN539" s="15"/>
      <c r="AO539" s="15"/>
      <c r="AP539" s="69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52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</row>
    <row r="540" spans="1:213" ht="16.899999999999999" customHeight="1" x14ac:dyDescent="0.2">
      <c r="A540" s="15"/>
      <c r="B540" s="69"/>
      <c r="C540" s="15"/>
      <c r="D540" s="15"/>
      <c r="E540" s="4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52"/>
      <c r="S540" s="15"/>
      <c r="T540" s="15"/>
      <c r="U540" s="15"/>
      <c r="V540" s="15"/>
      <c r="W540" s="15"/>
      <c r="X540" s="49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52"/>
      <c r="AL540" s="15"/>
      <c r="AM540" s="15"/>
      <c r="AN540" s="15"/>
      <c r="AO540" s="15"/>
      <c r="AP540" s="69"/>
      <c r="AQ540" s="15"/>
      <c r="AR540" s="15"/>
      <c r="AS540" s="49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52"/>
      <c r="BG540" s="15"/>
      <c r="BH540" s="15"/>
      <c r="BI540" s="15"/>
      <c r="BJ540" s="15"/>
      <c r="BK540" s="15"/>
      <c r="BL540" s="49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52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</row>
    <row r="541" spans="1:213" ht="16.899999999999999" customHeight="1" x14ac:dyDescent="0.2">
      <c r="A541" s="15"/>
      <c r="B541" s="69"/>
      <c r="C541" s="15"/>
      <c r="D541" s="15"/>
      <c r="E541" s="15"/>
      <c r="F541" s="15"/>
      <c r="G541" s="15"/>
      <c r="H541" s="15"/>
      <c r="I541" s="15"/>
      <c r="J541" s="64"/>
      <c r="K541" s="64"/>
      <c r="L541" s="64"/>
      <c r="M541" s="64"/>
      <c r="N541" s="64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64"/>
      <c r="AG541" s="64"/>
      <c r="AH541" s="64"/>
      <c r="AI541" s="64"/>
      <c r="AJ541" s="64"/>
      <c r="AK541" s="52"/>
      <c r="AL541" s="64"/>
      <c r="AM541" s="64"/>
      <c r="AN541" s="15"/>
      <c r="AO541" s="15"/>
      <c r="AP541" s="69"/>
      <c r="AQ541" s="15"/>
      <c r="AR541" s="15"/>
      <c r="AS541" s="15"/>
      <c r="AT541" s="15"/>
      <c r="AU541" s="15"/>
      <c r="AV541" s="15"/>
      <c r="AW541" s="15"/>
      <c r="AX541" s="64"/>
      <c r="AY541" s="64"/>
      <c r="AZ541" s="64"/>
      <c r="BA541" s="64"/>
      <c r="BB541" s="64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64"/>
      <c r="BU541" s="64"/>
      <c r="BV541" s="64"/>
      <c r="BW541" s="64"/>
      <c r="BX541" s="64"/>
      <c r="BY541" s="52"/>
      <c r="BZ541" s="64"/>
      <c r="CA541" s="64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</row>
    <row r="542" spans="1:213" ht="16.899999999999999" customHeight="1" x14ac:dyDescent="0.2">
      <c r="A542" s="15"/>
      <c r="B542" s="69"/>
      <c r="C542" s="15"/>
      <c r="D542" s="15"/>
      <c r="E542" s="49"/>
      <c r="F542" s="15"/>
      <c r="G542" s="15"/>
      <c r="H542" s="15"/>
      <c r="I542" s="15"/>
      <c r="J542" s="64"/>
      <c r="K542" s="64"/>
      <c r="L542" s="64"/>
      <c r="M542" s="64"/>
      <c r="N542" s="64"/>
      <c r="O542" s="15"/>
      <c r="P542" s="15"/>
      <c r="Q542" s="15"/>
      <c r="R542" s="15"/>
      <c r="S542" s="15"/>
      <c r="T542" s="15"/>
      <c r="U542" s="15"/>
      <c r="V542" s="15"/>
      <c r="W542" s="15"/>
      <c r="X542" s="49"/>
      <c r="Y542" s="15"/>
      <c r="Z542" s="15"/>
      <c r="AA542" s="15"/>
      <c r="AB542" s="15"/>
      <c r="AC542" s="15"/>
      <c r="AD542" s="69"/>
      <c r="AE542" s="15"/>
      <c r="AF542" s="64"/>
      <c r="AG542" s="64"/>
      <c r="AH542" s="64"/>
      <c r="AI542" s="64"/>
      <c r="AJ542" s="64"/>
      <c r="AK542" s="52"/>
      <c r="AL542" s="64"/>
      <c r="AM542" s="64"/>
      <c r="AN542" s="15"/>
      <c r="AO542" s="15"/>
      <c r="AP542" s="69"/>
      <c r="AQ542" s="15"/>
      <c r="AR542" s="15"/>
      <c r="AS542" s="49"/>
      <c r="AT542" s="15"/>
      <c r="AU542" s="15"/>
      <c r="AV542" s="15"/>
      <c r="AW542" s="15"/>
      <c r="AX542" s="64"/>
      <c r="AY542" s="64"/>
      <c r="AZ542" s="64"/>
      <c r="BA542" s="64"/>
      <c r="BB542" s="64"/>
      <c r="BC542" s="15"/>
      <c r="BD542" s="15"/>
      <c r="BE542" s="15"/>
      <c r="BF542" s="15"/>
      <c r="BG542" s="15"/>
      <c r="BH542" s="15"/>
      <c r="BI542" s="15"/>
      <c r="BJ542" s="15"/>
      <c r="BK542" s="15"/>
      <c r="BL542" s="49"/>
      <c r="BM542" s="15"/>
      <c r="BN542" s="15"/>
      <c r="BO542" s="15"/>
      <c r="BP542" s="15"/>
      <c r="BQ542" s="15"/>
      <c r="BR542" s="69"/>
      <c r="BS542" s="15"/>
      <c r="BT542" s="64"/>
      <c r="BU542" s="64"/>
      <c r="BV542" s="64"/>
      <c r="BW542" s="64"/>
      <c r="BX542" s="64"/>
      <c r="BY542" s="52"/>
      <c r="BZ542" s="64"/>
      <c r="CA542" s="64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</row>
    <row r="543" spans="1:213" ht="16.899999999999999" customHeight="1" x14ac:dyDescent="0.2">
      <c r="A543" s="15"/>
      <c r="B543" s="69"/>
      <c r="C543" s="15"/>
      <c r="D543" s="15"/>
      <c r="E543" s="15"/>
      <c r="F543" s="64"/>
      <c r="G543" s="64"/>
      <c r="H543" s="64"/>
      <c r="I543" s="64"/>
      <c r="J543" s="64"/>
      <c r="K543" s="64"/>
      <c r="L543" s="64"/>
      <c r="M543" s="64"/>
      <c r="N543" s="64"/>
      <c r="O543" s="15"/>
      <c r="P543" s="15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52"/>
      <c r="AF543" s="52"/>
      <c r="AG543" s="64"/>
      <c r="AH543" s="15"/>
      <c r="AI543" s="15"/>
      <c r="AJ543" s="15"/>
      <c r="AK543" s="15"/>
      <c r="AL543" s="15"/>
      <c r="AM543" s="15"/>
      <c r="AN543" s="15"/>
      <c r="AO543" s="15"/>
      <c r="AP543" s="69"/>
      <c r="AQ543" s="15"/>
      <c r="AR543" s="15"/>
      <c r="AS543" s="15"/>
      <c r="AT543" s="64"/>
      <c r="AU543" s="64"/>
      <c r="AV543" s="64"/>
      <c r="AW543" s="64"/>
      <c r="AX543" s="64"/>
      <c r="AY543" s="64"/>
      <c r="AZ543" s="64"/>
      <c r="BA543" s="64"/>
      <c r="BB543" s="64"/>
      <c r="BC543" s="15"/>
      <c r="BD543" s="15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52"/>
      <c r="BT543" s="52"/>
      <c r="BU543" s="64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</row>
    <row r="544" spans="1:213" ht="15" x14ac:dyDescent="0.2">
      <c r="A544" s="15"/>
      <c r="B544" s="69"/>
      <c r="C544" s="15"/>
      <c r="D544" s="50"/>
      <c r="E544" s="15"/>
      <c r="F544" s="64"/>
      <c r="G544" s="49"/>
      <c r="H544" s="64"/>
      <c r="I544" s="64"/>
      <c r="J544" s="64"/>
      <c r="K544" s="64"/>
      <c r="L544" s="64"/>
      <c r="M544" s="64"/>
      <c r="N544" s="64"/>
      <c r="O544" s="15"/>
      <c r="P544" s="15"/>
      <c r="Q544" s="64"/>
      <c r="R544" s="64"/>
      <c r="S544" s="64"/>
      <c r="T544" s="64"/>
      <c r="U544" s="64"/>
      <c r="V544" s="64"/>
      <c r="W544" s="64"/>
      <c r="X544" s="50"/>
      <c r="Y544" s="15"/>
      <c r="Z544" s="49"/>
      <c r="AA544" s="15"/>
      <c r="AB544" s="64"/>
      <c r="AC544" s="64"/>
      <c r="AD544" s="64"/>
      <c r="AE544" s="64"/>
      <c r="AF544" s="64"/>
      <c r="AG544" s="64"/>
      <c r="AH544" s="64"/>
      <c r="AI544" s="15"/>
      <c r="AJ544" s="15"/>
      <c r="AK544" s="15"/>
      <c r="AL544" s="15"/>
      <c r="AM544" s="15"/>
      <c r="AN544" s="15"/>
      <c r="AO544" s="15"/>
      <c r="AP544" s="69"/>
      <c r="AQ544" s="15"/>
      <c r="AR544" s="50"/>
      <c r="AS544" s="15"/>
      <c r="AT544" s="64"/>
      <c r="AU544" s="49"/>
      <c r="AV544" s="64"/>
      <c r="AW544" s="64"/>
      <c r="AX544" s="64"/>
      <c r="AY544" s="64"/>
      <c r="AZ544" s="64"/>
      <c r="BA544" s="64"/>
      <c r="BB544" s="64"/>
      <c r="BC544" s="15"/>
      <c r="BD544" s="15"/>
      <c r="BE544" s="64"/>
      <c r="BF544" s="64"/>
      <c r="BG544" s="64"/>
      <c r="BH544" s="64"/>
      <c r="BI544" s="64"/>
      <c r="BJ544" s="64"/>
      <c r="BK544" s="64"/>
      <c r="BL544" s="50"/>
      <c r="BM544" s="15"/>
      <c r="BN544" s="49"/>
      <c r="BO544" s="15"/>
      <c r="BP544" s="64"/>
      <c r="BQ544" s="64"/>
      <c r="BR544" s="64"/>
      <c r="BS544" s="64"/>
      <c r="BT544" s="64"/>
      <c r="BU544" s="64"/>
      <c r="BV544" s="64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</row>
    <row r="545" spans="1:213" ht="15.75" x14ac:dyDescent="0.25">
      <c r="A545" s="15"/>
      <c r="B545" s="15"/>
      <c r="C545" s="15"/>
      <c r="D545" s="15"/>
      <c r="E545" s="12"/>
      <c r="F545" s="15"/>
      <c r="G545" s="255"/>
      <c r="H545" s="15"/>
      <c r="I545" s="15"/>
      <c r="J545" s="12"/>
      <c r="K545" s="15"/>
      <c r="L545" s="12"/>
      <c r="M545" s="48"/>
      <c r="N545" s="15"/>
      <c r="O545" s="15"/>
      <c r="P545" s="15"/>
      <c r="Q545" s="15"/>
      <c r="R545" s="12"/>
      <c r="S545" s="315"/>
      <c r="T545" s="70"/>
      <c r="U545" s="15"/>
      <c r="V545" s="15"/>
      <c r="W545" s="15"/>
      <c r="X545" s="15"/>
      <c r="Y545" s="12"/>
      <c r="Z545" s="255"/>
      <c r="AA545" s="12"/>
      <c r="AB545" s="15"/>
      <c r="AC545" s="15"/>
      <c r="AD545" s="12"/>
      <c r="AE545" s="12"/>
      <c r="AF545" s="48"/>
      <c r="AG545" s="15"/>
      <c r="AH545" s="15"/>
      <c r="AI545" s="15"/>
      <c r="AJ545" s="15"/>
      <c r="AK545" s="12"/>
      <c r="AL545" s="315"/>
      <c r="AM545" s="15"/>
      <c r="AN545" s="15"/>
      <c r="AO545" s="15"/>
      <c r="AP545" s="15"/>
      <c r="AQ545" s="15"/>
      <c r="AR545" s="15"/>
      <c r="AS545" s="12"/>
      <c r="AT545" s="15"/>
      <c r="AU545" s="255"/>
      <c r="AV545" s="15"/>
      <c r="AW545" s="15"/>
      <c r="AX545" s="12"/>
      <c r="AY545" s="15"/>
      <c r="AZ545" s="12"/>
      <c r="BA545" s="48"/>
      <c r="BB545" s="15"/>
      <c r="BC545" s="15"/>
      <c r="BD545" s="15"/>
      <c r="BE545" s="15"/>
      <c r="BF545" s="12"/>
      <c r="BG545" s="315"/>
      <c r="BH545" s="70"/>
      <c r="BI545" s="15"/>
      <c r="BJ545" s="15"/>
      <c r="BK545" s="15"/>
      <c r="BL545" s="15"/>
      <c r="BM545" s="12"/>
      <c r="BN545" s="255"/>
      <c r="BO545" s="12"/>
      <c r="BP545" s="15"/>
      <c r="BQ545" s="15"/>
      <c r="BR545" s="12"/>
      <c r="BS545" s="12"/>
      <c r="BT545" s="48"/>
      <c r="BU545" s="15"/>
      <c r="BV545" s="15"/>
      <c r="BW545" s="15"/>
      <c r="BX545" s="15"/>
      <c r="BY545" s="12"/>
      <c r="BZ545" s="3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</row>
    <row r="546" spans="1:213" ht="15.75" x14ac:dyDescent="0.25">
      <c r="A546" s="15"/>
      <c r="B546" s="15"/>
      <c r="C546" s="15"/>
      <c r="D546" s="70"/>
      <c r="E546" s="12"/>
      <c r="F546" s="70"/>
      <c r="G546" s="255"/>
      <c r="H546" s="70"/>
      <c r="I546" s="65"/>
      <c r="J546" s="65"/>
      <c r="K546" s="65"/>
      <c r="L546" s="64"/>
      <c r="M546" s="64"/>
      <c r="N546" s="15"/>
      <c r="O546" s="65"/>
      <c r="P546" s="12"/>
      <c r="Q546" s="188"/>
      <c r="R546" s="188"/>
      <c r="S546" s="15"/>
      <c r="T546" s="15"/>
      <c r="U546" s="15"/>
      <c r="V546" s="70"/>
      <c r="W546" s="70"/>
      <c r="X546" s="15"/>
      <c r="Y546" s="12"/>
      <c r="Z546" s="255"/>
      <c r="AA546" s="65"/>
      <c r="AB546" s="15"/>
      <c r="AC546" s="14"/>
      <c r="AD546" s="14"/>
      <c r="AE546" s="14"/>
      <c r="AF546" s="65"/>
      <c r="AG546" s="15"/>
      <c r="AH546" s="65"/>
      <c r="AI546" s="12"/>
      <c r="AJ546" s="188"/>
      <c r="AK546" s="188"/>
      <c r="AL546" s="15"/>
      <c r="AM546" s="15"/>
      <c r="AN546" s="15"/>
      <c r="AO546" s="15"/>
      <c r="AP546" s="15"/>
      <c r="AQ546" s="15"/>
      <c r="AR546" s="70"/>
      <c r="AS546" s="12"/>
      <c r="AT546" s="70"/>
      <c r="AU546" s="255"/>
      <c r="AV546" s="70"/>
      <c r="AW546" s="65"/>
      <c r="AX546" s="65"/>
      <c r="AY546" s="65"/>
      <c r="AZ546" s="64"/>
      <c r="BA546" s="64"/>
      <c r="BB546" s="15"/>
      <c r="BC546" s="65"/>
      <c r="BD546" s="12"/>
      <c r="BE546" s="188"/>
      <c r="BF546" s="188"/>
      <c r="BG546" s="15"/>
      <c r="BH546" s="15"/>
      <c r="BI546" s="15"/>
      <c r="BJ546" s="70"/>
      <c r="BK546" s="70"/>
      <c r="BL546" s="15"/>
      <c r="BM546" s="12"/>
      <c r="BN546" s="255"/>
      <c r="BO546" s="65"/>
      <c r="BP546" s="15"/>
      <c r="BQ546" s="14"/>
      <c r="BR546" s="14"/>
      <c r="BS546" s="14"/>
      <c r="BT546" s="65"/>
      <c r="BU546" s="15"/>
      <c r="BV546" s="65"/>
      <c r="BW546" s="12"/>
      <c r="BX546" s="188"/>
      <c r="BY546" s="188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</row>
    <row r="547" spans="1:213" ht="18" x14ac:dyDescent="0.25">
      <c r="A547" s="15"/>
      <c r="B547" s="15"/>
      <c r="C547" s="15"/>
      <c r="D547" s="70"/>
      <c r="E547" s="70"/>
      <c r="F547" s="70"/>
      <c r="G547" s="70"/>
      <c r="H547" s="15"/>
      <c r="I547" s="15"/>
      <c r="J547" s="12"/>
      <c r="K547" s="12"/>
      <c r="L547" s="64"/>
      <c r="M547" s="64"/>
      <c r="N547" s="64"/>
      <c r="O547" s="15"/>
      <c r="P547" s="15"/>
      <c r="Q547" s="15"/>
      <c r="R547" s="15"/>
      <c r="S547" s="15"/>
      <c r="T547" s="15"/>
      <c r="U547" s="70"/>
      <c r="V547" s="70"/>
      <c r="W547" s="70"/>
      <c r="X547" s="70"/>
      <c r="Y547" s="15"/>
      <c r="Z547" s="15"/>
      <c r="AA547" s="12"/>
      <c r="AB547" s="13"/>
      <c r="AC547" s="12"/>
      <c r="AD547" s="12"/>
      <c r="AE547" s="12"/>
      <c r="AF547" s="15"/>
      <c r="AG547" s="6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70"/>
      <c r="AS547" s="70"/>
      <c r="AT547" s="70"/>
      <c r="AU547" s="70"/>
      <c r="AV547" s="15"/>
      <c r="AW547" s="15"/>
      <c r="AX547" s="12"/>
      <c r="AY547" s="12"/>
      <c r="AZ547" s="64"/>
      <c r="BA547" s="64"/>
      <c r="BB547" s="64"/>
      <c r="BC547" s="15"/>
      <c r="BD547" s="15"/>
      <c r="BE547" s="15"/>
      <c r="BF547" s="15"/>
      <c r="BG547" s="15"/>
      <c r="BH547" s="15"/>
      <c r="BI547" s="70"/>
      <c r="BJ547" s="70"/>
      <c r="BK547" s="70"/>
      <c r="BL547" s="70"/>
      <c r="BM547" s="15"/>
      <c r="BN547" s="15"/>
      <c r="BO547" s="12"/>
      <c r="BP547" s="13"/>
      <c r="BQ547" s="12"/>
      <c r="BR547" s="12"/>
      <c r="BS547" s="12"/>
      <c r="BT547" s="15"/>
      <c r="BU547" s="6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</row>
    <row r="548" spans="1:213" ht="15.75" x14ac:dyDescent="0.25">
      <c r="A548" s="15"/>
      <c r="B548" s="73"/>
      <c r="C548" s="15"/>
      <c r="D548" s="56"/>
      <c r="E548" s="92"/>
      <c r="F548" s="92"/>
      <c r="G548" s="53"/>
      <c r="H548" s="53"/>
      <c r="I548" s="53"/>
      <c r="J548" s="15"/>
      <c r="K548" s="73"/>
      <c r="L548" s="15"/>
      <c r="M548" s="56"/>
      <c r="N548" s="56"/>
      <c r="O548" s="56"/>
      <c r="P548" s="56"/>
      <c r="Q548" s="56"/>
      <c r="R548" s="53"/>
      <c r="S548" s="15"/>
      <c r="T548" s="15"/>
      <c r="U548" s="15"/>
      <c r="V548" s="72"/>
      <c r="W548" s="56"/>
      <c r="X548" s="92"/>
      <c r="Y548" s="92"/>
      <c r="Z548" s="92"/>
      <c r="AA548" s="92"/>
      <c r="AB548" s="53"/>
      <c r="AC548" s="15"/>
      <c r="AD548" s="15"/>
      <c r="AE548" s="135"/>
      <c r="AF548" s="56"/>
      <c r="AG548" s="56"/>
      <c r="AH548" s="56"/>
      <c r="AI548" s="56"/>
      <c r="AJ548" s="56"/>
      <c r="AK548" s="56"/>
      <c r="AL548" s="15"/>
      <c r="AM548" s="15"/>
      <c r="AN548" s="15"/>
      <c r="AO548" s="15"/>
      <c r="AP548" s="73"/>
      <c r="AQ548" s="15"/>
      <c r="AR548" s="56"/>
      <c r="AS548" s="92"/>
      <c r="AT548" s="92"/>
      <c r="AU548" s="53"/>
      <c r="AV548" s="53"/>
      <c r="AW548" s="53"/>
      <c r="AX548" s="15"/>
      <c r="AY548" s="73"/>
      <c r="AZ548" s="15"/>
      <c r="BA548" s="56"/>
      <c r="BB548" s="56"/>
      <c r="BC548" s="56"/>
      <c r="BD548" s="56"/>
      <c r="BE548" s="56"/>
      <c r="BF548" s="53"/>
      <c r="BG548" s="15"/>
      <c r="BH548" s="15"/>
      <c r="BI548" s="15"/>
      <c r="BJ548" s="72"/>
      <c r="BK548" s="56"/>
      <c r="BL548" s="92"/>
      <c r="BM548" s="92"/>
      <c r="BN548" s="92"/>
      <c r="BO548" s="92"/>
      <c r="BP548" s="53"/>
      <c r="BQ548" s="15"/>
      <c r="BR548" s="15"/>
      <c r="BS548" s="135"/>
      <c r="BT548" s="56"/>
      <c r="BU548" s="56"/>
      <c r="BV548" s="56"/>
      <c r="BW548" s="56"/>
      <c r="BX548" s="56"/>
      <c r="BY548" s="56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</row>
    <row r="549" spans="1:213" ht="15.75" x14ac:dyDescent="0.25">
      <c r="A549" s="15"/>
      <c r="B549" s="69"/>
      <c r="C549" s="15"/>
      <c r="D549" s="15"/>
      <c r="E549" s="15"/>
      <c r="F549" s="15"/>
      <c r="G549" s="15"/>
      <c r="H549" s="15"/>
      <c r="I549" s="15"/>
      <c r="J549" s="15"/>
      <c r="K549" s="12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69"/>
      <c r="AQ549" s="15"/>
      <c r="AR549" s="15"/>
      <c r="AS549" s="15"/>
      <c r="AT549" s="15"/>
      <c r="AU549" s="15"/>
      <c r="AV549" s="15"/>
      <c r="AW549" s="15"/>
      <c r="AX549" s="15"/>
      <c r="AY549" s="12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</row>
    <row r="550" spans="1:213" ht="18" x14ac:dyDescent="0.25">
      <c r="A550" s="15"/>
      <c r="B550" s="73"/>
      <c r="C550" s="15"/>
      <c r="D550" s="74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73"/>
      <c r="V550" s="72"/>
      <c r="W550" s="74"/>
      <c r="X550" s="15"/>
      <c r="Y550" s="15"/>
      <c r="Z550" s="15"/>
      <c r="AA550" s="13"/>
      <c r="AB550" s="12"/>
      <c r="AC550" s="15"/>
      <c r="AD550" s="12"/>
      <c r="AE550" s="50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73"/>
      <c r="AQ550" s="15"/>
      <c r="AR550" s="74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73"/>
      <c r="BJ550" s="72"/>
      <c r="BK550" s="74"/>
      <c r="BL550" s="15"/>
      <c r="BM550" s="15"/>
      <c r="BN550" s="15"/>
      <c r="BO550" s="13"/>
      <c r="BP550" s="12"/>
      <c r="BQ550" s="15"/>
      <c r="BR550" s="12"/>
      <c r="BS550" s="50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</row>
    <row r="551" spans="1:213" ht="15.75" x14ac:dyDescent="0.25">
      <c r="A551" s="15"/>
      <c r="B551" s="73"/>
      <c r="C551" s="15"/>
      <c r="D551" s="74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72"/>
      <c r="W551" s="74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73"/>
      <c r="AQ551" s="15"/>
      <c r="AR551" s="74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72"/>
      <c r="BK551" s="74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</row>
    <row r="552" spans="1:213" ht="15.75" x14ac:dyDescent="0.25">
      <c r="A552" s="15"/>
      <c r="B552" s="69"/>
      <c r="C552" s="15"/>
      <c r="D552" s="76"/>
      <c r="E552" s="15"/>
      <c r="F552" s="74"/>
      <c r="G552" s="74"/>
      <c r="H552" s="74"/>
      <c r="I552" s="48"/>
      <c r="J552" s="48"/>
      <c r="K552" s="48"/>
      <c r="L552" s="15"/>
      <c r="M552" s="15"/>
      <c r="N552" s="15"/>
      <c r="O552" s="15"/>
      <c r="P552" s="15"/>
      <c r="Q552" s="15"/>
      <c r="R552" s="15"/>
      <c r="S552" s="15"/>
      <c r="T552" s="15"/>
      <c r="U552" s="73"/>
      <c r="V552" s="75"/>
      <c r="W552" s="76"/>
      <c r="X552" s="74"/>
      <c r="Y552" s="48"/>
      <c r="Z552" s="48"/>
      <c r="AA552" s="48"/>
      <c r="AB552" s="48"/>
      <c r="AC552" s="15"/>
      <c r="AD552" s="48"/>
      <c r="AE552" s="48"/>
      <c r="AF552" s="48"/>
      <c r="AG552" s="52"/>
      <c r="AH552" s="15"/>
      <c r="AI552" s="15"/>
      <c r="AJ552" s="15"/>
      <c r="AK552" s="15"/>
      <c r="AL552" s="15"/>
      <c r="AM552" s="15"/>
      <c r="AN552" s="15"/>
      <c r="AO552" s="15"/>
      <c r="AP552" s="69"/>
      <c r="AQ552" s="15"/>
      <c r="AR552" s="76"/>
      <c r="AS552" s="15"/>
      <c r="AT552" s="74"/>
      <c r="AU552" s="74"/>
      <c r="AV552" s="74"/>
      <c r="AW552" s="48"/>
      <c r="AX552" s="48"/>
      <c r="AY552" s="48"/>
      <c r="AZ552" s="15"/>
      <c r="BA552" s="15"/>
      <c r="BB552" s="15"/>
      <c r="BC552" s="15"/>
      <c r="BD552" s="15"/>
      <c r="BE552" s="15"/>
      <c r="BF552" s="15"/>
      <c r="BG552" s="15"/>
      <c r="BH552" s="15"/>
      <c r="BI552" s="73"/>
      <c r="BJ552" s="75"/>
      <c r="BK552" s="76"/>
      <c r="BL552" s="74"/>
      <c r="BM552" s="48"/>
      <c r="BN552" s="48"/>
      <c r="BO552" s="48"/>
      <c r="BP552" s="48"/>
      <c r="BQ552" s="15"/>
      <c r="BR552" s="48"/>
      <c r="BS552" s="48"/>
      <c r="BT552" s="48"/>
      <c r="BU552" s="52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</row>
    <row r="553" spans="1:213" ht="15.75" x14ac:dyDescent="0.25">
      <c r="A553" s="15"/>
      <c r="B553" s="73"/>
      <c r="C553" s="15"/>
      <c r="D553" s="74"/>
      <c r="E553" s="15"/>
      <c r="F553" s="74"/>
      <c r="G553" s="74"/>
      <c r="H553" s="74"/>
      <c r="I553" s="52"/>
      <c r="J553" s="52"/>
      <c r="K553" s="52"/>
      <c r="L553" s="15"/>
      <c r="M553" s="15"/>
      <c r="N553" s="15"/>
      <c r="O553" s="15"/>
      <c r="P553" s="15"/>
      <c r="Q553" s="15"/>
      <c r="R553" s="15"/>
      <c r="S553" s="15"/>
      <c r="T553" s="15"/>
      <c r="U553" s="73"/>
      <c r="V553" s="72"/>
      <c r="W553" s="74"/>
      <c r="X553" s="74"/>
      <c r="Y553" s="52"/>
      <c r="Z553" s="52"/>
      <c r="AA553" s="52"/>
      <c r="AB553" s="52"/>
      <c r="AC553" s="15"/>
      <c r="AD553" s="52"/>
      <c r="AE553" s="52"/>
      <c r="AF553" s="52"/>
      <c r="AG553" s="52"/>
      <c r="AH553" s="15"/>
      <c r="AI553" s="15"/>
      <c r="AJ553" s="15"/>
      <c r="AK553" s="15"/>
      <c r="AL553" s="15"/>
      <c r="AM553" s="15"/>
      <c r="AN553" s="15"/>
      <c r="AO553" s="15"/>
      <c r="AP553" s="73"/>
      <c r="AQ553" s="15"/>
      <c r="AR553" s="74"/>
      <c r="AS553" s="15"/>
      <c r="AT553" s="74"/>
      <c r="AU553" s="74"/>
      <c r="AV553" s="74"/>
      <c r="AW553" s="52"/>
      <c r="AX553" s="52"/>
      <c r="AY553" s="52"/>
      <c r="AZ553" s="15"/>
      <c r="BA553" s="15"/>
      <c r="BB553" s="15"/>
      <c r="BC553" s="15"/>
      <c r="BD553" s="15"/>
      <c r="BE553" s="15"/>
      <c r="BF553" s="15"/>
      <c r="BG553" s="15"/>
      <c r="BH553" s="15"/>
      <c r="BI553" s="73"/>
      <c r="BJ553" s="72"/>
      <c r="BK553" s="74"/>
      <c r="BL553" s="74"/>
      <c r="BM553" s="52"/>
      <c r="BN553" s="52"/>
      <c r="BO553" s="52"/>
      <c r="BP553" s="52"/>
      <c r="BQ553" s="15"/>
      <c r="BR553" s="52"/>
      <c r="BS553" s="52"/>
      <c r="BT553" s="52"/>
      <c r="BU553" s="52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</row>
    <row r="554" spans="1:213" ht="15.75" x14ac:dyDescent="0.25">
      <c r="A554" s="15"/>
      <c r="B554" s="73"/>
      <c r="C554" s="15"/>
      <c r="D554" s="74"/>
      <c r="E554" s="15"/>
      <c r="F554" s="76"/>
      <c r="G554" s="76"/>
      <c r="H554" s="76"/>
      <c r="I554" s="70"/>
      <c r="J554" s="70"/>
      <c r="K554" s="70"/>
      <c r="L554" s="15"/>
      <c r="M554" s="15"/>
      <c r="N554" s="15"/>
      <c r="O554" s="15"/>
      <c r="P554" s="15"/>
      <c r="Q554" s="15"/>
      <c r="R554" s="15"/>
      <c r="S554" s="15"/>
      <c r="T554" s="15"/>
      <c r="U554" s="69"/>
      <c r="V554" s="72"/>
      <c r="W554" s="74"/>
      <c r="X554" s="76"/>
      <c r="Y554" s="70"/>
      <c r="Z554" s="70"/>
      <c r="AA554" s="70"/>
      <c r="AB554" s="70"/>
      <c r="AC554" s="15"/>
      <c r="AD554" s="70"/>
      <c r="AE554" s="70"/>
      <c r="AF554" s="70"/>
      <c r="AG554" s="70"/>
      <c r="AH554" s="15"/>
      <c r="AI554" s="15"/>
      <c r="AJ554" s="15"/>
      <c r="AK554" s="15"/>
      <c r="AL554" s="15"/>
      <c r="AM554" s="15"/>
      <c r="AN554" s="15"/>
      <c r="AO554" s="15"/>
      <c r="AP554" s="73"/>
      <c r="AQ554" s="15"/>
      <c r="AR554" s="74"/>
      <c r="AS554" s="15"/>
      <c r="AT554" s="76"/>
      <c r="AU554" s="76"/>
      <c r="AV554" s="76"/>
      <c r="AW554" s="70"/>
      <c r="AX554" s="70"/>
      <c r="AY554" s="70"/>
      <c r="AZ554" s="15"/>
      <c r="BA554" s="15"/>
      <c r="BB554" s="15"/>
      <c r="BC554" s="15"/>
      <c r="BD554" s="15"/>
      <c r="BE554" s="15"/>
      <c r="BF554" s="15"/>
      <c r="BG554" s="15"/>
      <c r="BH554" s="15"/>
      <c r="BI554" s="69"/>
      <c r="BJ554" s="72"/>
      <c r="BK554" s="74"/>
      <c r="BL554" s="76"/>
      <c r="BM554" s="70"/>
      <c r="BN554" s="70"/>
      <c r="BO554" s="70"/>
      <c r="BP554" s="70"/>
      <c r="BQ554" s="15"/>
      <c r="BR554" s="70"/>
      <c r="BS554" s="70"/>
      <c r="BT554" s="70"/>
      <c r="BU554" s="70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</row>
    <row r="555" spans="1:213" ht="15.75" x14ac:dyDescent="0.25">
      <c r="A555" s="15"/>
      <c r="B555" s="69"/>
      <c r="C555" s="15"/>
      <c r="D555" s="76"/>
      <c r="E555" s="15"/>
      <c r="F555" s="74"/>
      <c r="G555" s="74"/>
      <c r="H555" s="74"/>
      <c r="I555" s="52"/>
      <c r="J555" s="52"/>
      <c r="K555" s="52"/>
      <c r="L555" s="15"/>
      <c r="M555" s="15"/>
      <c r="N555" s="15"/>
      <c r="O555" s="15"/>
      <c r="P555" s="15"/>
      <c r="Q555" s="15"/>
      <c r="R555" s="15"/>
      <c r="S555" s="15"/>
      <c r="T555" s="15"/>
      <c r="U555" s="73"/>
      <c r="V555" s="75"/>
      <c r="W555" s="76"/>
      <c r="X555" s="74"/>
      <c r="Y555" s="52"/>
      <c r="Z555" s="52"/>
      <c r="AA555" s="52"/>
      <c r="AB555" s="52"/>
      <c r="AC555" s="15"/>
      <c r="AD555" s="52"/>
      <c r="AE555" s="52"/>
      <c r="AF555" s="52"/>
      <c r="AG555" s="52"/>
      <c r="AH555" s="15"/>
      <c r="AI555" s="15"/>
      <c r="AJ555" s="15"/>
      <c r="AK555" s="15"/>
      <c r="AL555" s="15"/>
      <c r="AM555" s="15"/>
      <c r="AN555" s="15"/>
      <c r="AO555" s="15"/>
      <c r="AP555" s="69"/>
      <c r="AQ555" s="15"/>
      <c r="AR555" s="76"/>
      <c r="AS555" s="15"/>
      <c r="AT555" s="74"/>
      <c r="AU555" s="74"/>
      <c r="AV555" s="74"/>
      <c r="AW555" s="52"/>
      <c r="AX555" s="52"/>
      <c r="AY555" s="52"/>
      <c r="AZ555" s="15"/>
      <c r="BA555" s="15"/>
      <c r="BB555" s="15"/>
      <c r="BC555" s="15"/>
      <c r="BD555" s="15"/>
      <c r="BE555" s="15"/>
      <c r="BF555" s="15"/>
      <c r="BG555" s="15"/>
      <c r="BH555" s="15"/>
      <c r="BI555" s="73"/>
      <c r="BJ555" s="75"/>
      <c r="BK555" s="76"/>
      <c r="BL555" s="74"/>
      <c r="BM555" s="52"/>
      <c r="BN555" s="52"/>
      <c r="BO555" s="52"/>
      <c r="BP555" s="52"/>
      <c r="BQ555" s="15"/>
      <c r="BR555" s="52"/>
      <c r="BS555" s="52"/>
      <c r="BT555" s="52"/>
      <c r="BU555" s="52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</row>
    <row r="556" spans="1:213" ht="15.75" x14ac:dyDescent="0.25">
      <c r="A556" s="15"/>
      <c r="B556" s="73"/>
      <c r="C556" s="15"/>
      <c r="D556" s="74"/>
      <c r="E556" s="15"/>
      <c r="F556" s="74"/>
      <c r="G556" s="74"/>
      <c r="H556" s="74"/>
      <c r="I556" s="52"/>
      <c r="J556" s="52"/>
      <c r="K556" s="52"/>
      <c r="L556" s="15"/>
      <c r="M556" s="15"/>
      <c r="N556" s="15"/>
      <c r="O556" s="15"/>
      <c r="P556" s="15"/>
      <c r="Q556" s="15"/>
      <c r="R556" s="15"/>
      <c r="S556" s="15"/>
      <c r="T556" s="15"/>
      <c r="U556" s="73"/>
      <c r="V556" s="72"/>
      <c r="W556" s="74"/>
      <c r="X556" s="74"/>
      <c r="Y556" s="52"/>
      <c r="Z556" s="52"/>
      <c r="AA556" s="52"/>
      <c r="AB556" s="52"/>
      <c r="AC556" s="15"/>
      <c r="AD556" s="52"/>
      <c r="AE556" s="52"/>
      <c r="AF556" s="52"/>
      <c r="AG556" s="52"/>
      <c r="AH556" s="15"/>
      <c r="AI556" s="15"/>
      <c r="AJ556" s="15"/>
      <c r="AK556" s="15"/>
      <c r="AL556" s="15"/>
      <c r="AM556" s="15"/>
      <c r="AN556" s="15"/>
      <c r="AO556" s="15"/>
      <c r="AP556" s="73"/>
      <c r="AQ556" s="15"/>
      <c r="AR556" s="74"/>
      <c r="AS556" s="15"/>
      <c r="AT556" s="74"/>
      <c r="AU556" s="74"/>
      <c r="AV556" s="74"/>
      <c r="AW556" s="52"/>
      <c r="AX556" s="52"/>
      <c r="AY556" s="52"/>
      <c r="AZ556" s="15"/>
      <c r="BA556" s="15"/>
      <c r="BB556" s="15"/>
      <c r="BC556" s="15"/>
      <c r="BD556" s="15"/>
      <c r="BE556" s="15"/>
      <c r="BF556" s="15"/>
      <c r="BG556" s="15"/>
      <c r="BH556" s="15"/>
      <c r="BI556" s="73"/>
      <c r="BJ556" s="72"/>
      <c r="BK556" s="74"/>
      <c r="BL556" s="74"/>
      <c r="BM556" s="52"/>
      <c r="BN556" s="52"/>
      <c r="BO556" s="52"/>
      <c r="BP556" s="52"/>
      <c r="BQ556" s="15"/>
      <c r="BR556" s="52"/>
      <c r="BS556" s="52"/>
      <c r="BT556" s="52"/>
      <c r="BU556" s="52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</row>
    <row r="557" spans="1:213" ht="15.75" x14ac:dyDescent="0.25">
      <c r="A557" s="15"/>
      <c r="B557" s="73"/>
      <c r="C557" s="15"/>
      <c r="D557" s="74"/>
      <c r="E557" s="15"/>
      <c r="F557" s="76"/>
      <c r="G557" s="76"/>
      <c r="H557" s="76"/>
      <c r="I557" s="70"/>
      <c r="J557" s="70"/>
      <c r="K557" s="70"/>
      <c r="L557" s="15"/>
      <c r="M557" s="15"/>
      <c r="N557" s="15"/>
      <c r="O557" s="15"/>
      <c r="P557" s="15"/>
      <c r="Q557" s="15"/>
      <c r="R557" s="15"/>
      <c r="S557" s="15"/>
      <c r="T557" s="15"/>
      <c r="U557" s="69"/>
      <c r="V557" s="72"/>
      <c r="W557" s="74"/>
      <c r="X557" s="76"/>
      <c r="Y557" s="70"/>
      <c r="Z557" s="70"/>
      <c r="AA557" s="70"/>
      <c r="AB557" s="70"/>
      <c r="AC557" s="15"/>
      <c r="AD557" s="70"/>
      <c r="AE557" s="70"/>
      <c r="AF557" s="70"/>
      <c r="AG557" s="70"/>
      <c r="AH557" s="15"/>
      <c r="AI557" s="15"/>
      <c r="AJ557" s="15"/>
      <c r="AK557" s="15"/>
      <c r="AL557" s="15"/>
      <c r="AM557" s="15"/>
      <c r="AN557" s="15"/>
      <c r="AO557" s="15"/>
      <c r="AP557" s="73"/>
      <c r="AQ557" s="15"/>
      <c r="AR557" s="74"/>
      <c r="AS557" s="15"/>
      <c r="AT557" s="76"/>
      <c r="AU557" s="76"/>
      <c r="AV557" s="76"/>
      <c r="AW557" s="70"/>
      <c r="AX557" s="70"/>
      <c r="AY557" s="70"/>
      <c r="AZ557" s="15"/>
      <c r="BA557" s="15"/>
      <c r="BB557" s="15"/>
      <c r="BC557" s="15"/>
      <c r="BD557" s="15"/>
      <c r="BE557" s="15"/>
      <c r="BF557" s="15"/>
      <c r="BG557" s="15"/>
      <c r="BH557" s="15"/>
      <c r="BI557" s="69"/>
      <c r="BJ557" s="72"/>
      <c r="BK557" s="74"/>
      <c r="BL557" s="76"/>
      <c r="BM557" s="70"/>
      <c r="BN557" s="70"/>
      <c r="BO557" s="70"/>
      <c r="BP557" s="70"/>
      <c r="BQ557" s="15"/>
      <c r="BR557" s="70"/>
      <c r="BS557" s="70"/>
      <c r="BT557" s="70"/>
      <c r="BU557" s="70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</row>
    <row r="558" spans="1:213" ht="15.75" x14ac:dyDescent="0.25">
      <c r="A558" s="15"/>
      <c r="B558" s="69"/>
      <c r="C558" s="15"/>
      <c r="D558" s="15"/>
      <c r="E558" s="15"/>
      <c r="F558" s="15"/>
      <c r="G558" s="73"/>
      <c r="H558" s="74"/>
      <c r="I558" s="74"/>
      <c r="J558" s="74"/>
      <c r="K558" s="74"/>
      <c r="L558" s="52"/>
      <c r="M558" s="52"/>
      <c r="N558" s="52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73"/>
      <c r="AE558" s="15"/>
      <c r="AF558" s="74"/>
      <c r="AG558" s="74"/>
      <c r="AH558" s="74"/>
      <c r="AI558" s="52"/>
      <c r="AJ558" s="52"/>
      <c r="AK558" s="52"/>
      <c r="AL558" s="52"/>
      <c r="AM558" s="52"/>
      <c r="AN558" s="15"/>
      <c r="AO558" s="15"/>
      <c r="AP558" s="69"/>
      <c r="AQ558" s="15"/>
      <c r="AR558" s="15"/>
      <c r="AS558" s="15"/>
      <c r="AT558" s="15"/>
      <c r="AU558" s="73"/>
      <c r="AV558" s="74"/>
      <c r="AW558" s="74"/>
      <c r="AX558" s="74"/>
      <c r="AY558" s="74"/>
      <c r="AZ558" s="52"/>
      <c r="BA558" s="52"/>
      <c r="BB558" s="52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73"/>
      <c r="BS558" s="15"/>
      <c r="BT558" s="74"/>
      <c r="BU558" s="74"/>
      <c r="BV558" s="74"/>
      <c r="BW558" s="52"/>
      <c r="BX558" s="52"/>
      <c r="BY558" s="52"/>
      <c r="BZ558" s="52"/>
      <c r="CA558" s="52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</row>
    <row r="559" spans="1:213" x14ac:dyDescent="0.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</row>
    <row r="560" spans="1:213" x14ac:dyDescent="0.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</row>
    <row r="561" spans="1:213" x14ac:dyDescent="0.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</row>
    <row r="562" spans="1:213" x14ac:dyDescent="0.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</row>
    <row r="563" spans="1:213" x14ac:dyDescent="0.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</row>
    <row r="564" spans="1:213" x14ac:dyDescent="0.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</row>
    <row r="565" spans="1:213" x14ac:dyDescent="0.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</row>
    <row r="566" spans="1:213" x14ac:dyDescent="0.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</row>
    <row r="567" spans="1:213" x14ac:dyDescent="0.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</row>
    <row r="568" spans="1:213" x14ac:dyDescent="0.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</row>
    <row r="569" spans="1:213" x14ac:dyDescent="0.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</row>
    <row r="570" spans="1:213" x14ac:dyDescent="0.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</row>
    <row r="571" spans="1:213" x14ac:dyDescent="0.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</row>
    <row r="572" spans="1:213" x14ac:dyDescent="0.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</row>
    <row r="573" spans="1:213" x14ac:dyDescent="0.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</row>
    <row r="574" spans="1:213" x14ac:dyDescent="0.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</row>
    <row r="575" spans="1:213" x14ac:dyDescent="0.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</row>
    <row r="576" spans="1:213" x14ac:dyDescent="0.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</row>
    <row r="577" spans="1:213" x14ac:dyDescent="0.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</row>
    <row r="578" spans="1:213" x14ac:dyDescent="0.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</row>
    <row r="579" spans="1:213" x14ac:dyDescent="0.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</row>
    <row r="580" spans="1:213" x14ac:dyDescent="0.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</row>
    <row r="581" spans="1:213" x14ac:dyDescent="0.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</row>
    <row r="582" spans="1:213" x14ac:dyDescent="0.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</row>
    <row r="583" spans="1:213" x14ac:dyDescent="0.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</row>
    <row r="584" spans="1:213" x14ac:dyDescent="0.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</row>
    <row r="585" spans="1:213" x14ac:dyDescent="0.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</row>
    <row r="586" spans="1:213" x14ac:dyDescent="0.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</row>
    <row r="587" spans="1:213" x14ac:dyDescent="0.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</row>
    <row r="588" spans="1:213" x14ac:dyDescent="0.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</row>
    <row r="589" spans="1:213" x14ac:dyDescent="0.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</row>
    <row r="590" spans="1:213" x14ac:dyDescent="0.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</row>
    <row r="591" spans="1:213" x14ac:dyDescent="0.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</row>
    <row r="592" spans="1:213" x14ac:dyDescent="0.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</row>
    <row r="593" spans="1:213" x14ac:dyDescent="0.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</row>
    <row r="594" spans="1:213" x14ac:dyDescent="0.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</row>
    <row r="595" spans="1:213" x14ac:dyDescent="0.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</row>
    <row r="596" spans="1:213" x14ac:dyDescent="0.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</row>
    <row r="597" spans="1:213" x14ac:dyDescent="0.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</row>
    <row r="598" spans="1:213" x14ac:dyDescent="0.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</row>
    <row r="599" spans="1:213" x14ac:dyDescent="0.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</row>
    <row r="600" spans="1:213" x14ac:dyDescent="0.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</row>
    <row r="601" spans="1:213" x14ac:dyDescent="0.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</row>
    <row r="602" spans="1:213" x14ac:dyDescent="0.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</row>
    <row r="603" spans="1:213" x14ac:dyDescent="0.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</row>
    <row r="604" spans="1:213" x14ac:dyDescent="0.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</row>
    <row r="605" spans="1:213" x14ac:dyDescent="0.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</row>
    <row r="606" spans="1:213" x14ac:dyDescent="0.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</row>
    <row r="607" spans="1:213" x14ac:dyDescent="0.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</row>
    <row r="608" spans="1:213" x14ac:dyDescent="0.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</row>
    <row r="609" spans="1:213" x14ac:dyDescent="0.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</row>
    <row r="610" spans="1:213" x14ac:dyDescent="0.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</row>
    <row r="611" spans="1:213" x14ac:dyDescent="0.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</row>
    <row r="612" spans="1:213" x14ac:dyDescent="0.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</row>
    <row r="613" spans="1:213" x14ac:dyDescent="0.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</row>
    <row r="614" spans="1:213" x14ac:dyDescent="0.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</row>
    <row r="615" spans="1:213" x14ac:dyDescent="0.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</row>
    <row r="616" spans="1:213" x14ac:dyDescent="0.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</row>
    <row r="617" spans="1:213" x14ac:dyDescent="0.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</row>
    <row r="618" spans="1:213" x14ac:dyDescent="0.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</row>
    <row r="619" spans="1:213" x14ac:dyDescent="0.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</row>
    <row r="620" spans="1:213" x14ac:dyDescent="0.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</row>
    <row r="621" spans="1:213" x14ac:dyDescent="0.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</row>
    <row r="622" spans="1:213" x14ac:dyDescent="0.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</row>
    <row r="623" spans="1:213" x14ac:dyDescent="0.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</row>
    <row r="624" spans="1:213" x14ac:dyDescent="0.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</row>
    <row r="625" spans="1:213" x14ac:dyDescent="0.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</row>
    <row r="626" spans="1:213" x14ac:dyDescent="0.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</row>
    <row r="627" spans="1:213" x14ac:dyDescent="0.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</row>
    <row r="628" spans="1:213" x14ac:dyDescent="0.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</row>
    <row r="629" spans="1:213" x14ac:dyDescent="0.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</row>
    <row r="630" spans="1:213" x14ac:dyDescent="0.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</row>
    <row r="631" spans="1:213" x14ac:dyDescent="0.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</row>
    <row r="632" spans="1:213" x14ac:dyDescent="0.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</row>
    <row r="633" spans="1:213" x14ac:dyDescent="0.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</row>
    <row r="634" spans="1:213" x14ac:dyDescent="0.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</row>
    <row r="635" spans="1:213" x14ac:dyDescent="0.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</row>
  </sheetData>
  <mergeCells count="502">
    <mergeCell ref="T2:V3"/>
    <mergeCell ref="AI8:AI9"/>
    <mergeCell ref="AM8:AM9"/>
    <mergeCell ref="E4:G5"/>
    <mergeCell ref="AI4:AI5"/>
    <mergeCell ref="AM4:AM5"/>
    <mergeCell ref="BT2:BV3"/>
    <mergeCell ref="BW2:BW3"/>
    <mergeCell ref="BX2:BZ3"/>
    <mergeCell ref="AM2:AM3"/>
    <mergeCell ref="AP2:AR3"/>
    <mergeCell ref="AS2:AU3"/>
    <mergeCell ref="AV2:AX3"/>
    <mergeCell ref="AY2:BA3"/>
    <mergeCell ref="W2:Y3"/>
    <mergeCell ref="Z2:AB3"/>
    <mergeCell ref="AC2:AE3"/>
    <mergeCell ref="AF2:AH3"/>
    <mergeCell ref="AI2:AI3"/>
    <mergeCell ref="AJ2:AL3"/>
    <mergeCell ref="E2:G3"/>
    <mergeCell ref="H2:J3"/>
    <mergeCell ref="K2:M3"/>
    <mergeCell ref="N2:P3"/>
    <mergeCell ref="Q2:S3"/>
    <mergeCell ref="AI6:AI7"/>
    <mergeCell ref="AM6:AM7"/>
    <mergeCell ref="I30:N30"/>
    <mergeCell ref="T30:Y30"/>
    <mergeCell ref="AF30:AG30"/>
    <mergeCell ref="AW30:BB30"/>
    <mergeCell ref="BH30:BM30"/>
    <mergeCell ref="BT30:BU30"/>
    <mergeCell ref="AI20:AI21"/>
    <mergeCell ref="AM20:AM21"/>
    <mergeCell ref="AI18:AI19"/>
    <mergeCell ref="AM18:AM19"/>
    <mergeCell ref="AI22:AI23"/>
    <mergeCell ref="AM22:AM23"/>
    <mergeCell ref="AP12:AR13"/>
    <mergeCell ref="BE12:BG13"/>
    <mergeCell ref="AI16:AI17"/>
    <mergeCell ref="AM16:AM17"/>
    <mergeCell ref="AI14:AI15"/>
    <mergeCell ref="AM14:AM15"/>
    <mergeCell ref="AI12:AI13"/>
    <mergeCell ref="AM12:AM13"/>
    <mergeCell ref="AI10:AI11"/>
    <mergeCell ref="AM10:AM11"/>
    <mergeCell ref="I33:N33"/>
    <mergeCell ref="T33:Y33"/>
    <mergeCell ref="AD33:AE33"/>
    <mergeCell ref="I31:N31"/>
    <mergeCell ref="T31:Y31"/>
    <mergeCell ref="I32:N32"/>
    <mergeCell ref="T32:Y32"/>
    <mergeCell ref="AA32:AD32"/>
    <mergeCell ref="Z18:AB19"/>
    <mergeCell ref="AJ37:AK37"/>
    <mergeCell ref="AL37:AM37"/>
    <mergeCell ref="B37:G37"/>
    <mergeCell ref="I37:N37"/>
    <mergeCell ref="O37:Q37"/>
    <mergeCell ref="R37:T37"/>
    <mergeCell ref="W37:AB37"/>
    <mergeCell ref="AD37:AI37"/>
    <mergeCell ref="I34:N34"/>
    <mergeCell ref="O36:Q36"/>
    <mergeCell ref="R36:T36"/>
    <mergeCell ref="AJ36:AK36"/>
    <mergeCell ref="AL36:AM36"/>
    <mergeCell ref="T34:Y34"/>
    <mergeCell ref="AJ39:AK39"/>
    <mergeCell ref="AL39:AM39"/>
    <mergeCell ref="B39:G39"/>
    <mergeCell ref="I39:N39"/>
    <mergeCell ref="O39:Q39"/>
    <mergeCell ref="R39:T39"/>
    <mergeCell ref="W39:AB39"/>
    <mergeCell ref="AD39:AI39"/>
    <mergeCell ref="AJ38:AK38"/>
    <mergeCell ref="AL38:AM38"/>
    <mergeCell ref="B38:G38"/>
    <mergeCell ref="I38:N38"/>
    <mergeCell ref="O38:Q38"/>
    <mergeCell ref="R38:T38"/>
    <mergeCell ref="W38:AB38"/>
    <mergeCell ref="AD38:AI38"/>
    <mergeCell ref="AJ40:AK40"/>
    <mergeCell ref="AL40:AM40"/>
    <mergeCell ref="AP40:AU40"/>
    <mergeCell ref="AW40:BB40"/>
    <mergeCell ref="BC40:BE40"/>
    <mergeCell ref="BF40:BH40"/>
    <mergeCell ref="B40:G40"/>
    <mergeCell ref="I40:N40"/>
    <mergeCell ref="O40:Q40"/>
    <mergeCell ref="R40:T40"/>
    <mergeCell ref="W40:AB40"/>
    <mergeCell ref="AD40:AI40"/>
    <mergeCell ref="AJ42:AK42"/>
    <mergeCell ref="AL42:AM42"/>
    <mergeCell ref="B42:G42"/>
    <mergeCell ref="I42:N42"/>
    <mergeCell ref="O42:Q42"/>
    <mergeCell ref="R42:T42"/>
    <mergeCell ref="W42:AB42"/>
    <mergeCell ref="AD42:AI42"/>
    <mergeCell ref="AJ41:AK41"/>
    <mergeCell ref="AL41:AM41"/>
    <mergeCell ref="B41:G41"/>
    <mergeCell ref="I41:N41"/>
    <mergeCell ref="O41:Q41"/>
    <mergeCell ref="R41:T41"/>
    <mergeCell ref="W41:AB41"/>
    <mergeCell ref="AD41:AI41"/>
    <mergeCell ref="AJ43:AK43"/>
    <mergeCell ref="AL43:AM43"/>
    <mergeCell ref="AP43:AU43"/>
    <mergeCell ref="AW43:BB43"/>
    <mergeCell ref="BC43:BE43"/>
    <mergeCell ref="BF43:BH43"/>
    <mergeCell ref="B43:G43"/>
    <mergeCell ref="I43:N43"/>
    <mergeCell ref="O43:Q43"/>
    <mergeCell ref="R43:T43"/>
    <mergeCell ref="W43:AB43"/>
    <mergeCell ref="AD43:AI43"/>
    <mergeCell ref="AJ45:AK45"/>
    <mergeCell ref="AL45:AM45"/>
    <mergeCell ref="B45:G45"/>
    <mergeCell ref="I45:N45"/>
    <mergeCell ref="O45:Q45"/>
    <mergeCell ref="R45:T45"/>
    <mergeCell ref="W45:AB45"/>
    <mergeCell ref="AD45:AI45"/>
    <mergeCell ref="AJ44:AK44"/>
    <mergeCell ref="AL44:AM44"/>
    <mergeCell ref="B44:G44"/>
    <mergeCell ref="I44:N44"/>
    <mergeCell ref="O44:Q44"/>
    <mergeCell ref="R44:T44"/>
    <mergeCell ref="W44:AB44"/>
    <mergeCell ref="AD44:AI44"/>
    <mergeCell ref="AJ46:AK46"/>
    <mergeCell ref="AL46:AM46"/>
    <mergeCell ref="AP46:AU46"/>
    <mergeCell ref="AW46:BB46"/>
    <mergeCell ref="BC46:BE46"/>
    <mergeCell ref="BF46:BH46"/>
    <mergeCell ref="B46:G46"/>
    <mergeCell ref="I46:N46"/>
    <mergeCell ref="O46:Q46"/>
    <mergeCell ref="R46:T46"/>
    <mergeCell ref="W46:AB46"/>
    <mergeCell ref="AD46:AI46"/>
    <mergeCell ref="AJ48:AK48"/>
    <mergeCell ref="AL48:AM48"/>
    <mergeCell ref="B48:G48"/>
    <mergeCell ref="I48:N48"/>
    <mergeCell ref="O48:Q48"/>
    <mergeCell ref="R48:T48"/>
    <mergeCell ref="W48:AB48"/>
    <mergeCell ref="AD48:AI48"/>
    <mergeCell ref="AJ47:AK47"/>
    <mergeCell ref="AL47:AM47"/>
    <mergeCell ref="B47:G47"/>
    <mergeCell ref="I47:N47"/>
    <mergeCell ref="O47:Q47"/>
    <mergeCell ref="R47:T47"/>
    <mergeCell ref="W47:AB47"/>
    <mergeCell ref="AD47:AI47"/>
    <mergeCell ref="AJ49:AK49"/>
    <mergeCell ref="AL49:AM49"/>
    <mergeCell ref="AP49:AU49"/>
    <mergeCell ref="AW49:BB49"/>
    <mergeCell ref="BC49:BE49"/>
    <mergeCell ref="BF49:BH49"/>
    <mergeCell ref="B49:G49"/>
    <mergeCell ref="I49:N49"/>
    <mergeCell ref="O49:Q49"/>
    <mergeCell ref="R49:T49"/>
    <mergeCell ref="W49:AB49"/>
    <mergeCell ref="AD49:AI49"/>
    <mergeCell ref="AJ51:AK51"/>
    <mergeCell ref="AL51:AM51"/>
    <mergeCell ref="B51:G51"/>
    <mergeCell ref="I51:N51"/>
    <mergeCell ref="O51:Q51"/>
    <mergeCell ref="R51:T51"/>
    <mergeCell ref="W51:AB51"/>
    <mergeCell ref="AD51:AI51"/>
    <mergeCell ref="AJ50:AK50"/>
    <mergeCell ref="AL50:AM50"/>
    <mergeCell ref="B50:G50"/>
    <mergeCell ref="I50:N50"/>
    <mergeCell ref="O50:Q50"/>
    <mergeCell ref="R50:T50"/>
    <mergeCell ref="W50:AB50"/>
    <mergeCell ref="AD50:AI50"/>
    <mergeCell ref="W53:AB53"/>
    <mergeCell ref="AD53:AI53"/>
    <mergeCell ref="AJ52:AK52"/>
    <mergeCell ref="AL52:AM52"/>
    <mergeCell ref="AP52:AU52"/>
    <mergeCell ref="AW52:BB52"/>
    <mergeCell ref="BC52:BE52"/>
    <mergeCell ref="BF52:BH52"/>
    <mergeCell ref="B52:G52"/>
    <mergeCell ref="I52:N52"/>
    <mergeCell ref="O52:Q52"/>
    <mergeCell ref="R52:T52"/>
    <mergeCell ref="W52:AB52"/>
    <mergeCell ref="AD52:AI52"/>
    <mergeCell ref="AJ53:AK53"/>
    <mergeCell ref="AL53:AM53"/>
    <mergeCell ref="B53:G53"/>
    <mergeCell ref="I53:N53"/>
    <mergeCell ref="O53:Q53"/>
    <mergeCell ref="R53:T53"/>
    <mergeCell ref="AP53:AU53"/>
    <mergeCell ref="AW53:BB53"/>
    <mergeCell ref="BC53:BE53"/>
    <mergeCell ref="BF53:BH53"/>
    <mergeCell ref="AL56:AM56"/>
    <mergeCell ref="AJ56:AK56"/>
    <mergeCell ref="AJ57:AK57"/>
    <mergeCell ref="AL57:AM57"/>
    <mergeCell ref="AJ58:AK58"/>
    <mergeCell ref="AL55:AM55"/>
    <mergeCell ref="AP55:AU55"/>
    <mergeCell ref="AL58:AM58"/>
    <mergeCell ref="AP56:AU56"/>
    <mergeCell ref="B2:D3"/>
    <mergeCell ref="B4:D5"/>
    <mergeCell ref="B6:D7"/>
    <mergeCell ref="H6:J7"/>
    <mergeCell ref="B8:D9"/>
    <mergeCell ref="K8:M9"/>
    <mergeCell ref="B10:D11"/>
    <mergeCell ref="N10:P11"/>
    <mergeCell ref="B18:D19"/>
    <mergeCell ref="B20:D21"/>
    <mergeCell ref="AC20:AE21"/>
    <mergeCell ref="B22:D23"/>
    <mergeCell ref="AF22:AH23"/>
    <mergeCell ref="B12:D13"/>
    <mergeCell ref="Q12:S13"/>
    <mergeCell ref="B14:D15"/>
    <mergeCell ref="T14:V15"/>
    <mergeCell ref="B16:D17"/>
    <mergeCell ref="W16:Y17"/>
    <mergeCell ref="B55:G55"/>
    <mergeCell ref="I55:N55"/>
    <mergeCell ref="O55:Q55"/>
    <mergeCell ref="R55:T55"/>
    <mergeCell ref="W55:AB55"/>
    <mergeCell ref="AD55:AI55"/>
    <mergeCell ref="AJ55:AK55"/>
    <mergeCell ref="AJ54:AK54"/>
    <mergeCell ref="AL54:AM54"/>
    <mergeCell ref="B54:G54"/>
    <mergeCell ref="I54:N54"/>
    <mergeCell ref="O54:Q54"/>
    <mergeCell ref="R54:T54"/>
    <mergeCell ref="W54:AB54"/>
    <mergeCell ref="AD54:AI54"/>
    <mergeCell ref="B57:G57"/>
    <mergeCell ref="I57:N57"/>
    <mergeCell ref="O57:Q57"/>
    <mergeCell ref="R57:T57"/>
    <mergeCell ref="W57:AB57"/>
    <mergeCell ref="AD57:AI57"/>
    <mergeCell ref="B56:G56"/>
    <mergeCell ref="I56:N56"/>
    <mergeCell ref="O56:Q56"/>
    <mergeCell ref="R56:T56"/>
    <mergeCell ref="W56:AB56"/>
    <mergeCell ref="AD56:AI56"/>
    <mergeCell ref="B59:G59"/>
    <mergeCell ref="I59:N59"/>
    <mergeCell ref="O59:Q59"/>
    <mergeCell ref="R59:T59"/>
    <mergeCell ref="B58:G58"/>
    <mergeCell ref="I58:N58"/>
    <mergeCell ref="O58:Q58"/>
    <mergeCell ref="R58:T58"/>
    <mergeCell ref="W58:AB58"/>
    <mergeCell ref="AD58:AI58"/>
    <mergeCell ref="CA2:CA3"/>
    <mergeCell ref="AP4:AR5"/>
    <mergeCell ref="AS4:AU5"/>
    <mergeCell ref="BW4:BW5"/>
    <mergeCell ref="CA4:CA5"/>
    <mergeCell ref="AP6:AR7"/>
    <mergeCell ref="AV6:AX7"/>
    <mergeCell ref="BW6:BW7"/>
    <mergeCell ref="CA6:CA7"/>
    <mergeCell ref="BB2:BD3"/>
    <mergeCell ref="BE2:BG3"/>
    <mergeCell ref="BH2:BJ3"/>
    <mergeCell ref="BK2:BM3"/>
    <mergeCell ref="BN2:BP3"/>
    <mergeCell ref="BQ2:BS3"/>
    <mergeCell ref="BW12:BW13"/>
    <mergeCell ref="CA12:CA13"/>
    <mergeCell ref="AP14:AR15"/>
    <mergeCell ref="BH14:BJ15"/>
    <mergeCell ref="BW14:BW15"/>
    <mergeCell ref="CA14:CA15"/>
    <mergeCell ref="AP8:AR9"/>
    <mergeCell ref="AY8:BA9"/>
    <mergeCell ref="BW8:BW9"/>
    <mergeCell ref="CA8:CA9"/>
    <mergeCell ref="AP10:AR11"/>
    <mergeCell ref="BB10:BD11"/>
    <mergeCell ref="BW10:BW11"/>
    <mergeCell ref="CA10:CA11"/>
    <mergeCell ref="BW20:BW21"/>
    <mergeCell ref="CA20:CA21"/>
    <mergeCell ref="AP22:AR23"/>
    <mergeCell ref="BT22:BV23"/>
    <mergeCell ref="BW22:BW23"/>
    <mergeCell ref="CA22:CA23"/>
    <mergeCell ref="AP16:AR17"/>
    <mergeCell ref="BK16:BM17"/>
    <mergeCell ref="BW16:BW17"/>
    <mergeCell ref="CA16:CA17"/>
    <mergeCell ref="AP18:AR19"/>
    <mergeCell ref="BN18:BP19"/>
    <mergeCell ref="BW18:BW19"/>
    <mergeCell ref="CA18:CA19"/>
    <mergeCell ref="BH31:BM31"/>
    <mergeCell ref="AW32:BB32"/>
    <mergeCell ref="BH32:BM32"/>
    <mergeCell ref="BO32:BR32"/>
    <mergeCell ref="AW33:BB33"/>
    <mergeCell ref="BH33:BM33"/>
    <mergeCell ref="BR33:BS33"/>
    <mergeCell ref="AP20:AR21"/>
    <mergeCell ref="BQ20:BS21"/>
    <mergeCell ref="AW31:BB31"/>
    <mergeCell ref="BH34:BM34"/>
    <mergeCell ref="BC36:BE36"/>
    <mergeCell ref="BF36:BH36"/>
    <mergeCell ref="BX36:BY36"/>
    <mergeCell ref="BZ36:CA36"/>
    <mergeCell ref="AP37:AU37"/>
    <mergeCell ref="AW37:BB37"/>
    <mergeCell ref="BC37:BE37"/>
    <mergeCell ref="BF37:BH37"/>
    <mergeCell ref="BK37:BP37"/>
    <mergeCell ref="AW34:BB34"/>
    <mergeCell ref="BR37:BW37"/>
    <mergeCell ref="BX37:BY37"/>
    <mergeCell ref="BZ37:CA37"/>
    <mergeCell ref="AP38:AU38"/>
    <mergeCell ref="AW38:BB38"/>
    <mergeCell ref="BC38:BE38"/>
    <mergeCell ref="BF38:BH38"/>
    <mergeCell ref="BK38:BP38"/>
    <mergeCell ref="BR38:BW38"/>
    <mergeCell ref="BX38:BY38"/>
    <mergeCell ref="BZ38:CA38"/>
    <mergeCell ref="AP39:AU39"/>
    <mergeCell ref="AW39:BB39"/>
    <mergeCell ref="BC39:BE39"/>
    <mergeCell ref="BF39:BH39"/>
    <mergeCell ref="BK39:BP39"/>
    <mergeCell ref="BR39:BW39"/>
    <mergeCell ref="BX39:BY39"/>
    <mergeCell ref="BZ39:CA39"/>
    <mergeCell ref="BK40:BP40"/>
    <mergeCell ref="BR40:BW40"/>
    <mergeCell ref="BX40:BY40"/>
    <mergeCell ref="BZ40:CA40"/>
    <mergeCell ref="AP41:AU41"/>
    <mergeCell ref="AW41:BB41"/>
    <mergeCell ref="BC41:BE41"/>
    <mergeCell ref="BF41:BH41"/>
    <mergeCell ref="BK41:BP41"/>
    <mergeCell ref="BR41:BW41"/>
    <mergeCell ref="BX41:BY41"/>
    <mergeCell ref="BZ41:CA41"/>
    <mergeCell ref="AP42:AU42"/>
    <mergeCell ref="AW42:BB42"/>
    <mergeCell ref="BC42:BE42"/>
    <mergeCell ref="BF42:BH42"/>
    <mergeCell ref="BK42:BP42"/>
    <mergeCell ref="BR42:BW42"/>
    <mergeCell ref="BX42:BY42"/>
    <mergeCell ref="BZ42:CA42"/>
    <mergeCell ref="BK43:BP43"/>
    <mergeCell ref="BR43:BW43"/>
    <mergeCell ref="BX43:BY43"/>
    <mergeCell ref="BZ43:CA43"/>
    <mergeCell ref="AP44:AU44"/>
    <mergeCell ref="AW44:BB44"/>
    <mergeCell ref="BC44:BE44"/>
    <mergeCell ref="BF44:BH44"/>
    <mergeCell ref="BK44:BP44"/>
    <mergeCell ref="BR44:BW44"/>
    <mergeCell ref="BX44:BY44"/>
    <mergeCell ref="BZ44:CA44"/>
    <mergeCell ref="AP45:AU45"/>
    <mergeCell ref="AW45:BB45"/>
    <mergeCell ref="BC45:BE45"/>
    <mergeCell ref="BF45:BH45"/>
    <mergeCell ref="BK45:BP45"/>
    <mergeCell ref="BR45:BW45"/>
    <mergeCell ref="BX45:BY45"/>
    <mergeCell ref="BZ45:CA45"/>
    <mergeCell ref="BK46:BP46"/>
    <mergeCell ref="BR46:BW46"/>
    <mergeCell ref="BX46:BY46"/>
    <mergeCell ref="BZ46:CA46"/>
    <mergeCell ref="AP47:AU47"/>
    <mergeCell ref="AW47:BB47"/>
    <mergeCell ref="BC47:BE47"/>
    <mergeCell ref="BF47:BH47"/>
    <mergeCell ref="BK47:BP47"/>
    <mergeCell ref="BR47:BW47"/>
    <mergeCell ref="BX47:BY47"/>
    <mergeCell ref="BZ47:CA47"/>
    <mergeCell ref="AP48:AU48"/>
    <mergeCell ref="AW48:BB48"/>
    <mergeCell ref="BC48:BE48"/>
    <mergeCell ref="BF48:BH48"/>
    <mergeCell ref="BK48:BP48"/>
    <mergeCell ref="BR48:BW48"/>
    <mergeCell ref="BX48:BY48"/>
    <mergeCell ref="BZ48:CA48"/>
    <mergeCell ref="BK49:BP49"/>
    <mergeCell ref="BR49:BW49"/>
    <mergeCell ref="BX49:BY49"/>
    <mergeCell ref="BZ49:CA49"/>
    <mergeCell ref="AP50:AU50"/>
    <mergeCell ref="AW50:BB50"/>
    <mergeCell ref="BC50:BE50"/>
    <mergeCell ref="BF50:BH50"/>
    <mergeCell ref="BK50:BP50"/>
    <mergeCell ref="BR50:BW50"/>
    <mergeCell ref="BX50:BY50"/>
    <mergeCell ref="BZ50:CA50"/>
    <mergeCell ref="AP51:AU51"/>
    <mergeCell ref="AW51:BB51"/>
    <mergeCell ref="BC51:BE51"/>
    <mergeCell ref="BF51:BH51"/>
    <mergeCell ref="BK51:BP51"/>
    <mergeCell ref="BR51:BW51"/>
    <mergeCell ref="BX51:BY51"/>
    <mergeCell ref="BZ51:CA51"/>
    <mergeCell ref="BZ54:CA54"/>
    <mergeCell ref="BK55:BP55"/>
    <mergeCell ref="BR55:BW55"/>
    <mergeCell ref="BX55:BY55"/>
    <mergeCell ref="BZ55:CA55"/>
    <mergeCell ref="BK52:BP52"/>
    <mergeCell ref="BR52:BW52"/>
    <mergeCell ref="BX52:BY52"/>
    <mergeCell ref="BZ52:CA52"/>
    <mergeCell ref="BK53:BP53"/>
    <mergeCell ref="BR53:BW53"/>
    <mergeCell ref="BX53:BY53"/>
    <mergeCell ref="BZ53:CA53"/>
    <mergeCell ref="AW55:BB55"/>
    <mergeCell ref="BC55:BE55"/>
    <mergeCell ref="BF55:BH55"/>
    <mergeCell ref="BX56:BY56"/>
    <mergeCell ref="AP54:AU54"/>
    <mergeCell ref="AW54:BB54"/>
    <mergeCell ref="BC54:BE54"/>
    <mergeCell ref="BF54:BH54"/>
    <mergeCell ref="BK54:BP54"/>
    <mergeCell ref="BR54:BW54"/>
    <mergeCell ref="BX54:BY54"/>
    <mergeCell ref="BZ56:CA56"/>
    <mergeCell ref="AP57:AU57"/>
    <mergeCell ref="AW57:BB57"/>
    <mergeCell ref="BC57:BE57"/>
    <mergeCell ref="BF57:BH57"/>
    <mergeCell ref="BK57:BP57"/>
    <mergeCell ref="BR57:BW57"/>
    <mergeCell ref="BX57:BY57"/>
    <mergeCell ref="BZ57:CA57"/>
    <mergeCell ref="AW56:BB56"/>
    <mergeCell ref="BC56:BE56"/>
    <mergeCell ref="BF56:BH56"/>
    <mergeCell ref="BK56:BP56"/>
    <mergeCell ref="BR56:BW56"/>
    <mergeCell ref="BX58:BY58"/>
    <mergeCell ref="BZ58:CA58"/>
    <mergeCell ref="AP59:AU59"/>
    <mergeCell ref="AW59:BB59"/>
    <mergeCell ref="BC59:BE59"/>
    <mergeCell ref="BF59:BH59"/>
    <mergeCell ref="AP58:AU58"/>
    <mergeCell ref="AW58:BB58"/>
    <mergeCell ref="BC58:BE58"/>
    <mergeCell ref="BF58:BH58"/>
    <mergeCell ref="BK58:BP58"/>
    <mergeCell ref="BR58:BW58"/>
  </mergeCells>
  <pageMargins left="0.23622047244094491" right="0.23622047244094491" top="0.39370078740157483" bottom="0.39370078740157483" header="0.31496062992125984" footer="0.31496062992125984"/>
  <pageSetup paperSize="9" scale="78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8"/>
  <sheetViews>
    <sheetView zoomScale="85" zoomScaleNormal="85" workbookViewId="0">
      <selection activeCell="AG46" sqref="AG46"/>
    </sheetView>
  </sheetViews>
  <sheetFormatPr defaultRowHeight="12.75" x14ac:dyDescent="0.2"/>
  <cols>
    <col min="1" max="39" width="4.28515625" customWidth="1"/>
    <col min="40" max="40" width="4.5703125" customWidth="1"/>
    <col min="41" max="41" width="9.140625" customWidth="1"/>
    <col min="42" max="42" width="59.140625" customWidth="1"/>
    <col min="43" max="43" width="5.28515625" customWidth="1"/>
    <col min="44" max="44" width="45.85546875" bestFit="1" customWidth="1"/>
    <col min="45" max="45" width="4.5703125" bestFit="1" customWidth="1"/>
    <col min="46" max="46" width="44.5703125" bestFit="1" customWidth="1"/>
    <col min="47" max="47" width="4.5703125" bestFit="1" customWidth="1"/>
    <col min="48" max="48" width="43.42578125" customWidth="1"/>
    <col min="49" max="49" width="4.5703125" bestFit="1" customWidth="1"/>
    <col min="50" max="50" width="42.85546875" customWidth="1"/>
    <col min="51" max="51" width="4.5703125" bestFit="1" customWidth="1"/>
    <col min="52" max="52" width="43" customWidth="1"/>
    <col min="53" max="55" width="9.140625" customWidth="1"/>
  </cols>
  <sheetData>
    <row r="1" spans="1:55" x14ac:dyDescent="0.2">
      <c r="A1" s="153">
        <v>20</v>
      </c>
      <c r="B1">
        <f>SUM(A2:F2)</f>
        <v>20</v>
      </c>
      <c r="C1">
        <f>SUM(A4:F4)</f>
        <v>0</v>
      </c>
      <c r="I1" s="153">
        <v>6</v>
      </c>
      <c r="J1">
        <f>SUM(I2:N2)</f>
        <v>6</v>
      </c>
      <c r="K1">
        <f>SUM(I4:N4)</f>
        <v>0</v>
      </c>
      <c r="Q1">
        <v>12</v>
      </c>
      <c r="R1">
        <f>SUM(Q2:V2)</f>
        <v>12</v>
      </c>
      <c r="S1">
        <f>SUM(Q4:V4)</f>
        <v>0</v>
      </c>
      <c r="Y1">
        <v>26</v>
      </c>
      <c r="Z1">
        <f>SUM(Y2:AD2)</f>
        <v>26</v>
      </c>
      <c r="AA1">
        <f>SUM(Y4:AD4)</f>
        <v>0</v>
      </c>
      <c r="AG1">
        <v>16</v>
      </c>
      <c r="AH1">
        <f>SUM(AG2:AL2)</f>
        <v>16</v>
      </c>
      <c r="AI1">
        <f>SUM(AG4:AL4)</f>
        <v>0</v>
      </c>
      <c r="AO1" s="124">
        <f>SUM(A1+I1+Q1+Y1+AG1)</f>
        <v>80</v>
      </c>
      <c r="AP1" s="93" t="s">
        <v>26</v>
      </c>
    </row>
    <row r="2" spans="1:55" x14ac:dyDescent="0.2">
      <c r="B2">
        <v>10</v>
      </c>
      <c r="C2">
        <v>10</v>
      </c>
      <c r="G2" s="63">
        <f>SUM(G3:G5)</f>
        <v>90</v>
      </c>
      <c r="H2">
        <v>4</v>
      </c>
      <c r="J2">
        <v>6</v>
      </c>
      <c r="O2" s="63">
        <f>SUM(O3:O5)</f>
        <v>15</v>
      </c>
      <c r="P2">
        <v>2</v>
      </c>
      <c r="Q2">
        <v>6</v>
      </c>
      <c r="R2">
        <v>6</v>
      </c>
      <c r="W2" s="63">
        <f>SUM(W3:W5)</f>
        <v>42</v>
      </c>
      <c r="X2" s="63">
        <v>2</v>
      </c>
      <c r="Y2">
        <v>9</v>
      </c>
      <c r="Z2">
        <v>9</v>
      </c>
      <c r="AA2">
        <v>8</v>
      </c>
      <c r="AD2" s="111"/>
      <c r="AE2" s="63">
        <f>SUM(AE3:AE5)</f>
        <v>100</v>
      </c>
      <c r="AF2">
        <v>6</v>
      </c>
      <c r="AG2">
        <v>8</v>
      </c>
      <c r="AH2">
        <v>8</v>
      </c>
      <c r="AL2" s="63"/>
      <c r="AM2" s="63">
        <f>SUM(AM3:AM5)</f>
        <v>56</v>
      </c>
      <c r="AN2">
        <v>5</v>
      </c>
      <c r="AO2" s="93">
        <f>SUM(G2+W2+AE2+O2+AM2)</f>
        <v>303</v>
      </c>
      <c r="AP2" s="93" t="s">
        <v>47</v>
      </c>
    </row>
    <row r="3" spans="1:55" x14ac:dyDescent="0.2">
      <c r="B3">
        <v>45</v>
      </c>
      <c r="C3">
        <v>45</v>
      </c>
      <c r="G3">
        <f>SUM(A3:F3)</f>
        <v>90</v>
      </c>
      <c r="H3" s="142">
        <f>SUM((G2)/H2/4)</f>
        <v>5.625</v>
      </c>
      <c r="I3" s="125"/>
      <c r="J3" s="125">
        <v>15</v>
      </c>
      <c r="K3" s="125"/>
      <c r="L3" s="125"/>
      <c r="M3" s="125"/>
      <c r="N3" s="125"/>
      <c r="O3" s="93">
        <f>SUM(I3:M3)</f>
        <v>15</v>
      </c>
      <c r="P3" s="142">
        <f>SUM((O2)/P2/4)</f>
        <v>1.875</v>
      </c>
      <c r="Q3">
        <v>15</v>
      </c>
      <c r="R3">
        <v>15</v>
      </c>
      <c r="S3">
        <v>6</v>
      </c>
      <c r="W3">
        <f>SUM(Q3:U3)</f>
        <v>36</v>
      </c>
      <c r="X3" s="142">
        <f>SUM((W2)/X2/4)</f>
        <v>5.25</v>
      </c>
      <c r="Y3">
        <v>36</v>
      </c>
      <c r="Z3">
        <v>36</v>
      </c>
      <c r="AA3">
        <v>28</v>
      </c>
      <c r="AD3" s="111"/>
      <c r="AE3">
        <f>SUM(Y3:AD3)</f>
        <v>100</v>
      </c>
      <c r="AF3" s="142">
        <f>SUM((AE2)/AF2/4)</f>
        <v>4.166666666666667</v>
      </c>
      <c r="AG3">
        <v>28</v>
      </c>
      <c r="AH3">
        <v>28</v>
      </c>
      <c r="AM3">
        <f>SUM(AG3:AL3)</f>
        <v>56</v>
      </c>
      <c r="AN3" s="142">
        <f>SUM((AM2)/AN2/4)</f>
        <v>2.8</v>
      </c>
      <c r="AO3" s="125">
        <f>SUM('modrý K'!AE20+'modrý D'!BZ24+červený!BV18+oranžový!DK20+žlutý!BZ24)</f>
        <v>9145</v>
      </c>
      <c r="AP3" s="93" t="s">
        <v>48</v>
      </c>
    </row>
    <row r="4" spans="1:55" x14ac:dyDescent="0.2">
      <c r="AD4" s="111"/>
      <c r="AN4">
        <f>SUM(H2+P2+X2+AF2+AN2)</f>
        <v>19</v>
      </c>
      <c r="AO4" s="15"/>
      <c r="AP4" s="15"/>
    </row>
    <row r="5" spans="1:55" x14ac:dyDescent="0.2">
      <c r="P5" s="125"/>
      <c r="Q5">
        <v>6</v>
      </c>
      <c r="W5">
        <f>SUM(Q5:U5)</f>
        <v>6</v>
      </c>
      <c r="AD5" s="111"/>
      <c r="AO5" s="15" t="s">
        <v>382</v>
      </c>
    </row>
    <row r="6" spans="1:55" ht="18.75" customHeight="1" x14ac:dyDescent="0.3">
      <c r="A6" s="534" t="s">
        <v>52</v>
      </c>
      <c r="B6" s="534"/>
      <c r="C6" s="534"/>
      <c r="D6" s="534"/>
      <c r="E6" s="68"/>
      <c r="F6" s="68"/>
      <c r="G6" s="68"/>
      <c r="H6" s="1"/>
      <c r="I6" s="534" t="s">
        <v>53</v>
      </c>
      <c r="J6" s="534"/>
      <c r="K6" s="534"/>
      <c r="L6" s="534"/>
      <c r="M6" s="1"/>
      <c r="N6" s="1"/>
      <c r="O6" s="1"/>
      <c r="P6" s="1"/>
      <c r="Q6" s="535" t="s">
        <v>22</v>
      </c>
      <c r="R6" s="535"/>
      <c r="S6" s="535"/>
      <c r="T6" s="1"/>
      <c r="U6" s="1"/>
      <c r="V6" s="1"/>
      <c r="W6" s="15"/>
      <c r="X6" s="15"/>
      <c r="Y6" s="536" t="s">
        <v>18</v>
      </c>
      <c r="Z6" s="536"/>
      <c r="AA6" s="536"/>
      <c r="AB6" s="68"/>
      <c r="AC6" s="68"/>
      <c r="AD6" s="68"/>
      <c r="AE6" s="100"/>
      <c r="AG6" s="533" t="s">
        <v>17</v>
      </c>
      <c r="AH6" s="533"/>
      <c r="AI6" s="533"/>
      <c r="AJ6" s="1"/>
      <c r="AK6" s="1"/>
      <c r="AL6" s="1"/>
      <c r="AN6" s="15"/>
      <c r="AO6" s="15"/>
      <c r="AP6" s="15"/>
      <c r="AQ6" s="158"/>
      <c r="AR6" s="537" t="s">
        <v>52</v>
      </c>
      <c r="AS6" s="157"/>
      <c r="AT6" s="537" t="s">
        <v>53</v>
      </c>
      <c r="AU6" s="157"/>
      <c r="AV6" s="537" t="s">
        <v>22</v>
      </c>
      <c r="AW6" s="157"/>
      <c r="AX6" s="537" t="s">
        <v>18</v>
      </c>
      <c r="AY6" s="157"/>
      <c r="AZ6" s="537" t="s">
        <v>17</v>
      </c>
      <c r="BA6" s="1"/>
      <c r="BB6" s="1"/>
      <c r="BC6" s="1"/>
    </row>
    <row r="7" spans="1:55" ht="18" customHeight="1" x14ac:dyDescent="0.3">
      <c r="A7" s="339" t="s">
        <v>333</v>
      </c>
      <c r="B7" s="339"/>
      <c r="C7" s="339"/>
      <c r="D7" s="339"/>
      <c r="E7" s="339"/>
      <c r="F7" s="339"/>
      <c r="G7" s="286" t="s">
        <v>5</v>
      </c>
      <c r="H7" s="158"/>
      <c r="I7" s="429" t="s">
        <v>367</v>
      </c>
      <c r="J7" s="429"/>
      <c r="K7" s="429"/>
      <c r="L7" s="429"/>
      <c r="M7" s="429"/>
      <c r="N7" s="429"/>
      <c r="O7" s="158"/>
      <c r="P7" s="158"/>
      <c r="Q7" s="430" t="s">
        <v>348</v>
      </c>
      <c r="R7" s="430"/>
      <c r="S7" s="430"/>
      <c r="T7" s="430"/>
      <c r="U7" s="430"/>
      <c r="V7" s="430"/>
      <c r="W7" s="265" t="s">
        <v>5</v>
      </c>
      <c r="X7" s="158"/>
      <c r="Y7" s="430" t="s">
        <v>370</v>
      </c>
      <c r="Z7" s="430"/>
      <c r="AA7" s="430"/>
      <c r="AB7" s="430"/>
      <c r="AC7" s="430"/>
      <c r="AD7" s="430"/>
      <c r="AE7" s="265" t="s">
        <v>5</v>
      </c>
      <c r="AF7" s="158"/>
      <c r="AG7" s="430" t="s">
        <v>306</v>
      </c>
      <c r="AH7" s="430"/>
      <c r="AI7" s="430"/>
      <c r="AJ7" s="430"/>
      <c r="AK7" s="430"/>
      <c r="AL7" s="430"/>
      <c r="AM7" s="265" t="s">
        <v>5</v>
      </c>
      <c r="AN7" s="158">
        <v>1</v>
      </c>
      <c r="AO7" s="158"/>
      <c r="AP7" s="158"/>
      <c r="AQ7" s="158"/>
      <c r="AR7" s="537"/>
      <c r="AS7" s="159"/>
      <c r="AT7" s="537"/>
      <c r="AU7" s="159"/>
      <c r="AV7" s="537"/>
      <c r="AW7" s="159"/>
      <c r="AX7" s="537"/>
      <c r="AY7" s="159"/>
      <c r="AZ7" s="537"/>
      <c r="BA7" s="114"/>
      <c r="BB7" s="114"/>
      <c r="BC7" s="114"/>
    </row>
    <row r="8" spans="1:55" ht="18.75" x14ac:dyDescent="0.3">
      <c r="A8" s="340" t="s">
        <v>359</v>
      </c>
      <c r="B8" s="340"/>
      <c r="C8" s="340"/>
      <c r="D8" s="340"/>
      <c r="E8" s="340"/>
      <c r="F8" s="340"/>
      <c r="G8" s="121" t="s">
        <v>5</v>
      </c>
      <c r="H8" s="230"/>
      <c r="I8" s="430" t="s">
        <v>327</v>
      </c>
      <c r="J8" s="430"/>
      <c r="K8" s="430"/>
      <c r="L8" s="430"/>
      <c r="M8" s="430"/>
      <c r="N8" s="430"/>
      <c r="O8" s="116"/>
      <c r="P8" s="231"/>
      <c r="Q8" s="430" t="s">
        <v>350</v>
      </c>
      <c r="R8" s="430"/>
      <c r="S8" s="430"/>
      <c r="T8" s="430"/>
      <c r="U8" s="430"/>
      <c r="V8" s="430"/>
      <c r="W8" s="265" t="s">
        <v>5</v>
      </c>
      <c r="X8" s="231"/>
      <c r="Y8" s="430" t="s">
        <v>322</v>
      </c>
      <c r="Z8" s="430"/>
      <c r="AA8" s="430"/>
      <c r="AB8" s="430"/>
      <c r="AC8" s="430"/>
      <c r="AD8" s="430"/>
      <c r="AE8" s="265" t="s">
        <v>5</v>
      </c>
      <c r="AF8" s="231"/>
      <c r="AG8" s="429" t="s">
        <v>308</v>
      </c>
      <c r="AH8" s="429"/>
      <c r="AI8" s="429"/>
      <c r="AJ8" s="429"/>
      <c r="AK8" s="429"/>
      <c r="AL8" s="429"/>
      <c r="AM8" s="265" t="s">
        <v>5</v>
      </c>
      <c r="AN8" s="139">
        <v>2</v>
      </c>
      <c r="AO8" s="158"/>
      <c r="AP8" s="158"/>
      <c r="AQ8" s="160">
        <v>1</v>
      </c>
      <c r="AR8" s="62" t="s">
        <v>50</v>
      </c>
      <c r="AS8" s="62">
        <v>1</v>
      </c>
      <c r="AT8" s="161" t="s">
        <v>117</v>
      </c>
      <c r="AU8" s="161">
        <v>1</v>
      </c>
      <c r="AV8" s="160" t="s">
        <v>328</v>
      </c>
      <c r="AW8" s="160">
        <v>1</v>
      </c>
      <c r="AX8" s="116" t="s">
        <v>329</v>
      </c>
      <c r="AY8" s="116">
        <v>1</v>
      </c>
      <c r="AZ8" s="116" t="s">
        <v>24</v>
      </c>
      <c r="BA8" s="114"/>
      <c r="BB8" s="114"/>
      <c r="BC8" s="114"/>
    </row>
    <row r="9" spans="1:55" ht="18.75" x14ac:dyDescent="0.3">
      <c r="A9" s="339" t="s">
        <v>322</v>
      </c>
      <c r="B9" s="339"/>
      <c r="C9" s="339"/>
      <c r="D9" s="339"/>
      <c r="E9" s="339"/>
      <c r="F9" s="339"/>
      <c r="G9" s="286" t="s">
        <v>5</v>
      </c>
      <c r="H9" s="230"/>
      <c r="I9" s="429" t="s">
        <v>324</v>
      </c>
      <c r="J9" s="429"/>
      <c r="K9" s="429"/>
      <c r="L9" s="429"/>
      <c r="M9" s="429"/>
      <c r="N9" s="429"/>
      <c r="O9" s="230"/>
      <c r="P9" s="231"/>
      <c r="Q9" s="429" t="s">
        <v>369</v>
      </c>
      <c r="R9" s="429"/>
      <c r="S9" s="429"/>
      <c r="T9" s="429"/>
      <c r="U9" s="429"/>
      <c r="V9" s="429"/>
      <c r="W9" s="265" t="s">
        <v>5</v>
      </c>
      <c r="X9" s="231"/>
      <c r="Y9" s="430" t="s">
        <v>372</v>
      </c>
      <c r="Z9" s="430"/>
      <c r="AA9" s="430"/>
      <c r="AB9" s="430"/>
      <c r="AC9" s="430"/>
      <c r="AD9" s="430"/>
      <c r="AE9" s="265" t="s">
        <v>5</v>
      </c>
      <c r="AF9" s="231"/>
      <c r="AG9" s="312" t="s">
        <v>327</v>
      </c>
      <c r="AH9" s="312"/>
      <c r="AI9" s="312"/>
      <c r="AJ9" s="312"/>
      <c r="AK9" s="312"/>
      <c r="AL9" s="312"/>
      <c r="AM9" s="265" t="s">
        <v>5</v>
      </c>
      <c r="AN9" s="139">
        <v>3</v>
      </c>
      <c r="AO9" s="158"/>
      <c r="AP9" s="158"/>
      <c r="AQ9" s="160">
        <v>2</v>
      </c>
      <c r="AR9" s="62" t="s">
        <v>134</v>
      </c>
      <c r="AS9" s="62">
        <v>2</v>
      </c>
      <c r="AT9" s="161" t="s">
        <v>118</v>
      </c>
      <c r="AU9" s="62">
        <v>2</v>
      </c>
      <c r="AV9" s="160" t="s">
        <v>119</v>
      </c>
      <c r="AW9" s="160">
        <v>2</v>
      </c>
      <c r="AX9" s="116" t="s">
        <v>330</v>
      </c>
      <c r="AY9" s="116">
        <v>2</v>
      </c>
      <c r="AZ9" s="116" t="s">
        <v>64</v>
      </c>
      <c r="BA9" s="114"/>
      <c r="BB9" s="114"/>
      <c r="BC9" s="114"/>
    </row>
    <row r="10" spans="1:55" ht="18.75" x14ac:dyDescent="0.3">
      <c r="A10" s="339" t="s">
        <v>325</v>
      </c>
      <c r="B10" s="339"/>
      <c r="C10" s="339"/>
      <c r="D10" s="339"/>
      <c r="E10" s="339"/>
      <c r="F10" s="339"/>
      <c r="G10" s="311" t="s">
        <v>5</v>
      </c>
      <c r="H10" s="230"/>
      <c r="I10" s="430" t="s">
        <v>326</v>
      </c>
      <c r="J10" s="430"/>
      <c r="K10" s="430"/>
      <c r="L10" s="430"/>
      <c r="M10" s="430"/>
      <c r="N10" s="430"/>
      <c r="O10" s="230"/>
      <c r="P10" s="231"/>
      <c r="Q10" s="430" t="s">
        <v>306</v>
      </c>
      <c r="R10" s="430"/>
      <c r="S10" s="430"/>
      <c r="T10" s="430"/>
      <c r="U10" s="430"/>
      <c r="V10" s="430"/>
      <c r="W10" s="314" t="s">
        <v>5</v>
      </c>
      <c r="X10" s="231"/>
      <c r="Y10" s="430" t="s">
        <v>359</v>
      </c>
      <c r="Z10" s="430"/>
      <c r="AA10" s="430"/>
      <c r="AB10" s="430"/>
      <c r="AC10" s="430"/>
      <c r="AD10" s="430"/>
      <c r="AE10" s="314" t="s">
        <v>5</v>
      </c>
      <c r="AF10" s="231"/>
      <c r="AG10" s="311" t="s">
        <v>349</v>
      </c>
      <c r="AH10" s="311"/>
      <c r="AI10" s="311"/>
      <c r="AJ10" s="311"/>
      <c r="AK10" s="311"/>
      <c r="AL10" s="311"/>
      <c r="AM10" s="314" t="s">
        <v>5</v>
      </c>
      <c r="AN10" s="139">
        <v>4</v>
      </c>
      <c r="AO10" s="158"/>
      <c r="AP10" s="158"/>
      <c r="AQ10" s="116">
        <v>3</v>
      </c>
      <c r="AR10" s="62" t="s">
        <v>329</v>
      </c>
      <c r="AS10" s="62">
        <v>3</v>
      </c>
      <c r="AT10" s="161" t="s">
        <v>49</v>
      </c>
      <c r="AU10" s="165">
        <v>3</v>
      </c>
      <c r="AV10" s="160" t="s">
        <v>331</v>
      </c>
      <c r="AW10" s="160">
        <v>3</v>
      </c>
      <c r="AX10" s="116" t="s">
        <v>120</v>
      </c>
      <c r="AY10" s="160">
        <v>3</v>
      </c>
      <c r="AZ10" s="160" t="s">
        <v>332</v>
      </c>
      <c r="BA10" s="114"/>
      <c r="BB10" s="114"/>
      <c r="BC10" s="114"/>
    </row>
    <row r="11" spans="1:55" ht="18.75" x14ac:dyDescent="0.3">
      <c r="A11" s="339" t="s">
        <v>393</v>
      </c>
      <c r="B11" s="339"/>
      <c r="C11" s="339"/>
      <c r="D11" s="339"/>
      <c r="E11" s="339"/>
      <c r="F11" s="339"/>
      <c r="G11" s="121" t="s">
        <v>5</v>
      </c>
      <c r="H11" s="230"/>
      <c r="I11" s="430" t="s">
        <v>319</v>
      </c>
      <c r="J11" s="430"/>
      <c r="K11" s="430"/>
      <c r="L11" s="430"/>
      <c r="M11" s="430"/>
      <c r="N11" s="430"/>
      <c r="O11" s="230"/>
      <c r="P11" s="231"/>
      <c r="Q11" s="429" t="s">
        <v>309</v>
      </c>
      <c r="R11" s="429"/>
      <c r="S11" s="429"/>
      <c r="T11" s="429"/>
      <c r="U11" s="429"/>
      <c r="V11" s="429"/>
      <c r="W11" s="314" t="s">
        <v>5</v>
      </c>
      <c r="X11" s="231"/>
      <c r="Y11" s="430" t="s">
        <v>369</v>
      </c>
      <c r="Z11" s="430"/>
      <c r="AA11" s="430"/>
      <c r="AB11" s="430"/>
      <c r="AC11" s="430"/>
      <c r="AD11" s="430"/>
      <c r="AE11" s="314" t="s">
        <v>5</v>
      </c>
      <c r="AF11" s="231"/>
      <c r="AG11" s="311" t="s">
        <v>380</v>
      </c>
      <c r="AH11" s="311"/>
      <c r="AI11" s="311"/>
      <c r="AJ11" s="311"/>
      <c r="AK11" s="311"/>
      <c r="AL11" s="311"/>
      <c r="AM11" s="314" t="s">
        <v>5</v>
      </c>
      <c r="AN11" s="139">
        <v>5</v>
      </c>
      <c r="AO11" s="158"/>
      <c r="AP11" s="158"/>
      <c r="AQ11" s="116">
        <v>4</v>
      </c>
      <c r="AR11" s="62" t="s">
        <v>135</v>
      </c>
      <c r="AS11" s="62">
        <v>4</v>
      </c>
      <c r="AT11" s="161" t="s">
        <v>121</v>
      </c>
      <c r="AU11" s="161">
        <v>4</v>
      </c>
      <c r="AV11" s="160" t="s">
        <v>75</v>
      </c>
      <c r="AW11" s="60">
        <v>4</v>
      </c>
      <c r="AX11" s="60" t="s">
        <v>355</v>
      </c>
      <c r="AY11" s="116">
        <v>4</v>
      </c>
      <c r="AZ11" s="116" t="s">
        <v>122</v>
      </c>
      <c r="BA11" s="114"/>
      <c r="BB11" s="114"/>
      <c r="BC11" s="114"/>
    </row>
    <row r="12" spans="1:55" ht="18.75" x14ac:dyDescent="0.3">
      <c r="A12" s="340" t="s">
        <v>314</v>
      </c>
      <c r="B12" s="340"/>
      <c r="C12" s="340"/>
      <c r="D12" s="340"/>
      <c r="E12" s="340"/>
      <c r="F12" s="340"/>
      <c r="G12" s="311" t="s">
        <v>5</v>
      </c>
      <c r="H12" s="230"/>
      <c r="I12" s="430" t="s">
        <v>320</v>
      </c>
      <c r="J12" s="430"/>
      <c r="K12" s="430"/>
      <c r="L12" s="430"/>
      <c r="M12" s="430"/>
      <c r="N12" s="430"/>
      <c r="O12" s="230"/>
      <c r="P12" s="231"/>
      <c r="Q12" s="429" t="s">
        <v>317</v>
      </c>
      <c r="R12" s="429"/>
      <c r="S12" s="429"/>
      <c r="T12" s="429"/>
      <c r="U12" s="429"/>
      <c r="V12" s="429"/>
      <c r="W12" s="314" t="s">
        <v>5</v>
      </c>
      <c r="X12" s="231"/>
      <c r="Y12" s="430" t="s">
        <v>307</v>
      </c>
      <c r="Z12" s="430"/>
      <c r="AA12" s="430"/>
      <c r="AB12" s="430"/>
      <c r="AC12" s="430"/>
      <c r="AD12" s="430"/>
      <c r="AE12" s="314" t="s">
        <v>5</v>
      </c>
      <c r="AF12" s="231"/>
      <c r="AG12" s="312" t="s">
        <v>372</v>
      </c>
      <c r="AH12" s="312"/>
      <c r="AI12" s="312"/>
      <c r="AJ12" s="312"/>
      <c r="AK12" s="312"/>
      <c r="AL12" s="312"/>
      <c r="AM12" s="314" t="s">
        <v>5</v>
      </c>
      <c r="AN12" s="139">
        <v>6</v>
      </c>
      <c r="AO12" s="158"/>
      <c r="AP12" s="158"/>
      <c r="AQ12" s="160">
        <v>5</v>
      </c>
      <c r="AR12" s="62" t="s">
        <v>78</v>
      </c>
      <c r="AS12" s="62">
        <v>5</v>
      </c>
      <c r="AT12" s="161" t="s">
        <v>123</v>
      </c>
      <c r="AU12" s="161">
        <v>5</v>
      </c>
      <c r="AV12" s="160" t="s">
        <v>335</v>
      </c>
      <c r="AW12" s="160">
        <v>5</v>
      </c>
      <c r="AX12" s="116" t="s">
        <v>139</v>
      </c>
      <c r="AY12" s="116">
        <v>5</v>
      </c>
      <c r="AZ12" s="116" t="s">
        <v>124</v>
      </c>
      <c r="BA12" s="114"/>
      <c r="BB12" s="114"/>
      <c r="BC12" s="114"/>
    </row>
    <row r="13" spans="1:55" ht="18.75" x14ac:dyDescent="0.3">
      <c r="A13" s="340" t="s">
        <v>365</v>
      </c>
      <c r="B13" s="340"/>
      <c r="C13" s="340"/>
      <c r="D13" s="340"/>
      <c r="E13" s="340"/>
      <c r="F13" s="340"/>
      <c r="G13" s="311" t="s">
        <v>5</v>
      </c>
      <c r="H13" s="230"/>
      <c r="I13" s="430" t="s">
        <v>321</v>
      </c>
      <c r="J13" s="430"/>
      <c r="K13" s="430"/>
      <c r="L13" s="430"/>
      <c r="M13" s="430"/>
      <c r="N13" s="430"/>
      <c r="O13" s="230"/>
      <c r="P13" s="231"/>
      <c r="Q13" s="430" t="s">
        <v>349</v>
      </c>
      <c r="R13" s="430"/>
      <c r="S13" s="430"/>
      <c r="T13" s="430"/>
      <c r="U13" s="430"/>
      <c r="V13" s="430"/>
      <c r="W13" s="314" t="s">
        <v>6</v>
      </c>
      <c r="X13" s="231"/>
      <c r="Y13" s="430" t="s">
        <v>374</v>
      </c>
      <c r="Z13" s="430"/>
      <c r="AA13" s="430"/>
      <c r="AB13" s="430"/>
      <c r="AC13" s="430"/>
      <c r="AD13" s="430"/>
      <c r="AE13" s="314" t="s">
        <v>5</v>
      </c>
      <c r="AF13" s="231"/>
      <c r="AG13" s="312" t="s">
        <v>322</v>
      </c>
      <c r="AH13" s="312"/>
      <c r="AI13" s="312"/>
      <c r="AJ13" s="312"/>
      <c r="AK13" s="312"/>
      <c r="AL13" s="312"/>
      <c r="AM13" s="314" t="s">
        <v>5</v>
      </c>
      <c r="AN13" s="139">
        <v>7</v>
      </c>
      <c r="AO13" s="158"/>
      <c r="AP13" s="158"/>
      <c r="AQ13" s="160">
        <v>6</v>
      </c>
      <c r="AR13" s="62" t="s">
        <v>136</v>
      </c>
      <c r="AS13" s="62">
        <v>6</v>
      </c>
      <c r="AT13" s="161" t="s">
        <v>140</v>
      </c>
      <c r="AU13" s="160">
        <v>6</v>
      </c>
      <c r="AV13" s="160" t="s">
        <v>19</v>
      </c>
      <c r="AW13" s="160">
        <v>6</v>
      </c>
      <c r="AX13" s="116" t="s">
        <v>336</v>
      </c>
      <c r="AY13" s="160">
        <v>6</v>
      </c>
      <c r="AZ13" s="160" t="s">
        <v>337</v>
      </c>
      <c r="BA13" s="1"/>
      <c r="BB13" s="1"/>
      <c r="BC13" s="1"/>
    </row>
    <row r="14" spans="1:55" ht="18.75" x14ac:dyDescent="0.3">
      <c r="A14" s="340" t="s">
        <v>395</v>
      </c>
      <c r="B14" s="340"/>
      <c r="C14" s="340"/>
      <c r="D14" s="340"/>
      <c r="E14" s="340"/>
      <c r="F14" s="340"/>
      <c r="G14" s="311" t="s">
        <v>5</v>
      </c>
      <c r="H14" s="230"/>
      <c r="I14" s="311"/>
      <c r="J14" s="311"/>
      <c r="K14" s="311"/>
      <c r="L14" s="311"/>
      <c r="M14" s="311"/>
      <c r="N14" s="311"/>
      <c r="O14" s="230"/>
      <c r="P14" s="231"/>
      <c r="Q14" s="430" t="s">
        <v>368</v>
      </c>
      <c r="R14" s="430"/>
      <c r="S14" s="430"/>
      <c r="T14" s="430"/>
      <c r="U14" s="430"/>
      <c r="V14" s="430"/>
      <c r="W14" s="314" t="s">
        <v>6</v>
      </c>
      <c r="X14" s="231"/>
      <c r="Y14" s="430" t="s">
        <v>375</v>
      </c>
      <c r="Z14" s="430"/>
      <c r="AA14" s="430"/>
      <c r="AB14" s="430"/>
      <c r="AC14" s="430"/>
      <c r="AD14" s="430"/>
      <c r="AE14" s="314" t="s">
        <v>5</v>
      </c>
      <c r="AF14" s="231"/>
      <c r="AG14" s="312" t="s">
        <v>316</v>
      </c>
      <c r="AH14" s="312"/>
      <c r="AI14" s="312"/>
      <c r="AJ14" s="312"/>
      <c r="AK14" s="312"/>
      <c r="AL14" s="312"/>
      <c r="AM14" s="314" t="s">
        <v>5</v>
      </c>
      <c r="AN14" s="139">
        <v>8</v>
      </c>
      <c r="AO14" s="158"/>
      <c r="AP14" s="158"/>
      <c r="AQ14" s="116">
        <v>7</v>
      </c>
      <c r="AR14" s="62" t="s">
        <v>137</v>
      </c>
      <c r="AS14" s="62">
        <v>7</v>
      </c>
      <c r="AT14" s="161" t="s">
        <v>125</v>
      </c>
      <c r="AU14" s="165">
        <v>7</v>
      </c>
      <c r="AV14" s="160" t="s">
        <v>126</v>
      </c>
      <c r="AW14" s="160">
        <v>7</v>
      </c>
      <c r="AX14" s="116" t="s">
        <v>356</v>
      </c>
      <c r="AY14" s="116">
        <v>7</v>
      </c>
      <c r="AZ14" s="116" t="s">
        <v>127</v>
      </c>
      <c r="BA14" s="1"/>
      <c r="BB14" s="1"/>
      <c r="BC14" s="1"/>
    </row>
    <row r="15" spans="1:55" ht="18.75" x14ac:dyDescent="0.3">
      <c r="A15" s="339" t="s">
        <v>49</v>
      </c>
      <c r="B15" s="339"/>
      <c r="C15" s="339"/>
      <c r="D15" s="339"/>
      <c r="E15" s="339"/>
      <c r="F15" s="339"/>
      <c r="G15" s="312" t="s">
        <v>5</v>
      </c>
      <c r="H15" s="230"/>
      <c r="I15" s="314"/>
      <c r="J15" s="314"/>
      <c r="K15" s="314"/>
      <c r="L15" s="314"/>
      <c r="M15" s="314"/>
      <c r="N15" s="314"/>
      <c r="O15" s="230"/>
      <c r="P15" s="231"/>
      <c r="Q15" s="429" t="s">
        <v>307</v>
      </c>
      <c r="R15" s="429"/>
      <c r="S15" s="429"/>
      <c r="T15" s="429"/>
      <c r="U15" s="429"/>
      <c r="V15" s="429"/>
      <c r="W15" s="314" t="s">
        <v>6</v>
      </c>
      <c r="X15" s="231"/>
      <c r="Y15" s="430" t="s">
        <v>377</v>
      </c>
      <c r="Z15" s="430"/>
      <c r="AA15" s="430"/>
      <c r="AB15" s="430"/>
      <c r="AC15" s="430"/>
      <c r="AD15" s="430"/>
      <c r="AE15" s="314" t="s">
        <v>5</v>
      </c>
      <c r="AF15" s="231"/>
      <c r="AG15" s="312" t="s">
        <v>307</v>
      </c>
      <c r="AH15" s="312"/>
      <c r="AI15" s="312"/>
      <c r="AJ15" s="312"/>
      <c r="AK15" s="312"/>
      <c r="AL15" s="312"/>
      <c r="AM15" s="314" t="s">
        <v>6</v>
      </c>
      <c r="AN15" s="139">
        <v>9</v>
      </c>
      <c r="AO15" s="158"/>
      <c r="AP15" s="158"/>
      <c r="AQ15" s="116">
        <v>8</v>
      </c>
      <c r="AR15" s="62" t="s">
        <v>141</v>
      </c>
      <c r="AS15" s="62">
        <v>8</v>
      </c>
      <c r="AT15" s="62" t="s">
        <v>128</v>
      </c>
      <c r="AU15" s="161">
        <v>8</v>
      </c>
      <c r="AV15" s="160" t="s">
        <v>20</v>
      </c>
      <c r="AW15" s="160">
        <v>8</v>
      </c>
      <c r="AX15" s="116" t="s">
        <v>358</v>
      </c>
      <c r="AY15" s="116">
        <v>8</v>
      </c>
      <c r="AZ15" s="116" t="s">
        <v>338</v>
      </c>
      <c r="BA15" s="1"/>
      <c r="BB15" s="1"/>
      <c r="BC15" s="1"/>
    </row>
    <row r="16" spans="1:55" ht="18.75" x14ac:dyDescent="0.3">
      <c r="A16" s="340" t="s">
        <v>353</v>
      </c>
      <c r="B16" s="340"/>
      <c r="C16" s="340"/>
      <c r="D16" s="340"/>
      <c r="E16" s="340"/>
      <c r="F16" s="340"/>
      <c r="G16" s="121" t="s">
        <v>5</v>
      </c>
      <c r="H16" s="230"/>
      <c r="I16" s="314"/>
      <c r="J16" s="314"/>
      <c r="K16" s="314"/>
      <c r="L16" s="314"/>
      <c r="M16" s="314"/>
      <c r="N16" s="314"/>
      <c r="O16" s="230"/>
      <c r="P16" s="231"/>
      <c r="Q16" s="429" t="s">
        <v>308</v>
      </c>
      <c r="R16" s="429"/>
      <c r="S16" s="429"/>
      <c r="T16" s="429"/>
      <c r="U16" s="429"/>
      <c r="V16" s="429"/>
      <c r="W16" s="314" t="s">
        <v>6</v>
      </c>
      <c r="X16" s="231"/>
      <c r="Y16" s="430" t="s">
        <v>371</v>
      </c>
      <c r="Z16" s="430"/>
      <c r="AA16" s="430"/>
      <c r="AB16" s="430"/>
      <c r="AC16" s="430"/>
      <c r="AD16" s="430"/>
      <c r="AE16" s="231" t="s">
        <v>6</v>
      </c>
      <c r="AF16" s="231"/>
      <c r="AG16" s="312" t="s">
        <v>367</v>
      </c>
      <c r="AH16" s="312"/>
      <c r="AI16" s="312"/>
      <c r="AJ16" s="312"/>
      <c r="AK16" s="312"/>
      <c r="AL16" s="312"/>
      <c r="AM16" s="314" t="s">
        <v>6</v>
      </c>
      <c r="AN16" s="139">
        <v>10</v>
      </c>
      <c r="AO16" s="158"/>
      <c r="AP16" s="158"/>
      <c r="AQ16" s="160">
        <v>9</v>
      </c>
      <c r="AR16" s="62" t="s">
        <v>68</v>
      </c>
      <c r="AS16" s="62">
        <v>9</v>
      </c>
      <c r="AT16" s="162" t="s">
        <v>335</v>
      </c>
      <c r="AU16" s="161">
        <v>9</v>
      </c>
      <c r="AV16" s="160" t="s">
        <v>87</v>
      </c>
      <c r="AW16" s="160">
        <v>9</v>
      </c>
      <c r="AX16" s="160" t="s">
        <v>360</v>
      </c>
      <c r="AY16" s="160">
        <v>9</v>
      </c>
      <c r="AZ16" s="160" t="s">
        <v>129</v>
      </c>
      <c r="BA16" s="1"/>
      <c r="BB16" s="1"/>
      <c r="BC16" s="1"/>
    </row>
    <row r="17" spans="1:55" ht="18.75" x14ac:dyDescent="0.3">
      <c r="A17" s="340" t="s">
        <v>366</v>
      </c>
      <c r="B17" s="340"/>
      <c r="C17" s="340"/>
      <c r="D17" s="340"/>
      <c r="E17" s="340"/>
      <c r="F17" s="340"/>
      <c r="G17" s="312" t="s">
        <v>6</v>
      </c>
      <c r="H17" s="230"/>
      <c r="I17" s="314"/>
      <c r="J17" s="314"/>
      <c r="K17" s="314"/>
      <c r="L17" s="314"/>
      <c r="M17" s="314"/>
      <c r="N17" s="314"/>
      <c r="O17" s="230"/>
      <c r="P17" s="231"/>
      <c r="Q17" s="430" t="s">
        <v>287</v>
      </c>
      <c r="R17" s="430"/>
      <c r="S17" s="430"/>
      <c r="T17" s="430"/>
      <c r="U17" s="430"/>
      <c r="V17" s="430"/>
      <c r="W17" s="314" t="s">
        <v>6</v>
      </c>
      <c r="X17" s="231"/>
      <c r="Y17" s="430" t="s">
        <v>323</v>
      </c>
      <c r="Z17" s="430"/>
      <c r="AA17" s="430"/>
      <c r="AB17" s="430"/>
      <c r="AC17" s="430"/>
      <c r="AD17" s="430"/>
      <c r="AE17" s="231" t="s">
        <v>6</v>
      </c>
      <c r="AF17" s="231"/>
      <c r="AG17" s="312" t="s">
        <v>348</v>
      </c>
      <c r="AH17" s="312"/>
      <c r="AI17" s="312"/>
      <c r="AJ17" s="312"/>
      <c r="AK17" s="312"/>
      <c r="AL17" s="312"/>
      <c r="AM17" s="314" t="s">
        <v>6</v>
      </c>
      <c r="AN17" s="139">
        <v>11</v>
      </c>
      <c r="AO17" s="158"/>
      <c r="AP17" s="158"/>
      <c r="AQ17" s="160">
        <v>10</v>
      </c>
      <c r="AR17" s="62" t="s">
        <v>335</v>
      </c>
      <c r="AS17" s="62">
        <v>10</v>
      </c>
      <c r="AT17" s="161" t="s">
        <v>339</v>
      </c>
      <c r="AU17" s="161">
        <v>10</v>
      </c>
      <c r="AV17" s="160" t="s">
        <v>24</v>
      </c>
      <c r="AW17" s="160">
        <v>10</v>
      </c>
      <c r="AX17" s="116" t="s">
        <v>130</v>
      </c>
      <c r="AY17" s="116">
        <v>10</v>
      </c>
      <c r="AZ17" s="116" t="s">
        <v>73</v>
      </c>
      <c r="BA17" s="1"/>
      <c r="BB17" s="1"/>
      <c r="BC17" s="1"/>
    </row>
    <row r="18" spans="1:55" ht="18.75" x14ac:dyDescent="0.3">
      <c r="A18" s="340" t="s">
        <v>351</v>
      </c>
      <c r="B18" s="340"/>
      <c r="C18" s="340"/>
      <c r="D18" s="340"/>
      <c r="E18" s="340"/>
      <c r="F18" s="340"/>
      <c r="G18" s="312" t="s">
        <v>6</v>
      </c>
      <c r="H18" s="230"/>
      <c r="I18" s="116"/>
      <c r="J18" s="116"/>
      <c r="K18" s="116"/>
      <c r="L18" s="116"/>
      <c r="M18" s="116"/>
      <c r="N18" s="116"/>
      <c r="O18" s="230"/>
      <c r="P18" s="231"/>
      <c r="Q18" s="430" t="s">
        <v>318</v>
      </c>
      <c r="R18" s="430"/>
      <c r="S18" s="430"/>
      <c r="T18" s="430"/>
      <c r="U18" s="430"/>
      <c r="V18" s="430"/>
      <c r="W18" s="314" t="s">
        <v>6</v>
      </c>
      <c r="X18" s="231"/>
      <c r="Y18" s="430" t="s">
        <v>357</v>
      </c>
      <c r="Z18" s="430"/>
      <c r="AA18" s="430"/>
      <c r="AB18" s="430"/>
      <c r="AC18" s="430"/>
      <c r="AD18" s="430"/>
      <c r="AE18" s="231" t="s">
        <v>6</v>
      </c>
      <c r="AF18" s="231"/>
      <c r="AG18" s="311" t="s">
        <v>350</v>
      </c>
      <c r="AH18" s="311"/>
      <c r="AI18" s="311"/>
      <c r="AJ18" s="311"/>
      <c r="AK18" s="311"/>
      <c r="AL18" s="311"/>
      <c r="AM18" s="314" t="s">
        <v>6</v>
      </c>
      <c r="AN18" s="139">
        <v>12</v>
      </c>
      <c r="AO18" s="158"/>
      <c r="AP18" s="121"/>
      <c r="AQ18" s="160">
        <v>11</v>
      </c>
      <c r="AR18" s="62" t="s">
        <v>330</v>
      </c>
      <c r="AS18" s="62"/>
      <c r="AT18" s="163"/>
      <c r="AU18" s="165">
        <v>11</v>
      </c>
      <c r="AV18" s="160" t="s">
        <v>88</v>
      </c>
      <c r="AW18" s="160">
        <v>11</v>
      </c>
      <c r="AX18" s="116" t="s">
        <v>70</v>
      </c>
      <c r="AY18" s="116">
        <v>11</v>
      </c>
      <c r="AZ18" s="116" t="s">
        <v>74</v>
      </c>
      <c r="BA18" s="1"/>
      <c r="BB18" s="1"/>
      <c r="BC18" s="1"/>
    </row>
    <row r="19" spans="1:55" ht="18.75" x14ac:dyDescent="0.3">
      <c r="A19" s="339" t="s">
        <v>334</v>
      </c>
      <c r="B19" s="339"/>
      <c r="C19" s="339"/>
      <c r="D19" s="339"/>
      <c r="E19" s="339"/>
      <c r="F19" s="339"/>
      <c r="G19" s="121" t="s">
        <v>6</v>
      </c>
      <c r="H19" s="230"/>
      <c r="I19" s="230"/>
      <c r="J19" s="230"/>
      <c r="K19" s="230"/>
      <c r="L19" s="230"/>
      <c r="M19" s="230"/>
      <c r="N19" s="230"/>
      <c r="O19" s="230"/>
      <c r="P19" s="231"/>
      <c r="Q19" s="311"/>
      <c r="R19" s="311"/>
      <c r="S19" s="311"/>
      <c r="T19" s="311"/>
      <c r="U19" s="311"/>
      <c r="V19" s="311"/>
      <c r="W19" s="231"/>
      <c r="X19" s="231"/>
      <c r="Y19" s="429" t="s">
        <v>361</v>
      </c>
      <c r="Z19" s="429"/>
      <c r="AA19" s="429"/>
      <c r="AB19" s="429"/>
      <c r="AC19" s="429"/>
      <c r="AD19" s="429"/>
      <c r="AE19" s="231" t="s">
        <v>6</v>
      </c>
      <c r="AF19" s="231"/>
      <c r="AG19" s="312" t="s">
        <v>381</v>
      </c>
      <c r="AH19" s="312"/>
      <c r="AI19" s="312"/>
      <c r="AJ19" s="312"/>
      <c r="AK19" s="312"/>
      <c r="AL19" s="312"/>
      <c r="AM19" s="314" t="s">
        <v>6</v>
      </c>
      <c r="AN19" s="139">
        <v>13</v>
      </c>
      <c r="AO19" s="158"/>
      <c r="AP19" s="121"/>
      <c r="AQ19" s="116">
        <v>12</v>
      </c>
      <c r="AR19" s="62" t="s">
        <v>76</v>
      </c>
      <c r="AS19" s="62"/>
      <c r="AT19" s="163"/>
      <c r="AU19" s="161">
        <v>12</v>
      </c>
      <c r="AV19" s="160" t="s">
        <v>142</v>
      </c>
      <c r="AW19" s="160">
        <v>12</v>
      </c>
      <c r="AX19" s="116" t="s">
        <v>68</v>
      </c>
      <c r="AY19" s="116">
        <v>12</v>
      </c>
      <c r="AZ19" s="116" t="s">
        <v>143</v>
      </c>
      <c r="BA19" s="1"/>
      <c r="BB19" s="1"/>
      <c r="BC19" s="1"/>
    </row>
    <row r="20" spans="1:55" ht="18.75" x14ac:dyDescent="0.3">
      <c r="A20" s="339" t="s">
        <v>357</v>
      </c>
      <c r="B20" s="339"/>
      <c r="C20" s="339"/>
      <c r="D20" s="339"/>
      <c r="E20" s="339"/>
      <c r="F20" s="339"/>
      <c r="G20" s="121" t="s">
        <v>6</v>
      </c>
      <c r="H20" s="230"/>
      <c r="I20" s="230"/>
      <c r="J20" s="230"/>
      <c r="K20" s="230"/>
      <c r="L20" s="230"/>
      <c r="M20" s="230"/>
      <c r="N20" s="230"/>
      <c r="O20" s="230"/>
      <c r="P20" s="231"/>
      <c r="Q20" s="311"/>
      <c r="R20" s="311"/>
      <c r="S20" s="311"/>
      <c r="T20" s="311"/>
      <c r="U20" s="311"/>
      <c r="V20" s="311"/>
      <c r="W20" s="231"/>
      <c r="X20" s="231"/>
      <c r="Y20" s="430" t="s">
        <v>368</v>
      </c>
      <c r="Z20" s="430"/>
      <c r="AA20" s="430"/>
      <c r="AB20" s="430"/>
      <c r="AC20" s="430"/>
      <c r="AD20" s="430"/>
      <c r="AE20" s="231" t="s">
        <v>6</v>
      </c>
      <c r="AF20" s="231"/>
      <c r="AG20" s="311" t="s">
        <v>373</v>
      </c>
      <c r="AH20" s="311"/>
      <c r="AI20" s="311"/>
      <c r="AJ20" s="311"/>
      <c r="AK20" s="311"/>
      <c r="AL20" s="311"/>
      <c r="AM20" s="314" t="s">
        <v>6</v>
      </c>
      <c r="AN20" s="139">
        <v>14</v>
      </c>
      <c r="AO20" s="158"/>
      <c r="AP20" s="121"/>
      <c r="AQ20" s="160">
        <v>13</v>
      </c>
      <c r="AR20" s="62" t="s">
        <v>340</v>
      </c>
      <c r="AS20" s="62"/>
      <c r="AT20" s="163"/>
      <c r="AU20" s="161">
        <v>13</v>
      </c>
      <c r="AV20" s="160" t="s">
        <v>144</v>
      </c>
      <c r="AW20" s="160">
        <v>13</v>
      </c>
      <c r="AX20" s="116" t="s">
        <v>138</v>
      </c>
      <c r="AY20" s="116">
        <v>13</v>
      </c>
      <c r="AZ20" s="116" t="s">
        <v>341</v>
      </c>
      <c r="BA20" s="1"/>
      <c r="BB20" s="1"/>
      <c r="BC20" s="1"/>
    </row>
    <row r="21" spans="1:55" ht="18.75" x14ac:dyDescent="0.3">
      <c r="A21" s="339" t="s">
        <v>354</v>
      </c>
      <c r="B21" s="339"/>
      <c r="C21" s="339"/>
      <c r="D21" s="339"/>
      <c r="E21" s="339"/>
      <c r="F21" s="339"/>
      <c r="G21" s="312" t="s">
        <v>6</v>
      </c>
      <c r="H21" s="230"/>
      <c r="I21" s="230"/>
      <c r="J21" s="230"/>
      <c r="K21" s="230"/>
      <c r="L21" s="230"/>
      <c r="M21" s="230"/>
      <c r="N21" s="230"/>
      <c r="O21" s="230"/>
      <c r="P21" s="231"/>
      <c r="Q21" s="312"/>
      <c r="R21" s="312"/>
      <c r="S21" s="312"/>
      <c r="T21" s="312"/>
      <c r="U21" s="312"/>
      <c r="V21" s="312"/>
      <c r="W21" s="231"/>
      <c r="X21" s="231"/>
      <c r="Y21" s="430" t="s">
        <v>308</v>
      </c>
      <c r="Z21" s="430"/>
      <c r="AA21" s="430"/>
      <c r="AB21" s="430"/>
      <c r="AC21" s="430"/>
      <c r="AD21" s="430"/>
      <c r="AE21" s="231" t="s">
        <v>6</v>
      </c>
      <c r="AF21" s="231"/>
      <c r="AG21" s="311" t="s">
        <v>64</v>
      </c>
      <c r="AH21" s="311"/>
      <c r="AI21" s="311"/>
      <c r="AJ21" s="311"/>
      <c r="AK21" s="311"/>
      <c r="AL21" s="311"/>
      <c r="AM21" s="314" t="s">
        <v>6</v>
      </c>
      <c r="AN21" s="139">
        <v>15</v>
      </c>
      <c r="AO21" s="158"/>
      <c r="AP21" s="121"/>
      <c r="AQ21" s="116">
        <v>14</v>
      </c>
      <c r="AR21" s="62" t="s">
        <v>83</v>
      </c>
      <c r="AS21" s="62"/>
      <c r="AT21" s="160"/>
      <c r="AU21" s="161">
        <v>14</v>
      </c>
      <c r="AV21" s="160" t="s">
        <v>25</v>
      </c>
      <c r="AW21" s="160">
        <v>14</v>
      </c>
      <c r="AX21" s="116" t="s">
        <v>131</v>
      </c>
      <c r="AY21" s="116">
        <v>14</v>
      </c>
      <c r="AZ21" s="116" t="s">
        <v>342</v>
      </c>
      <c r="BA21" s="1"/>
      <c r="BB21" s="1"/>
      <c r="BC21" s="1"/>
    </row>
    <row r="22" spans="1:55" ht="18.75" x14ac:dyDescent="0.3">
      <c r="A22" s="339" t="s">
        <v>323</v>
      </c>
      <c r="B22" s="339"/>
      <c r="C22" s="339"/>
      <c r="D22" s="339"/>
      <c r="E22" s="339"/>
      <c r="F22" s="339"/>
      <c r="G22" s="312" t="s">
        <v>6</v>
      </c>
      <c r="H22" s="230"/>
      <c r="I22" s="116"/>
      <c r="J22" s="116"/>
      <c r="K22" s="116"/>
      <c r="L22" s="116"/>
      <c r="M22" s="116"/>
      <c r="N22" s="116"/>
      <c r="O22" s="230"/>
      <c r="P22" s="230"/>
      <c r="Q22" s="313"/>
      <c r="R22" s="313"/>
      <c r="S22" s="313"/>
      <c r="T22" s="313"/>
      <c r="U22" s="313"/>
      <c r="V22" s="313"/>
      <c r="W22" s="231"/>
      <c r="X22" s="231"/>
      <c r="Y22" s="429" t="s">
        <v>344</v>
      </c>
      <c r="Z22" s="429"/>
      <c r="AA22" s="429"/>
      <c r="AB22" s="429"/>
      <c r="AC22" s="429"/>
      <c r="AD22" s="429"/>
      <c r="AE22" s="231" t="s">
        <v>6</v>
      </c>
      <c r="AF22" s="231"/>
      <c r="AG22" s="311" t="s">
        <v>376</v>
      </c>
      <c r="AH22" s="311"/>
      <c r="AI22" s="311"/>
      <c r="AJ22" s="311"/>
      <c r="AK22" s="311"/>
      <c r="AL22" s="311"/>
      <c r="AM22" s="314" t="s">
        <v>6</v>
      </c>
      <c r="AN22" s="139">
        <v>16</v>
      </c>
      <c r="AO22" s="158"/>
      <c r="AP22" s="121"/>
      <c r="AQ22" s="160">
        <v>15</v>
      </c>
      <c r="AR22" s="62" t="s">
        <v>82</v>
      </c>
      <c r="AS22" s="62"/>
      <c r="AT22" s="160"/>
      <c r="AU22" s="160"/>
      <c r="AV22" s="160"/>
      <c r="AW22" s="160">
        <v>15</v>
      </c>
      <c r="AX22" s="116" t="s">
        <v>86</v>
      </c>
      <c r="AY22" s="116">
        <v>15</v>
      </c>
      <c r="AZ22" s="116" t="s">
        <v>145</v>
      </c>
      <c r="BA22" s="1"/>
      <c r="BB22" s="1"/>
      <c r="BC22" s="1"/>
    </row>
    <row r="23" spans="1:55" ht="18.75" x14ac:dyDescent="0.3">
      <c r="A23" s="339" t="s">
        <v>394</v>
      </c>
      <c r="B23" s="339"/>
      <c r="C23" s="339"/>
      <c r="D23" s="339"/>
      <c r="E23" s="339"/>
      <c r="F23" s="339"/>
      <c r="G23" s="121" t="s">
        <v>6</v>
      </c>
      <c r="H23" s="230"/>
      <c r="I23" s="116"/>
      <c r="J23" s="116"/>
      <c r="K23" s="116"/>
      <c r="L23" s="116"/>
      <c r="M23" s="116"/>
      <c r="N23" s="116"/>
      <c r="O23" s="230"/>
      <c r="P23" s="230"/>
      <c r="Q23" s="313"/>
      <c r="R23" s="313"/>
      <c r="S23" s="313"/>
      <c r="T23" s="313"/>
      <c r="U23" s="313"/>
      <c r="V23" s="313"/>
      <c r="W23" s="231"/>
      <c r="X23" s="231"/>
      <c r="Y23" s="430" t="s">
        <v>310</v>
      </c>
      <c r="Z23" s="430"/>
      <c r="AA23" s="430"/>
      <c r="AB23" s="430"/>
      <c r="AC23" s="430"/>
      <c r="AD23" s="430"/>
      <c r="AE23" s="231" t="s">
        <v>6</v>
      </c>
      <c r="AF23" s="231"/>
      <c r="AG23" s="312"/>
      <c r="AH23" s="312"/>
      <c r="AI23" s="312"/>
      <c r="AJ23" s="312"/>
      <c r="AK23" s="312"/>
      <c r="AL23" s="312"/>
      <c r="AM23" s="314"/>
      <c r="AN23" s="139">
        <v>17</v>
      </c>
      <c r="AO23" s="158"/>
      <c r="AP23" s="121"/>
      <c r="AQ23" s="116">
        <v>16</v>
      </c>
      <c r="AR23" s="62" t="s">
        <v>80</v>
      </c>
      <c r="AS23" s="62"/>
      <c r="AT23" s="164"/>
      <c r="AU23" s="164"/>
      <c r="AV23" s="164"/>
      <c r="AW23" s="160">
        <v>16</v>
      </c>
      <c r="AX23" s="116" t="s">
        <v>71</v>
      </c>
      <c r="AY23" s="160">
        <v>16</v>
      </c>
      <c r="AZ23" s="160" t="s">
        <v>25</v>
      </c>
      <c r="BA23" s="1"/>
      <c r="BB23" s="1"/>
      <c r="BC23" s="1"/>
    </row>
    <row r="24" spans="1:55" ht="18.75" x14ac:dyDescent="0.3">
      <c r="A24" s="339" t="s">
        <v>315</v>
      </c>
      <c r="B24" s="339"/>
      <c r="C24" s="339"/>
      <c r="D24" s="339"/>
      <c r="E24" s="339"/>
      <c r="F24" s="339"/>
      <c r="G24" s="311" t="s">
        <v>6</v>
      </c>
      <c r="H24" s="230"/>
      <c r="I24" s="116"/>
      <c r="J24" s="116"/>
      <c r="K24" s="116"/>
      <c r="L24" s="116"/>
      <c r="M24" s="116"/>
      <c r="N24" s="116"/>
      <c r="O24" s="230"/>
      <c r="P24" s="230"/>
      <c r="Q24" s="313"/>
      <c r="R24" s="313"/>
      <c r="S24" s="313"/>
      <c r="T24" s="313"/>
      <c r="U24" s="313"/>
      <c r="V24" s="313"/>
      <c r="W24" s="231"/>
      <c r="X24" s="231"/>
      <c r="Y24" s="430" t="s">
        <v>378</v>
      </c>
      <c r="Z24" s="430"/>
      <c r="AA24" s="430"/>
      <c r="AB24" s="430"/>
      <c r="AC24" s="430"/>
      <c r="AD24" s="430"/>
      <c r="AE24" s="231" t="s">
        <v>6</v>
      </c>
      <c r="AF24" s="231"/>
      <c r="AG24" s="216"/>
      <c r="AH24" s="216"/>
      <c r="AI24" s="216"/>
      <c r="AJ24" s="216"/>
      <c r="AK24" s="216"/>
      <c r="AL24" s="216"/>
      <c r="AM24" s="314"/>
      <c r="AN24" s="139">
        <v>18</v>
      </c>
      <c r="AO24" s="158"/>
      <c r="AP24" s="121"/>
      <c r="AQ24" s="160">
        <v>17</v>
      </c>
      <c r="AR24" s="62" t="s">
        <v>79</v>
      </c>
      <c r="AS24" s="62"/>
      <c r="AT24" s="160"/>
      <c r="AU24" s="160"/>
      <c r="AV24" s="160"/>
      <c r="AW24" s="160">
        <v>17</v>
      </c>
      <c r="AX24" s="116" t="s">
        <v>132</v>
      </c>
      <c r="AY24" s="160">
        <v>17</v>
      </c>
      <c r="AZ24" s="160" t="s">
        <v>116</v>
      </c>
      <c r="BA24" s="1"/>
      <c r="BB24" s="1"/>
      <c r="BC24" s="1"/>
    </row>
    <row r="25" spans="1:55" ht="18.75" x14ac:dyDescent="0.3">
      <c r="A25" s="339" t="s">
        <v>364</v>
      </c>
      <c r="B25" s="339"/>
      <c r="C25" s="339"/>
      <c r="D25" s="339"/>
      <c r="E25" s="339"/>
      <c r="F25" s="339"/>
      <c r="G25" s="312" t="s">
        <v>6</v>
      </c>
      <c r="H25" s="230"/>
      <c r="I25" s="116"/>
      <c r="J25" s="116"/>
      <c r="K25" s="116"/>
      <c r="L25" s="116"/>
      <c r="M25" s="116"/>
      <c r="N25" s="116"/>
      <c r="O25" s="230"/>
      <c r="P25" s="230"/>
      <c r="Q25" s="313"/>
      <c r="R25" s="313"/>
      <c r="S25" s="313"/>
      <c r="T25" s="313"/>
      <c r="U25" s="313"/>
      <c r="V25" s="313"/>
      <c r="W25" s="231"/>
      <c r="X25" s="231"/>
      <c r="Y25" s="430" t="s">
        <v>352</v>
      </c>
      <c r="Z25" s="430"/>
      <c r="AA25" s="430"/>
      <c r="AB25" s="430"/>
      <c r="AC25" s="430"/>
      <c r="AD25" s="430"/>
      <c r="AE25" s="231" t="s">
        <v>16</v>
      </c>
      <c r="AF25" s="231"/>
      <c r="AG25" s="216"/>
      <c r="AH25" s="216"/>
      <c r="AI25" s="216"/>
      <c r="AJ25" s="216"/>
      <c r="AK25" s="216"/>
      <c r="AL25" s="216"/>
      <c r="AM25" s="314"/>
      <c r="AN25" s="139">
        <v>19</v>
      </c>
      <c r="AO25" s="158"/>
      <c r="AP25" s="121"/>
      <c r="AQ25" s="160">
        <v>18</v>
      </c>
      <c r="AR25" s="62" t="s">
        <v>84</v>
      </c>
      <c r="AS25" s="62"/>
      <c r="AT25" s="164"/>
      <c r="AU25" s="164"/>
      <c r="AV25" s="164"/>
      <c r="AW25" s="160">
        <v>18</v>
      </c>
      <c r="AX25" s="116" t="s">
        <v>343</v>
      </c>
      <c r="AY25" s="116"/>
      <c r="AZ25" s="116"/>
      <c r="BA25" s="1"/>
      <c r="BB25" s="1"/>
      <c r="BC25" s="1"/>
    </row>
    <row r="26" spans="1:55" ht="18.75" x14ac:dyDescent="0.3">
      <c r="A26" s="340" t="s">
        <v>352</v>
      </c>
      <c r="B26" s="340"/>
      <c r="C26" s="340"/>
      <c r="D26" s="340"/>
      <c r="E26" s="340"/>
      <c r="F26" s="340"/>
      <c r="G26" s="121" t="s">
        <v>6</v>
      </c>
      <c r="H26" s="230"/>
      <c r="I26" s="116"/>
      <c r="J26" s="116"/>
      <c r="K26" s="116"/>
      <c r="L26" s="116"/>
      <c r="M26" s="116"/>
      <c r="N26" s="116"/>
      <c r="O26" s="230"/>
      <c r="P26" s="230"/>
      <c r="Q26" s="313"/>
      <c r="R26" s="313"/>
      <c r="S26" s="313"/>
      <c r="T26" s="313"/>
      <c r="U26" s="313"/>
      <c r="V26" s="313"/>
      <c r="W26" s="231"/>
      <c r="X26" s="231"/>
      <c r="Y26" s="429" t="s">
        <v>325</v>
      </c>
      <c r="Z26" s="429"/>
      <c r="AA26" s="429"/>
      <c r="AB26" s="429"/>
      <c r="AC26" s="429"/>
      <c r="AD26" s="429"/>
      <c r="AE26" s="231" t="s">
        <v>16</v>
      </c>
      <c r="AF26" s="231"/>
      <c r="AG26" s="216"/>
      <c r="AH26" s="216"/>
      <c r="AI26" s="216"/>
      <c r="AJ26" s="216"/>
      <c r="AK26" s="216"/>
      <c r="AL26" s="216"/>
      <c r="AM26" s="314"/>
      <c r="AN26" s="139">
        <v>20</v>
      </c>
      <c r="AO26" s="158"/>
      <c r="AP26" s="121"/>
      <c r="AQ26" s="160">
        <v>19</v>
      </c>
      <c r="AR26" s="62" t="s">
        <v>51</v>
      </c>
      <c r="AS26" s="62"/>
      <c r="AT26" s="160"/>
      <c r="AU26" s="160"/>
      <c r="AV26" s="160"/>
      <c r="AW26" s="160">
        <v>19</v>
      </c>
      <c r="AX26" s="116" t="s">
        <v>20</v>
      </c>
      <c r="AY26" s="116"/>
      <c r="AZ26" s="116"/>
      <c r="BA26" s="1"/>
      <c r="BB26" s="1"/>
      <c r="BC26" s="1"/>
    </row>
    <row r="27" spans="1:55" ht="18.75" x14ac:dyDescent="0.3">
      <c r="A27" s="310"/>
      <c r="B27" s="310"/>
      <c r="C27" s="310"/>
      <c r="D27" s="310"/>
      <c r="E27" s="310"/>
      <c r="F27" s="310"/>
      <c r="G27" s="312"/>
      <c r="H27" s="230"/>
      <c r="I27" s="116"/>
      <c r="J27" s="116"/>
      <c r="K27" s="116"/>
      <c r="L27" s="116"/>
      <c r="M27" s="116"/>
      <c r="N27" s="116"/>
      <c r="O27" s="230"/>
      <c r="P27" s="230"/>
      <c r="Q27" s="313"/>
      <c r="R27" s="313"/>
      <c r="S27" s="313"/>
      <c r="T27" s="313"/>
      <c r="U27" s="313"/>
      <c r="V27" s="313"/>
      <c r="W27" s="231"/>
      <c r="X27" s="231"/>
      <c r="Y27" s="430" t="s">
        <v>362</v>
      </c>
      <c r="Z27" s="430"/>
      <c r="AA27" s="430"/>
      <c r="AB27" s="430"/>
      <c r="AC27" s="430"/>
      <c r="AD27" s="430"/>
      <c r="AE27" s="231" t="s">
        <v>16</v>
      </c>
      <c r="AF27" s="231"/>
      <c r="AG27" s="312"/>
      <c r="AH27" s="312"/>
      <c r="AI27" s="312"/>
      <c r="AJ27" s="312"/>
      <c r="AK27" s="312"/>
      <c r="AL27" s="312"/>
      <c r="AM27" s="230"/>
      <c r="AN27" s="139">
        <v>21</v>
      </c>
      <c r="AO27" s="158"/>
      <c r="AP27" s="121"/>
      <c r="AQ27" s="160">
        <v>20</v>
      </c>
      <c r="AR27" s="62" t="s">
        <v>345</v>
      </c>
      <c r="AS27" s="62"/>
      <c r="AT27" s="160"/>
      <c r="AU27" s="160"/>
      <c r="AV27" s="160"/>
      <c r="AW27" s="160">
        <v>20</v>
      </c>
      <c r="AX27" s="160" t="s">
        <v>133</v>
      </c>
      <c r="AY27" s="116"/>
      <c r="AZ27" s="158"/>
      <c r="BA27" s="1"/>
      <c r="BB27" s="1"/>
      <c r="BC27" s="1"/>
    </row>
    <row r="28" spans="1:55" ht="18.75" x14ac:dyDescent="0.3">
      <c r="A28" s="310"/>
      <c r="B28" s="310"/>
      <c r="C28" s="310"/>
      <c r="D28" s="310"/>
      <c r="E28" s="310"/>
      <c r="F28" s="310"/>
      <c r="G28" s="312"/>
      <c r="H28" s="230"/>
      <c r="I28" s="116"/>
      <c r="J28" s="116"/>
      <c r="K28" s="116"/>
      <c r="L28" s="116"/>
      <c r="M28" s="116"/>
      <c r="N28" s="116"/>
      <c r="O28" s="230"/>
      <c r="P28" s="230"/>
      <c r="Q28" s="313"/>
      <c r="R28" s="313"/>
      <c r="S28" s="313"/>
      <c r="T28" s="313"/>
      <c r="U28" s="313"/>
      <c r="V28" s="313"/>
      <c r="W28" s="231"/>
      <c r="X28" s="231"/>
      <c r="Y28" s="430" t="s">
        <v>306</v>
      </c>
      <c r="Z28" s="430"/>
      <c r="AA28" s="430"/>
      <c r="AB28" s="430"/>
      <c r="AC28" s="430"/>
      <c r="AD28" s="430"/>
      <c r="AE28" s="231" t="s">
        <v>16</v>
      </c>
      <c r="AF28" s="231"/>
      <c r="AG28" s="216"/>
      <c r="AH28" s="216"/>
      <c r="AI28" s="216"/>
      <c r="AJ28" s="216"/>
      <c r="AK28" s="216"/>
      <c r="AL28" s="216"/>
      <c r="AM28" s="230"/>
      <c r="AN28" s="139">
        <v>22</v>
      </c>
      <c r="AO28" s="158"/>
      <c r="AP28" s="121"/>
      <c r="AQ28" s="116">
        <v>21</v>
      </c>
      <c r="AR28" s="62" t="s">
        <v>81</v>
      </c>
      <c r="AS28" s="62"/>
      <c r="AT28" s="160"/>
      <c r="AU28" s="160"/>
      <c r="AV28" s="160"/>
      <c r="AW28" s="164">
        <v>21</v>
      </c>
      <c r="AX28" s="116" t="s">
        <v>363</v>
      </c>
      <c r="AY28" s="116"/>
      <c r="AZ28" s="158"/>
      <c r="BA28" s="1"/>
      <c r="BB28" s="1"/>
      <c r="BC28" s="1"/>
    </row>
    <row r="29" spans="1:55" ht="18.75" x14ac:dyDescent="0.3">
      <c r="A29" s="232"/>
      <c r="B29" s="232"/>
      <c r="C29" s="232"/>
      <c r="D29" s="232"/>
      <c r="E29" s="232"/>
      <c r="F29" s="232"/>
      <c r="G29" s="265"/>
      <c r="H29" s="230"/>
      <c r="I29" s="230"/>
      <c r="J29" s="230"/>
      <c r="K29" s="230"/>
      <c r="L29" s="230"/>
      <c r="M29" s="230"/>
      <c r="N29" s="230"/>
      <c r="O29" s="230"/>
      <c r="P29" s="230"/>
      <c r="Q29" s="264"/>
      <c r="R29" s="264"/>
      <c r="S29" s="264"/>
      <c r="T29" s="264"/>
      <c r="U29" s="264"/>
      <c r="V29" s="264"/>
      <c r="W29" s="231"/>
      <c r="X29" s="231"/>
      <c r="Y29" s="429" t="s">
        <v>309</v>
      </c>
      <c r="Z29" s="429"/>
      <c r="AA29" s="429"/>
      <c r="AB29" s="429"/>
      <c r="AC29" s="429"/>
      <c r="AD29" s="429"/>
      <c r="AE29" s="231" t="s">
        <v>16</v>
      </c>
      <c r="AF29" s="231"/>
      <c r="AG29" s="216"/>
      <c r="AH29" s="216"/>
      <c r="AI29" s="216"/>
      <c r="AJ29" s="216"/>
      <c r="AK29" s="216"/>
      <c r="AL29" s="216"/>
      <c r="AM29" s="230"/>
      <c r="AN29" s="139">
        <v>23</v>
      </c>
      <c r="AO29" s="158"/>
      <c r="AP29" s="121"/>
      <c r="AQ29" s="160">
        <v>22</v>
      </c>
      <c r="AR29" s="62" t="s">
        <v>77</v>
      </c>
      <c r="AS29" s="62"/>
      <c r="AT29" s="160"/>
      <c r="AU29" s="160"/>
      <c r="AV29" s="160"/>
      <c r="AW29" s="160">
        <v>22</v>
      </c>
      <c r="AX29" s="116" t="s">
        <v>346</v>
      </c>
      <c r="AY29" s="116"/>
      <c r="AZ29" s="158"/>
      <c r="BA29" s="1"/>
      <c r="BB29" s="1"/>
      <c r="BC29" s="1"/>
    </row>
    <row r="30" spans="1:55" ht="18.75" x14ac:dyDescent="0.3">
      <c r="A30" s="232"/>
      <c r="B30" s="232"/>
      <c r="C30" s="232"/>
      <c r="D30" s="232"/>
      <c r="E30" s="232"/>
      <c r="F30" s="232"/>
      <c r="G30" s="265"/>
      <c r="H30" s="230"/>
      <c r="I30" s="230"/>
      <c r="J30" s="230"/>
      <c r="K30" s="230"/>
      <c r="L30" s="230"/>
      <c r="M30" s="230"/>
      <c r="N30" s="230"/>
      <c r="O30" s="230"/>
      <c r="P30" s="230"/>
      <c r="Q30" s="264"/>
      <c r="R30" s="264"/>
      <c r="S30" s="264"/>
      <c r="T30" s="264"/>
      <c r="U30" s="264"/>
      <c r="V30" s="264"/>
      <c r="W30" s="231"/>
      <c r="X30" s="231"/>
      <c r="Y30" s="430" t="s">
        <v>288</v>
      </c>
      <c r="Z30" s="430"/>
      <c r="AA30" s="430"/>
      <c r="AB30" s="430"/>
      <c r="AC30" s="430"/>
      <c r="AD30" s="430"/>
      <c r="AE30" s="231" t="s">
        <v>16</v>
      </c>
      <c r="AF30" s="231"/>
      <c r="AG30" s="216"/>
      <c r="AH30" s="216"/>
      <c r="AI30" s="216"/>
      <c r="AJ30" s="216"/>
      <c r="AK30" s="216"/>
      <c r="AL30" s="216"/>
      <c r="AM30" s="230"/>
      <c r="AN30" s="139">
        <v>24</v>
      </c>
      <c r="AO30" s="158"/>
      <c r="AP30" s="121"/>
      <c r="AQ30" s="160">
        <v>23</v>
      </c>
      <c r="AR30" s="62" t="s">
        <v>19</v>
      </c>
      <c r="AS30" s="62"/>
      <c r="AT30" s="160"/>
      <c r="AU30" s="160"/>
      <c r="AV30" s="160"/>
      <c r="AW30" s="160">
        <v>23</v>
      </c>
      <c r="AX30" s="116" t="s">
        <v>85</v>
      </c>
      <c r="AY30" s="116"/>
      <c r="AZ30" s="158"/>
      <c r="BA30" s="1"/>
      <c r="BB30" s="1"/>
      <c r="BC30" s="1"/>
    </row>
    <row r="31" spans="1:55" ht="18.75" x14ac:dyDescent="0.3">
      <c r="A31" s="232"/>
      <c r="B31" s="232"/>
      <c r="C31" s="232"/>
      <c r="D31" s="232"/>
      <c r="E31" s="232"/>
      <c r="F31" s="232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64"/>
      <c r="R31" s="264"/>
      <c r="S31" s="264"/>
      <c r="T31" s="264"/>
      <c r="U31" s="264"/>
      <c r="V31" s="264"/>
      <c r="W31" s="231"/>
      <c r="X31" s="231"/>
      <c r="Y31" s="430" t="s">
        <v>311</v>
      </c>
      <c r="Z31" s="430"/>
      <c r="AA31" s="430"/>
      <c r="AB31" s="430"/>
      <c r="AC31" s="430"/>
      <c r="AD31" s="430"/>
      <c r="AE31" s="231" t="s">
        <v>16</v>
      </c>
      <c r="AF31" s="231"/>
      <c r="AG31" s="216"/>
      <c r="AH31" s="216"/>
      <c r="AI31" s="216"/>
      <c r="AJ31" s="216"/>
      <c r="AK31" s="216"/>
      <c r="AL31" s="216"/>
      <c r="AM31" s="230"/>
      <c r="AN31" s="139">
        <v>25</v>
      </c>
      <c r="AO31" s="158"/>
      <c r="AP31" s="121"/>
      <c r="AQ31" s="160">
        <v>24</v>
      </c>
      <c r="AR31" s="62" t="s">
        <v>146</v>
      </c>
      <c r="AS31" s="62"/>
      <c r="AT31" s="111"/>
      <c r="AU31" s="111"/>
      <c r="AV31" s="111"/>
      <c r="AW31" s="160">
        <v>24</v>
      </c>
      <c r="AX31" s="160" t="s">
        <v>19</v>
      </c>
      <c r="AY31" s="60"/>
      <c r="AZ31" s="158"/>
      <c r="BA31" s="1"/>
      <c r="BB31" s="1"/>
      <c r="BC31" s="1"/>
    </row>
    <row r="32" spans="1:55" ht="18.75" x14ac:dyDescent="0.3">
      <c r="A32" s="270"/>
      <c r="B32" s="270"/>
      <c r="C32" s="270"/>
      <c r="D32" s="270"/>
      <c r="E32" s="270"/>
      <c r="F32" s="270"/>
      <c r="G32" s="265"/>
      <c r="H32" s="230"/>
      <c r="I32" s="230"/>
      <c r="J32" s="230"/>
      <c r="K32" s="230"/>
      <c r="L32" s="230"/>
      <c r="M32" s="230"/>
      <c r="N32" s="230"/>
      <c r="O32" s="230"/>
      <c r="P32" s="230"/>
      <c r="Q32" s="264"/>
      <c r="R32" s="264"/>
      <c r="S32" s="264"/>
      <c r="T32" s="264"/>
      <c r="U32" s="264"/>
      <c r="V32" s="264"/>
      <c r="W32" s="231"/>
      <c r="X32" s="231"/>
      <c r="Y32" s="430" t="s">
        <v>379</v>
      </c>
      <c r="Z32" s="430"/>
      <c r="AA32" s="430"/>
      <c r="AB32" s="430"/>
      <c r="AC32" s="430"/>
      <c r="AD32" s="430"/>
      <c r="AE32" s="231" t="s">
        <v>16</v>
      </c>
      <c r="AF32" s="231"/>
      <c r="AG32" s="231"/>
      <c r="AH32" s="231"/>
      <c r="AI32" s="231"/>
      <c r="AJ32" s="231"/>
      <c r="AK32" s="231"/>
      <c r="AL32" s="216"/>
      <c r="AM32" s="230"/>
      <c r="AN32" s="139">
        <v>26</v>
      </c>
      <c r="AO32" s="158"/>
      <c r="AP32" s="121"/>
      <c r="AQ32" s="116">
        <v>25</v>
      </c>
      <c r="AR32" s="62" t="s">
        <v>347</v>
      </c>
      <c r="AS32" s="62"/>
      <c r="AT32" s="160"/>
      <c r="AU32" s="160"/>
      <c r="AV32" s="160"/>
      <c r="AW32" s="160">
        <v>25</v>
      </c>
      <c r="AX32" s="160" t="s">
        <v>69</v>
      </c>
      <c r="AY32" s="116"/>
      <c r="AZ32" s="158"/>
      <c r="BA32" s="1"/>
      <c r="BB32" s="1"/>
      <c r="BC32" s="1"/>
    </row>
    <row r="33" spans="1:55" ht="18.75" x14ac:dyDescent="0.3">
      <c r="A33" s="270"/>
      <c r="B33" s="270"/>
      <c r="C33" s="270"/>
      <c r="D33" s="270"/>
      <c r="E33" s="270"/>
      <c r="F33" s="270"/>
      <c r="G33" s="265"/>
      <c r="H33" s="230"/>
      <c r="I33" s="230"/>
      <c r="J33" s="230"/>
      <c r="K33" s="230"/>
      <c r="L33" s="230"/>
      <c r="M33" s="230"/>
      <c r="N33" s="230"/>
      <c r="O33" s="230"/>
      <c r="P33" s="230"/>
      <c r="Q33" s="264"/>
      <c r="R33" s="264"/>
      <c r="S33" s="264"/>
      <c r="T33" s="264"/>
      <c r="U33" s="264"/>
      <c r="V33" s="264"/>
      <c r="W33" s="231"/>
      <c r="X33" s="231"/>
      <c r="Y33" s="312"/>
      <c r="Z33" s="312"/>
      <c r="AA33" s="312"/>
      <c r="AB33" s="312"/>
      <c r="AC33" s="312"/>
      <c r="AD33" s="312"/>
      <c r="AE33" s="231"/>
      <c r="AF33" s="231"/>
      <c r="AG33" s="216"/>
      <c r="AH33" s="216"/>
      <c r="AI33" s="216"/>
      <c r="AJ33" s="216"/>
      <c r="AK33" s="216"/>
      <c r="AL33" s="216"/>
      <c r="AM33" s="230"/>
      <c r="AN33" s="139"/>
      <c r="AO33" s="158"/>
      <c r="AP33" s="121"/>
      <c r="AQ33" s="116">
        <v>26</v>
      </c>
      <c r="AR33" s="62" t="s">
        <v>20</v>
      </c>
      <c r="AS33" s="62"/>
      <c r="AT33" s="160"/>
      <c r="AU33" s="160"/>
      <c r="AV33" s="160"/>
      <c r="AW33" s="160">
        <v>26</v>
      </c>
      <c r="AX33" s="116" t="s">
        <v>340</v>
      </c>
      <c r="AY33" s="116"/>
      <c r="AZ33" s="158"/>
      <c r="BA33" s="1"/>
      <c r="BB33" s="1"/>
      <c r="BC33" s="1"/>
    </row>
    <row r="34" spans="1:55" ht="18.75" x14ac:dyDescent="0.3">
      <c r="A34" s="270"/>
      <c r="B34" s="270"/>
      <c r="C34" s="270"/>
      <c r="D34" s="270"/>
      <c r="E34" s="270"/>
      <c r="F34" s="270"/>
      <c r="G34" s="265"/>
      <c r="H34" s="230"/>
      <c r="I34" s="230"/>
      <c r="J34" s="230"/>
      <c r="K34" s="230"/>
      <c r="L34" s="230"/>
      <c r="M34" s="230"/>
      <c r="N34" s="230"/>
      <c r="O34" s="230"/>
      <c r="P34" s="230"/>
      <c r="Q34" s="264"/>
      <c r="R34" s="264"/>
      <c r="S34" s="264"/>
      <c r="T34" s="264"/>
      <c r="U34" s="264"/>
      <c r="V34" s="264"/>
      <c r="W34" s="231"/>
      <c r="X34" s="231"/>
      <c r="Y34" s="314"/>
      <c r="Z34" s="314"/>
      <c r="AA34" s="314"/>
      <c r="AB34" s="314"/>
      <c r="AC34" s="314"/>
      <c r="AD34" s="314"/>
      <c r="AE34" s="231"/>
      <c r="AF34" s="231"/>
      <c r="AG34" s="216"/>
      <c r="AH34" s="216"/>
      <c r="AI34" s="216"/>
      <c r="AJ34" s="216"/>
      <c r="AK34" s="216"/>
      <c r="AL34" s="216"/>
      <c r="AM34" s="230"/>
      <c r="AN34" s="139"/>
      <c r="AO34" s="158"/>
      <c r="AP34" s="121"/>
      <c r="AQ34" s="160"/>
      <c r="AR34" s="160"/>
      <c r="AS34" s="160"/>
      <c r="AT34" s="160"/>
      <c r="AU34" s="160"/>
      <c r="AV34" s="160"/>
      <c r="AW34" s="164">
        <v>27</v>
      </c>
      <c r="AX34" s="116" t="s">
        <v>72</v>
      </c>
      <c r="AY34" s="116"/>
      <c r="AZ34" s="158"/>
      <c r="BA34" s="1"/>
      <c r="BB34" s="1"/>
      <c r="BC34" s="1"/>
    </row>
    <row r="35" spans="1:55" ht="18.75" x14ac:dyDescent="0.3">
      <c r="A35" s="270"/>
      <c r="B35" s="270"/>
      <c r="C35" s="270"/>
      <c r="D35" s="270"/>
      <c r="E35" s="270"/>
      <c r="F35" s="270"/>
      <c r="G35" s="265"/>
      <c r="H35" s="230"/>
      <c r="I35" s="230"/>
      <c r="J35" s="230"/>
      <c r="K35" s="230"/>
      <c r="L35" s="230"/>
      <c r="M35" s="230"/>
      <c r="N35" s="230"/>
      <c r="O35" s="230"/>
      <c r="P35" s="230"/>
      <c r="Q35" s="264"/>
      <c r="R35" s="264"/>
      <c r="S35" s="264"/>
      <c r="T35" s="264"/>
      <c r="U35" s="264"/>
      <c r="V35" s="264"/>
      <c r="W35" s="231"/>
      <c r="X35" s="231"/>
      <c r="Y35" s="314"/>
      <c r="Z35" s="314"/>
      <c r="AA35" s="314"/>
      <c r="AB35" s="314"/>
      <c r="AC35" s="314"/>
      <c r="AD35" s="314"/>
      <c r="AE35" s="140"/>
      <c r="AF35" s="231"/>
      <c r="AG35" s="216"/>
      <c r="AH35" s="216"/>
      <c r="AI35" s="216"/>
      <c r="AJ35" s="216"/>
      <c r="AK35" s="216"/>
      <c r="AL35" s="216"/>
      <c r="AM35" s="230"/>
      <c r="AN35" s="139"/>
      <c r="AO35" s="15"/>
      <c r="AP35" s="121"/>
      <c r="AQ35" s="160"/>
      <c r="AR35" s="160"/>
      <c r="AS35" s="160"/>
      <c r="AT35" s="160"/>
      <c r="AU35" s="160"/>
      <c r="AV35" s="160"/>
      <c r="AW35" s="160"/>
      <c r="AX35" s="160"/>
      <c r="AY35" s="116"/>
      <c r="AZ35" s="158"/>
      <c r="BA35" s="1"/>
      <c r="BB35" s="1"/>
      <c r="BC35" s="1"/>
    </row>
    <row r="36" spans="1:55" ht="18.75" x14ac:dyDescent="0.3">
      <c r="A36" s="232"/>
      <c r="B36" s="232"/>
      <c r="C36" s="232"/>
      <c r="D36" s="232"/>
      <c r="E36" s="232"/>
      <c r="F36" s="232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64"/>
      <c r="R36" s="264"/>
      <c r="S36" s="264"/>
      <c r="T36" s="264"/>
      <c r="U36" s="264"/>
      <c r="V36" s="264"/>
      <c r="W36" s="231"/>
      <c r="X36" s="230"/>
      <c r="Y36" s="230"/>
      <c r="Z36" s="230"/>
      <c r="AA36" s="230"/>
      <c r="AB36" s="230"/>
      <c r="AC36" s="230"/>
      <c r="AD36" s="230"/>
      <c r="AE36" s="141"/>
      <c r="AF36" s="230"/>
      <c r="AG36" s="66"/>
      <c r="AH36" s="66"/>
      <c r="AI36" s="66"/>
      <c r="AJ36" s="66"/>
      <c r="AK36" s="66"/>
      <c r="AL36" s="66"/>
      <c r="AM36" s="230"/>
      <c r="AN36" s="139"/>
      <c r="AO36" s="139"/>
      <c r="AP36" s="121"/>
      <c r="AQ36" s="121"/>
      <c r="AR36" s="121"/>
      <c r="AS36" s="121"/>
      <c r="AT36" s="121"/>
      <c r="AU36" s="121"/>
      <c r="AV36" s="121"/>
      <c r="AW36" s="121"/>
      <c r="AX36" s="15"/>
      <c r="AY36" s="15"/>
      <c r="AZ36" s="15"/>
      <c r="BA36" s="1"/>
      <c r="BB36" s="1"/>
      <c r="BC36" s="1"/>
    </row>
    <row r="37" spans="1:55" ht="15" x14ac:dyDescent="0.2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1:55" ht="15" x14ac:dyDescent="0.2">
      <c r="A38" s="130" t="s">
        <v>54</v>
      </c>
      <c r="B38" s="130"/>
      <c r="C38" s="130"/>
      <c r="D38" s="130"/>
      <c r="E38" s="130"/>
      <c r="F38" s="130"/>
      <c r="G38" s="130"/>
      <c r="H38" s="130"/>
      <c r="I38" s="130"/>
      <c r="J38" s="130" t="s">
        <v>55</v>
      </c>
      <c r="K38" s="130"/>
      <c r="L38" s="130">
        <v>10</v>
      </c>
      <c r="M38" s="130" t="s">
        <v>56</v>
      </c>
      <c r="N38" s="130"/>
      <c r="O38" s="130" t="s">
        <v>57</v>
      </c>
      <c r="P38" s="130"/>
      <c r="Q38" s="130"/>
      <c r="R38" s="130">
        <v>5</v>
      </c>
      <c r="S38" s="130" t="s">
        <v>56</v>
      </c>
      <c r="T38" s="130"/>
      <c r="U38" s="130" t="s">
        <v>58</v>
      </c>
      <c r="V38" s="130"/>
      <c r="W38" s="130"/>
      <c r="X38" s="130"/>
      <c r="Y38" s="147" t="s">
        <v>59</v>
      </c>
      <c r="Z38" s="130"/>
      <c r="AA38" s="130" t="s">
        <v>60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</row>
    <row r="39" spans="1:55" ht="15" x14ac:dyDescent="0.2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</row>
    <row r="40" spans="1:55" ht="15" x14ac:dyDescent="0.2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</row>
    <row r="41" spans="1:55" ht="18" x14ac:dyDescent="0.25">
      <c r="A41" s="534" t="s">
        <v>52</v>
      </c>
      <c r="B41" s="534"/>
      <c r="C41" s="534"/>
      <c r="D41" s="534"/>
      <c r="E41" s="68"/>
      <c r="F41" s="68"/>
      <c r="G41" s="68"/>
      <c r="H41" s="1"/>
      <c r="I41" s="534" t="s">
        <v>53</v>
      </c>
      <c r="J41" s="534"/>
      <c r="K41" s="534"/>
      <c r="L41" s="534"/>
      <c r="M41" s="1"/>
      <c r="N41" s="1"/>
      <c r="O41" s="1"/>
      <c r="P41" s="1"/>
      <c r="Q41" s="535" t="s">
        <v>22</v>
      </c>
      <c r="R41" s="535"/>
      <c r="S41" s="535"/>
      <c r="T41" s="1"/>
      <c r="U41" s="1"/>
      <c r="V41" s="1"/>
      <c r="W41" s="15"/>
      <c r="X41" s="15"/>
      <c r="Y41" s="536" t="s">
        <v>18</v>
      </c>
      <c r="Z41" s="536"/>
      <c r="AA41" s="536"/>
      <c r="AB41" s="68"/>
      <c r="AC41" s="68"/>
      <c r="AD41" s="68"/>
      <c r="AE41" s="100"/>
      <c r="AG41" s="533" t="s">
        <v>17</v>
      </c>
      <c r="AH41" s="533"/>
      <c r="AI41" s="533"/>
      <c r="AJ41" s="130"/>
      <c r="AK41" s="130"/>
      <c r="AL41" s="130"/>
      <c r="AM41" s="130"/>
      <c r="AN41" s="130"/>
    </row>
    <row r="42" spans="1:55" ht="15" x14ac:dyDescent="0.2">
      <c r="A42" s="130" t="s">
        <v>293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</row>
    <row r="43" spans="1:55" ht="15" x14ac:dyDescent="0.2">
      <c r="A43" s="147" t="s">
        <v>59</v>
      </c>
      <c r="B43" s="147"/>
      <c r="C43" s="147" t="s">
        <v>61</v>
      </c>
      <c r="D43" s="147"/>
      <c r="E43" s="147"/>
      <c r="F43" s="147"/>
      <c r="G43" s="147"/>
      <c r="H43" s="147"/>
      <c r="I43" s="147" t="s">
        <v>59</v>
      </c>
      <c r="J43" s="147"/>
      <c r="K43" s="147" t="s">
        <v>61</v>
      </c>
      <c r="L43" s="147"/>
      <c r="M43" s="147"/>
      <c r="N43" s="147"/>
      <c r="O43" s="147"/>
      <c r="P43" s="147"/>
      <c r="Q43" s="147" t="s">
        <v>59</v>
      </c>
      <c r="R43" s="147"/>
      <c r="S43" s="147" t="s">
        <v>61</v>
      </c>
      <c r="T43" s="147"/>
      <c r="U43" s="147"/>
      <c r="V43" s="147"/>
      <c r="W43" s="147"/>
      <c r="X43" s="147"/>
      <c r="Y43" s="147" t="s">
        <v>59</v>
      </c>
      <c r="Z43" s="147"/>
      <c r="AA43" s="147" t="s">
        <v>61</v>
      </c>
      <c r="AB43" s="147"/>
      <c r="AC43" s="147"/>
      <c r="AD43" s="147"/>
      <c r="AE43" s="147"/>
      <c r="AF43" s="147"/>
      <c r="AG43" s="147" t="s">
        <v>59</v>
      </c>
      <c r="AH43" s="147"/>
      <c r="AI43" s="147" t="s">
        <v>61</v>
      </c>
      <c r="AJ43" s="147"/>
      <c r="AK43" s="147"/>
      <c r="AL43" s="147"/>
      <c r="AM43" s="147"/>
      <c r="AN43" s="130"/>
    </row>
    <row r="44" spans="1:55" ht="15" x14ac:dyDescent="0.2">
      <c r="A44" s="130" t="s">
        <v>292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47"/>
      <c r="AK44" s="147"/>
      <c r="AL44" s="147"/>
      <c r="AM44" s="147"/>
      <c r="AN44" s="130"/>
    </row>
    <row r="45" spans="1:55" ht="15" x14ac:dyDescent="0.2">
      <c r="A45" s="147" t="s">
        <v>405</v>
      </c>
      <c r="B45" s="147"/>
      <c r="C45" s="147" t="s">
        <v>61</v>
      </c>
      <c r="D45" s="147"/>
      <c r="E45" s="147"/>
      <c r="F45" s="147"/>
      <c r="G45" s="147"/>
      <c r="H45" s="147"/>
      <c r="I45" s="147" t="s">
        <v>62</v>
      </c>
      <c r="J45" s="147"/>
      <c r="K45" s="147" t="s">
        <v>61</v>
      </c>
      <c r="L45" s="147"/>
      <c r="M45" s="147"/>
      <c r="N45" s="147"/>
      <c r="O45" s="147"/>
      <c r="P45" s="147"/>
      <c r="Q45" s="147" t="s">
        <v>406</v>
      </c>
      <c r="R45" s="147"/>
      <c r="S45" s="147" t="s">
        <v>61</v>
      </c>
      <c r="T45" s="147"/>
      <c r="U45" s="147"/>
      <c r="V45" s="147"/>
      <c r="W45" s="147"/>
      <c r="X45" s="147"/>
      <c r="Y45" s="147" t="s">
        <v>63</v>
      </c>
      <c r="Z45" s="147"/>
      <c r="AA45" s="147" t="s">
        <v>61</v>
      </c>
      <c r="AB45" s="147"/>
      <c r="AC45" s="147"/>
      <c r="AD45" s="147"/>
      <c r="AE45" s="147"/>
      <c r="AF45" s="147"/>
      <c r="AG45" s="147" t="s">
        <v>407</v>
      </c>
      <c r="AH45" s="147"/>
      <c r="AI45" s="147" t="s">
        <v>61</v>
      </c>
      <c r="AJ45" s="147"/>
      <c r="AK45" s="147"/>
      <c r="AL45" s="147"/>
      <c r="AM45" s="147"/>
      <c r="AN45" s="130"/>
    </row>
    <row r="46" spans="1:55" ht="15" x14ac:dyDescent="0.2">
      <c r="A46" s="148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7"/>
      <c r="AK46" s="147"/>
      <c r="AL46" s="147"/>
      <c r="AM46" s="147"/>
      <c r="AN46" s="130"/>
    </row>
    <row r="47" spans="1:55" ht="15" x14ac:dyDescent="0.2">
      <c r="AJ47" s="147"/>
      <c r="AK47" s="147"/>
      <c r="AL47" s="147"/>
      <c r="AM47" s="147"/>
      <c r="AN47" s="130"/>
    </row>
    <row r="48" spans="1:55" x14ac:dyDescent="0.2">
      <c r="AJ48" s="148"/>
      <c r="AK48" s="148"/>
      <c r="AL48" s="148"/>
      <c r="AM48" s="148"/>
    </row>
  </sheetData>
  <sortState ref="A7:G26">
    <sortCondition ref="G7:G26"/>
  </sortState>
  <mergeCells count="82">
    <mergeCell ref="A21:F21"/>
    <mergeCell ref="A22:F22"/>
    <mergeCell ref="A23:F23"/>
    <mergeCell ref="A24:F24"/>
    <mergeCell ref="A20:F20"/>
    <mergeCell ref="AX6:AX7"/>
    <mergeCell ref="I8:N8"/>
    <mergeCell ref="I9:N9"/>
    <mergeCell ref="I10:N10"/>
    <mergeCell ref="I11:N11"/>
    <mergeCell ref="Y7:AD7"/>
    <mergeCell ref="Y8:AD8"/>
    <mergeCell ref="Y9:AD9"/>
    <mergeCell ref="Y10:AD10"/>
    <mergeCell ref="Y11:AD11"/>
    <mergeCell ref="AG8:AL8"/>
    <mergeCell ref="AG7:AL7"/>
    <mergeCell ref="Q7:V7"/>
    <mergeCell ref="I7:N7"/>
    <mergeCell ref="Q11:V11"/>
    <mergeCell ref="AZ6:AZ7"/>
    <mergeCell ref="A8:F8"/>
    <mergeCell ref="A9:F9"/>
    <mergeCell ref="A10:F10"/>
    <mergeCell ref="Q8:V8"/>
    <mergeCell ref="Q9:V9"/>
    <mergeCell ref="Q10:V10"/>
    <mergeCell ref="A6:D6"/>
    <mergeCell ref="I6:L6"/>
    <mergeCell ref="AR6:AR7"/>
    <mergeCell ref="AT6:AT7"/>
    <mergeCell ref="AV6:AV7"/>
    <mergeCell ref="AG6:AI6"/>
    <mergeCell ref="Y6:AA6"/>
    <mergeCell ref="Q6:S6"/>
    <mergeCell ref="A7:F7"/>
    <mergeCell ref="A41:D41"/>
    <mergeCell ref="I41:L41"/>
    <mergeCell ref="Q41:S41"/>
    <mergeCell ref="Y41:AA41"/>
    <mergeCell ref="A15:F15"/>
    <mergeCell ref="Y28:AD28"/>
    <mergeCell ref="Y29:AD29"/>
    <mergeCell ref="Y30:AD30"/>
    <mergeCell ref="Y31:AD31"/>
    <mergeCell ref="Y18:AD18"/>
    <mergeCell ref="A25:F25"/>
    <mergeCell ref="A26:F26"/>
    <mergeCell ref="A18:F18"/>
    <mergeCell ref="A16:F16"/>
    <mergeCell ref="A17:F17"/>
    <mergeCell ref="A19:F19"/>
    <mergeCell ref="Q18:V18"/>
    <mergeCell ref="I12:N12"/>
    <mergeCell ref="I13:N13"/>
    <mergeCell ref="Q17:V17"/>
    <mergeCell ref="Y13:AD13"/>
    <mergeCell ref="Y14:AD14"/>
    <mergeCell ref="Y17:AD17"/>
    <mergeCell ref="Y15:AD15"/>
    <mergeCell ref="Y16:AD16"/>
    <mergeCell ref="Y12:AD12"/>
    <mergeCell ref="Q15:V15"/>
    <mergeCell ref="Q14:V14"/>
    <mergeCell ref="Q16:V16"/>
    <mergeCell ref="AG41:AI41"/>
    <mergeCell ref="Y32:AD32"/>
    <mergeCell ref="Y26:AD26"/>
    <mergeCell ref="Y27:AD27"/>
    <mergeCell ref="Y19:AD19"/>
    <mergeCell ref="Y21:AD21"/>
    <mergeCell ref="Y20:AD20"/>
    <mergeCell ref="Y22:AD22"/>
    <mergeCell ref="Y23:AD23"/>
    <mergeCell ref="Y24:AD24"/>
    <mergeCell ref="Y25:AD25"/>
    <mergeCell ref="A11:F11"/>
    <mergeCell ref="A12:F12"/>
    <mergeCell ref="A13:F13"/>
    <mergeCell ref="A14:F14"/>
    <mergeCell ref="Q12:V12"/>
    <mergeCell ref="Q13:V13"/>
  </mergeCells>
  <pageMargins left="0.23622047244094491" right="0.23622047244094491" top="0.74803149606299213" bottom="0.74803149606299213" header="0.31496062992125984" footer="0.31496062992125984"/>
  <pageSetup paperSize="9" scale="6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9"/>
  <sheetViews>
    <sheetView topLeftCell="A57" zoomScale="150" zoomScaleNormal="150" workbookViewId="0">
      <selection activeCell="J15" sqref="J15"/>
    </sheetView>
  </sheetViews>
  <sheetFormatPr defaultRowHeight="12.75" x14ac:dyDescent="0.2"/>
  <cols>
    <col min="1" max="1" width="3.5703125" bestFit="1" customWidth="1"/>
    <col min="2" max="2" width="8.28515625" customWidth="1"/>
    <col min="3" max="3" width="9.85546875" bestFit="1" customWidth="1"/>
    <col min="4" max="4" width="28.85546875" bestFit="1" customWidth="1"/>
    <col min="5" max="5" width="7.42578125" bestFit="1" customWidth="1"/>
    <col min="6" max="6" width="8.7109375" bestFit="1" customWidth="1"/>
    <col min="7" max="8" width="7" bestFit="1" customWidth="1"/>
    <col min="9" max="9" width="8.140625" bestFit="1" customWidth="1"/>
    <col min="10" max="10" width="9.7109375" customWidth="1"/>
    <col min="11" max="11" width="9.5703125" bestFit="1" customWidth="1"/>
    <col min="12" max="12" width="5.5703125" bestFit="1" customWidth="1"/>
    <col min="13" max="13" width="8.140625" bestFit="1" customWidth="1"/>
    <col min="14" max="14" width="6.28515625" bestFit="1" customWidth="1"/>
  </cols>
  <sheetData>
    <row r="1" spans="2:22" x14ac:dyDescent="0.2">
      <c r="D1" s="101" t="s">
        <v>295</v>
      </c>
      <c r="E1">
        <v>2012</v>
      </c>
      <c r="F1">
        <v>2013</v>
      </c>
      <c r="G1">
        <v>2014</v>
      </c>
      <c r="H1">
        <v>2015</v>
      </c>
      <c r="I1">
        <v>2016</v>
      </c>
      <c r="J1">
        <v>2017</v>
      </c>
      <c r="P1">
        <v>2018</v>
      </c>
    </row>
    <row r="2" spans="2:22" x14ac:dyDescent="0.2">
      <c r="D2" s="101" t="s">
        <v>52</v>
      </c>
      <c r="E2">
        <v>27</v>
      </c>
      <c r="F2">
        <v>22</v>
      </c>
      <c r="G2">
        <v>32</v>
      </c>
      <c r="H2">
        <v>23</v>
      </c>
      <c r="I2">
        <v>26</v>
      </c>
      <c r="J2">
        <v>29</v>
      </c>
      <c r="K2">
        <f>SUM(E2:J2)</f>
        <v>159</v>
      </c>
      <c r="L2">
        <v>6</v>
      </c>
      <c r="M2">
        <f>ROUND(SUM(K2/L2),0)</f>
        <v>27</v>
      </c>
      <c r="N2">
        <f>SUM(H2:J2)</f>
        <v>78</v>
      </c>
      <c r="O2">
        <v>3</v>
      </c>
      <c r="P2">
        <v>18</v>
      </c>
      <c r="Q2">
        <v>36</v>
      </c>
      <c r="R2">
        <v>36</v>
      </c>
      <c r="T2">
        <f>SUM(Q2:S2)</f>
        <v>72</v>
      </c>
      <c r="U2">
        <v>6</v>
      </c>
    </row>
    <row r="3" spans="2:22" x14ac:dyDescent="0.2">
      <c r="D3" s="101" t="s">
        <v>53</v>
      </c>
      <c r="E3">
        <v>9</v>
      </c>
      <c r="H3">
        <v>10</v>
      </c>
      <c r="I3">
        <v>9</v>
      </c>
      <c r="J3">
        <v>6</v>
      </c>
      <c r="K3">
        <f t="shared" ref="K3:K7" si="0">SUM(E3:J3)</f>
        <v>34</v>
      </c>
      <c r="L3">
        <v>4</v>
      </c>
      <c r="M3">
        <f t="shared" ref="M3:M6" si="1">ROUND(SUM(K3/L3),0)</f>
        <v>9</v>
      </c>
      <c r="N3">
        <f t="shared" ref="N3:N6" si="2">SUM(H3:J3)</f>
        <v>25</v>
      </c>
      <c r="O3">
        <v>3</v>
      </c>
      <c r="P3">
        <v>7</v>
      </c>
      <c r="Q3">
        <v>21</v>
      </c>
      <c r="T3">
        <f t="shared" ref="T3:T6" si="3">SUM(Q3:S3)</f>
        <v>21</v>
      </c>
      <c r="U3">
        <f>SUM(T2:T3)</f>
        <v>93</v>
      </c>
    </row>
    <row r="4" spans="2:22" x14ac:dyDescent="0.2">
      <c r="D4" s="101" t="s">
        <v>22</v>
      </c>
      <c r="F4">
        <v>5</v>
      </c>
      <c r="G4">
        <v>21</v>
      </c>
      <c r="H4">
        <v>28</v>
      </c>
      <c r="I4">
        <v>14</v>
      </c>
      <c r="J4">
        <v>12</v>
      </c>
      <c r="K4">
        <f t="shared" si="0"/>
        <v>80</v>
      </c>
      <c r="L4">
        <v>5</v>
      </c>
      <c r="M4">
        <f t="shared" si="1"/>
        <v>16</v>
      </c>
      <c r="N4">
        <f t="shared" si="2"/>
        <v>54</v>
      </c>
      <c r="O4">
        <v>3</v>
      </c>
      <c r="P4">
        <v>13</v>
      </c>
      <c r="Q4">
        <v>21</v>
      </c>
      <c r="R4">
        <v>15</v>
      </c>
      <c r="T4">
        <f t="shared" si="3"/>
        <v>36</v>
      </c>
      <c r="U4">
        <f>SUM(U3/U2)</f>
        <v>15.5</v>
      </c>
      <c r="V4">
        <f>SUM(U4/4)</f>
        <v>3.875</v>
      </c>
    </row>
    <row r="5" spans="2:22" x14ac:dyDescent="0.2">
      <c r="D5" s="101" t="s">
        <v>18</v>
      </c>
      <c r="E5">
        <v>33</v>
      </c>
      <c r="F5">
        <v>30</v>
      </c>
      <c r="G5">
        <v>25</v>
      </c>
      <c r="H5">
        <v>23</v>
      </c>
      <c r="I5">
        <v>28</v>
      </c>
      <c r="J5">
        <v>22</v>
      </c>
      <c r="K5">
        <f t="shared" si="0"/>
        <v>161</v>
      </c>
      <c r="L5">
        <v>6</v>
      </c>
      <c r="M5">
        <f t="shared" si="1"/>
        <v>27</v>
      </c>
      <c r="N5">
        <f t="shared" si="2"/>
        <v>73</v>
      </c>
      <c r="O5">
        <v>3</v>
      </c>
      <c r="P5">
        <v>27</v>
      </c>
      <c r="Q5">
        <v>36</v>
      </c>
      <c r="R5">
        <v>36</v>
      </c>
      <c r="S5">
        <v>36</v>
      </c>
      <c r="T5">
        <f t="shared" si="3"/>
        <v>108</v>
      </c>
      <c r="U5">
        <v>11</v>
      </c>
      <c r="V5">
        <f>SUM(U4/3)</f>
        <v>5.166666666666667</v>
      </c>
    </row>
    <row r="6" spans="2:22" x14ac:dyDescent="0.2">
      <c r="D6" s="101" t="s">
        <v>17</v>
      </c>
      <c r="E6">
        <v>30</v>
      </c>
      <c r="F6">
        <v>14</v>
      </c>
      <c r="G6">
        <v>18</v>
      </c>
      <c r="H6">
        <v>18</v>
      </c>
      <c r="I6">
        <v>19</v>
      </c>
      <c r="J6">
        <v>20</v>
      </c>
      <c r="K6">
        <f t="shared" si="0"/>
        <v>119</v>
      </c>
      <c r="L6">
        <v>6</v>
      </c>
      <c r="M6">
        <f t="shared" si="1"/>
        <v>20</v>
      </c>
      <c r="N6">
        <f t="shared" si="2"/>
        <v>57</v>
      </c>
      <c r="O6">
        <v>3</v>
      </c>
      <c r="P6">
        <v>21</v>
      </c>
      <c r="Q6">
        <v>21</v>
      </c>
      <c r="R6">
        <v>21</v>
      </c>
      <c r="S6">
        <v>21</v>
      </c>
      <c r="T6">
        <f t="shared" si="3"/>
        <v>63</v>
      </c>
      <c r="U6">
        <f>SUM(T4:T6)</f>
        <v>207</v>
      </c>
    </row>
    <row r="7" spans="2:22" x14ac:dyDescent="0.2">
      <c r="D7" s="101" t="s">
        <v>294</v>
      </c>
      <c r="E7">
        <f t="shared" ref="E7:I7" si="4">SUM(E2:E6)</f>
        <v>99</v>
      </c>
      <c r="F7">
        <f t="shared" si="4"/>
        <v>71</v>
      </c>
      <c r="G7">
        <f t="shared" si="4"/>
        <v>96</v>
      </c>
      <c r="H7">
        <f t="shared" si="4"/>
        <v>102</v>
      </c>
      <c r="I7">
        <f t="shared" si="4"/>
        <v>96</v>
      </c>
      <c r="J7">
        <f>SUM(J2:J6)</f>
        <v>89</v>
      </c>
      <c r="K7">
        <f t="shared" si="0"/>
        <v>553</v>
      </c>
      <c r="M7">
        <f>SUM(M2:M6)</f>
        <v>99</v>
      </c>
      <c r="P7">
        <f>SUM(P2:P6)</f>
        <v>86</v>
      </c>
      <c r="T7">
        <f>SUM(T2:T6)</f>
        <v>300</v>
      </c>
      <c r="U7">
        <f>SUM(U6/U5)</f>
        <v>18.818181818181817</v>
      </c>
      <c r="V7">
        <f>SUM(U7/4)</f>
        <v>4.7045454545454541</v>
      </c>
    </row>
    <row r="8" spans="2:22" x14ac:dyDescent="0.2">
      <c r="G8" s="538" t="s">
        <v>283</v>
      </c>
      <c r="H8" s="538"/>
      <c r="I8" s="538"/>
      <c r="J8" s="538"/>
      <c r="K8" s="38"/>
      <c r="L8" s="38"/>
      <c r="M8" s="38"/>
      <c r="N8" s="38"/>
      <c r="T8">
        <v>17</v>
      </c>
      <c r="V8">
        <f>SUM(U7/3)</f>
        <v>6.2727272727272725</v>
      </c>
    </row>
    <row r="9" spans="2:22" ht="25.5" x14ac:dyDescent="0.2">
      <c r="B9" t="s">
        <v>33</v>
      </c>
      <c r="C9" s="166" t="s">
        <v>148</v>
      </c>
      <c r="G9" s="166" t="s">
        <v>284</v>
      </c>
      <c r="H9" s="166" t="s">
        <v>29</v>
      </c>
      <c r="I9" s="166" t="s">
        <v>285</v>
      </c>
      <c r="J9" s="166" t="s">
        <v>286</v>
      </c>
      <c r="K9" s="166" t="s">
        <v>300</v>
      </c>
      <c r="L9" s="166"/>
      <c r="M9" s="166"/>
      <c r="N9" s="166"/>
      <c r="O9" s="166"/>
      <c r="T9">
        <f>SUM(T7/T8)</f>
        <v>17.647058823529413</v>
      </c>
    </row>
    <row r="10" spans="2:22" x14ac:dyDescent="0.2">
      <c r="B10">
        <v>3</v>
      </c>
      <c r="C10">
        <v>3</v>
      </c>
      <c r="D10" s="272" t="s">
        <v>52</v>
      </c>
      <c r="E10" s="167">
        <v>18</v>
      </c>
      <c r="F10" s="273">
        <v>9.9</v>
      </c>
      <c r="G10" s="274">
        <v>72</v>
      </c>
      <c r="H10" s="274">
        <v>4</v>
      </c>
      <c r="I10" s="274">
        <f>CEILING(SUM(G10/H10),1)</f>
        <v>18</v>
      </c>
      <c r="J10" s="274">
        <f t="shared" ref="J10:J14" si="5">SUM(I10/4)</f>
        <v>4.5</v>
      </c>
      <c r="K10" s="274">
        <f>SUM(I10/3)</f>
        <v>6</v>
      </c>
      <c r="L10" s="274"/>
      <c r="M10" s="274" t="s">
        <v>385</v>
      </c>
      <c r="N10" s="274">
        <v>4</v>
      </c>
      <c r="T10">
        <v>6</v>
      </c>
    </row>
    <row r="11" spans="2:22" x14ac:dyDescent="0.2">
      <c r="B11">
        <v>4</v>
      </c>
      <c r="C11">
        <v>6</v>
      </c>
      <c r="D11" s="272" t="s">
        <v>53</v>
      </c>
      <c r="E11" s="167">
        <v>7</v>
      </c>
      <c r="F11" s="273">
        <v>7</v>
      </c>
      <c r="G11" s="274">
        <v>21</v>
      </c>
      <c r="H11" s="274">
        <v>2</v>
      </c>
      <c r="I11" s="274">
        <f>CEILING(SUM(G11/H11),1)</f>
        <v>11</v>
      </c>
      <c r="J11" s="274">
        <f t="shared" si="5"/>
        <v>2.75</v>
      </c>
      <c r="K11" s="275">
        <f t="shared" ref="K11:K14" si="6">SUM(I11/3)</f>
        <v>3.6666666666666665</v>
      </c>
      <c r="L11" s="274"/>
      <c r="M11" s="274" t="s">
        <v>302</v>
      </c>
      <c r="N11" s="274">
        <v>2</v>
      </c>
      <c r="T11">
        <f>SUM(T9/T10)</f>
        <v>2.9411764705882355</v>
      </c>
    </row>
    <row r="12" spans="2:22" x14ac:dyDescent="0.2">
      <c r="B12">
        <v>5</v>
      </c>
      <c r="C12">
        <v>10</v>
      </c>
      <c r="D12" s="282" t="s">
        <v>22</v>
      </c>
      <c r="E12" s="170">
        <v>12</v>
      </c>
      <c r="F12" s="283" t="s">
        <v>304</v>
      </c>
      <c r="G12" s="284">
        <v>36</v>
      </c>
      <c r="H12" s="284">
        <v>2</v>
      </c>
      <c r="I12" s="284">
        <f>CEILING(SUM(G12/H12),1)</f>
        <v>18</v>
      </c>
      <c r="J12" s="284">
        <f t="shared" si="5"/>
        <v>4.5</v>
      </c>
      <c r="K12" s="284">
        <f t="shared" si="6"/>
        <v>6</v>
      </c>
      <c r="L12" s="284"/>
      <c r="M12" s="284" t="s">
        <v>303</v>
      </c>
      <c r="N12" s="284">
        <v>1.5</v>
      </c>
      <c r="O12" t="s">
        <v>305</v>
      </c>
    </row>
    <row r="13" spans="2:22" x14ac:dyDescent="0.2">
      <c r="B13">
        <v>6</v>
      </c>
      <c r="C13">
        <v>15</v>
      </c>
      <c r="D13" s="278" t="s">
        <v>18</v>
      </c>
      <c r="E13" s="279">
        <v>26</v>
      </c>
      <c r="F13" s="280" t="s">
        <v>387</v>
      </c>
      <c r="G13" s="281">
        <v>100</v>
      </c>
      <c r="H13" s="281">
        <v>5</v>
      </c>
      <c r="I13" s="281">
        <f t="shared" ref="I13:I14" si="7">CEILING(SUM(G13/H13),1)</f>
        <v>20</v>
      </c>
      <c r="J13" s="281">
        <f t="shared" si="5"/>
        <v>5</v>
      </c>
      <c r="K13" s="281">
        <f t="shared" si="6"/>
        <v>6.666666666666667</v>
      </c>
      <c r="L13" s="281"/>
      <c r="M13" s="281" t="s">
        <v>386</v>
      </c>
      <c r="N13" s="281">
        <v>4</v>
      </c>
      <c r="O13" t="s">
        <v>303</v>
      </c>
      <c r="P13">
        <v>2</v>
      </c>
    </row>
    <row r="14" spans="2:22" x14ac:dyDescent="0.2">
      <c r="B14">
        <v>7</v>
      </c>
      <c r="C14">
        <v>21</v>
      </c>
      <c r="D14" s="276" t="s">
        <v>17</v>
      </c>
      <c r="E14" s="168">
        <v>20</v>
      </c>
      <c r="F14" s="277" t="s">
        <v>301</v>
      </c>
      <c r="G14" s="236">
        <v>90</v>
      </c>
      <c r="H14" s="236">
        <v>4</v>
      </c>
      <c r="I14" s="236">
        <f t="shared" si="7"/>
        <v>23</v>
      </c>
      <c r="J14" s="236">
        <f t="shared" si="5"/>
        <v>5.75</v>
      </c>
      <c r="K14" s="236">
        <f t="shared" si="6"/>
        <v>7.666666666666667</v>
      </c>
      <c r="L14" s="236"/>
      <c r="M14" s="236" t="s">
        <v>303</v>
      </c>
      <c r="N14" s="236">
        <v>1</v>
      </c>
    </row>
    <row r="15" spans="2:22" x14ac:dyDescent="0.2">
      <c r="B15">
        <v>8</v>
      </c>
      <c r="C15">
        <v>28</v>
      </c>
      <c r="H15">
        <f>SUM(H10:H14)</f>
        <v>17</v>
      </c>
      <c r="M15" s="236" t="s">
        <v>65</v>
      </c>
      <c r="N15" s="236">
        <v>3</v>
      </c>
    </row>
    <row r="16" spans="2:22" x14ac:dyDescent="0.2">
      <c r="B16">
        <v>9</v>
      </c>
      <c r="C16">
        <v>36</v>
      </c>
      <c r="N16">
        <f>SUM(N10:N15)+P13</f>
        <v>17.5</v>
      </c>
    </row>
    <row r="17" spans="1:10" x14ac:dyDescent="0.2">
      <c r="B17">
        <v>10</v>
      </c>
      <c r="C17">
        <v>45</v>
      </c>
    </row>
    <row r="18" spans="1:10" x14ac:dyDescent="0.2">
      <c r="D18" s="99"/>
    </row>
    <row r="19" spans="1:10" x14ac:dyDescent="0.2">
      <c r="B19" s="63" t="s">
        <v>149</v>
      </c>
    </row>
    <row r="20" spans="1:10" ht="38.25" x14ac:dyDescent="0.2">
      <c r="B20" s="166" t="s">
        <v>150</v>
      </c>
      <c r="C20" s="166" t="s">
        <v>153</v>
      </c>
      <c r="D20" s="166" t="s">
        <v>154</v>
      </c>
      <c r="E20" s="166" t="s">
        <v>151</v>
      </c>
      <c r="F20" s="166" t="s">
        <v>152</v>
      </c>
      <c r="G20" s="166" t="s">
        <v>155</v>
      </c>
      <c r="H20" s="166" t="s">
        <v>214</v>
      </c>
      <c r="I20" s="166" t="s">
        <v>215</v>
      </c>
    </row>
    <row r="21" spans="1:10" x14ac:dyDescent="0.2">
      <c r="A21" t="s">
        <v>9</v>
      </c>
      <c r="B21" s="99">
        <v>6</v>
      </c>
      <c r="C21" s="99" t="s">
        <v>156</v>
      </c>
      <c r="D21" s="99" t="s">
        <v>4</v>
      </c>
      <c r="E21" s="99">
        <v>15</v>
      </c>
      <c r="F21" s="99">
        <v>0</v>
      </c>
      <c r="G21" s="99">
        <f>SUM(E21:F21)</f>
        <v>15</v>
      </c>
      <c r="H21" s="99">
        <v>5</v>
      </c>
      <c r="I21" s="99">
        <v>5</v>
      </c>
    </row>
    <row r="22" spans="1:10" x14ac:dyDescent="0.2">
      <c r="A22" t="s">
        <v>10</v>
      </c>
      <c r="B22" s="99">
        <v>6</v>
      </c>
      <c r="C22" s="99" t="s">
        <v>157</v>
      </c>
      <c r="D22" s="99" t="s">
        <v>159</v>
      </c>
      <c r="E22" s="99">
        <v>6</v>
      </c>
      <c r="F22" s="99">
        <v>5</v>
      </c>
      <c r="G22" s="99">
        <f t="shared" ref="G22:G35" si="8">SUM(E22:F22)</f>
        <v>11</v>
      </c>
      <c r="H22" s="99">
        <v>4</v>
      </c>
      <c r="I22" s="99">
        <v>3</v>
      </c>
      <c r="J22" t="s">
        <v>161</v>
      </c>
    </row>
    <row r="23" spans="1:10" x14ac:dyDescent="0.2">
      <c r="A23" s="171" t="s">
        <v>12</v>
      </c>
      <c r="B23" s="167">
        <v>7</v>
      </c>
      <c r="C23" s="167" t="s">
        <v>163</v>
      </c>
      <c r="D23" s="167" t="s">
        <v>4</v>
      </c>
      <c r="E23" s="167">
        <v>21</v>
      </c>
      <c r="F23" s="167">
        <v>0</v>
      </c>
      <c r="G23" s="167">
        <f t="shared" si="8"/>
        <v>21</v>
      </c>
      <c r="H23" s="167">
        <v>6</v>
      </c>
      <c r="I23" s="167">
        <v>6</v>
      </c>
    </row>
    <row r="24" spans="1:10" x14ac:dyDescent="0.2">
      <c r="A24" t="s">
        <v>13</v>
      </c>
      <c r="B24" s="167">
        <v>7</v>
      </c>
      <c r="C24" s="167" t="s">
        <v>158</v>
      </c>
      <c r="D24" s="167" t="s">
        <v>160</v>
      </c>
      <c r="E24" s="167">
        <v>9</v>
      </c>
      <c r="F24" s="167">
        <v>6</v>
      </c>
      <c r="G24" s="167">
        <f t="shared" si="8"/>
        <v>15</v>
      </c>
      <c r="H24" s="167">
        <v>5</v>
      </c>
      <c r="I24" s="167">
        <v>4</v>
      </c>
      <c r="J24" t="s">
        <v>162</v>
      </c>
    </row>
    <row r="25" spans="1:10" x14ac:dyDescent="0.2">
      <c r="A25" t="s">
        <v>14</v>
      </c>
      <c r="B25" s="99">
        <v>8</v>
      </c>
      <c r="C25" s="99" t="s">
        <v>164</v>
      </c>
      <c r="D25" s="99" t="s">
        <v>165</v>
      </c>
      <c r="E25" s="99">
        <v>12</v>
      </c>
      <c r="F25" s="99">
        <v>8</v>
      </c>
      <c r="G25" s="99">
        <f t="shared" si="8"/>
        <v>20</v>
      </c>
      <c r="H25" s="99">
        <v>5</v>
      </c>
      <c r="I25" s="99">
        <v>5</v>
      </c>
      <c r="J25" t="s">
        <v>166</v>
      </c>
    </row>
    <row r="26" spans="1:10" x14ac:dyDescent="0.2">
      <c r="A26" t="s">
        <v>21</v>
      </c>
      <c r="B26" s="99">
        <v>9</v>
      </c>
      <c r="C26" s="99" t="s">
        <v>167</v>
      </c>
      <c r="D26" s="99" t="s">
        <v>168</v>
      </c>
      <c r="E26" s="99">
        <v>9</v>
      </c>
      <c r="F26" s="99">
        <v>9</v>
      </c>
      <c r="G26" s="99">
        <f t="shared" si="8"/>
        <v>18</v>
      </c>
      <c r="H26" s="99">
        <v>4</v>
      </c>
      <c r="I26" s="99">
        <v>4</v>
      </c>
      <c r="J26" t="s">
        <v>169</v>
      </c>
    </row>
    <row r="27" spans="1:10" x14ac:dyDescent="0.2">
      <c r="A27" t="s">
        <v>37</v>
      </c>
      <c r="B27" s="99">
        <v>9</v>
      </c>
      <c r="C27" s="99">
        <v>5.4</v>
      </c>
      <c r="D27" s="99" t="s">
        <v>172</v>
      </c>
      <c r="E27" s="99">
        <v>16</v>
      </c>
      <c r="F27" s="99">
        <v>10</v>
      </c>
      <c r="G27" s="99">
        <f t="shared" si="8"/>
        <v>26</v>
      </c>
      <c r="H27" s="99">
        <v>6</v>
      </c>
      <c r="I27" s="99">
        <v>5</v>
      </c>
      <c r="J27" t="s">
        <v>173</v>
      </c>
    </row>
    <row r="28" spans="1:10" x14ac:dyDescent="0.2">
      <c r="A28" t="s">
        <v>38</v>
      </c>
      <c r="B28" s="99">
        <v>10</v>
      </c>
      <c r="C28" s="99" t="s">
        <v>170</v>
      </c>
      <c r="D28" s="99" t="s">
        <v>171</v>
      </c>
      <c r="E28" s="99">
        <v>20</v>
      </c>
      <c r="F28" s="99">
        <v>9</v>
      </c>
      <c r="G28" s="99">
        <f t="shared" ref="G28:G29" si="9">SUM(E28:F28)</f>
        <v>29</v>
      </c>
      <c r="H28" s="99">
        <v>6</v>
      </c>
      <c r="I28" s="99">
        <v>5</v>
      </c>
      <c r="J28" t="s">
        <v>180</v>
      </c>
    </row>
    <row r="29" spans="1:10" x14ac:dyDescent="0.2">
      <c r="A29" t="s">
        <v>39</v>
      </c>
      <c r="B29" s="99">
        <v>10</v>
      </c>
      <c r="C29" s="99" t="s">
        <v>174</v>
      </c>
      <c r="D29" s="99" t="s">
        <v>175</v>
      </c>
      <c r="E29" s="99">
        <v>12</v>
      </c>
      <c r="F29" s="99">
        <v>11</v>
      </c>
      <c r="G29" s="99">
        <f t="shared" si="9"/>
        <v>23</v>
      </c>
      <c r="H29" s="99">
        <v>5</v>
      </c>
      <c r="I29" s="99">
        <v>4</v>
      </c>
      <c r="J29" t="s">
        <v>176</v>
      </c>
    </row>
    <row r="30" spans="1:10" x14ac:dyDescent="0.2">
      <c r="A30" t="s">
        <v>40</v>
      </c>
      <c r="B30" s="99">
        <v>11</v>
      </c>
      <c r="C30" s="99">
        <v>6.5</v>
      </c>
      <c r="D30" s="99" t="s">
        <v>178</v>
      </c>
      <c r="E30" s="99">
        <v>25</v>
      </c>
      <c r="F30" s="99">
        <v>10</v>
      </c>
      <c r="G30" s="99">
        <f t="shared" si="8"/>
        <v>35</v>
      </c>
      <c r="H30" s="99">
        <v>7</v>
      </c>
      <c r="I30" s="99">
        <v>6</v>
      </c>
      <c r="J30" t="s">
        <v>181</v>
      </c>
    </row>
    <row r="31" spans="1:10" x14ac:dyDescent="0.2">
      <c r="A31" t="s">
        <v>41</v>
      </c>
      <c r="B31" s="99">
        <v>11</v>
      </c>
      <c r="C31" s="99" t="s">
        <v>177</v>
      </c>
      <c r="D31" s="99" t="s">
        <v>179</v>
      </c>
      <c r="E31" s="99">
        <v>15</v>
      </c>
      <c r="F31" s="99">
        <v>14</v>
      </c>
      <c r="G31" s="99">
        <f t="shared" si="8"/>
        <v>29</v>
      </c>
      <c r="H31" s="99">
        <v>6</v>
      </c>
      <c r="I31" s="99">
        <v>4</v>
      </c>
      <c r="J31" t="s">
        <v>182</v>
      </c>
    </row>
    <row r="32" spans="1:10" x14ac:dyDescent="0.2">
      <c r="A32" t="s">
        <v>42</v>
      </c>
      <c r="B32" s="99">
        <v>12</v>
      </c>
      <c r="C32" s="99" t="s">
        <v>183</v>
      </c>
      <c r="D32" s="99" t="s">
        <v>186</v>
      </c>
      <c r="E32" s="99">
        <v>30</v>
      </c>
      <c r="F32" s="99">
        <v>12</v>
      </c>
      <c r="G32" s="99">
        <f t="shared" si="8"/>
        <v>42</v>
      </c>
      <c r="H32" s="99">
        <v>7</v>
      </c>
      <c r="I32" s="99">
        <v>7</v>
      </c>
      <c r="J32" t="s">
        <v>187</v>
      </c>
    </row>
    <row r="33" spans="1:10" x14ac:dyDescent="0.2">
      <c r="A33" t="s">
        <v>43</v>
      </c>
      <c r="B33" s="99">
        <v>12</v>
      </c>
      <c r="C33" s="99" t="s">
        <v>185</v>
      </c>
      <c r="D33" s="99" t="s">
        <v>188</v>
      </c>
      <c r="E33" s="99">
        <v>18</v>
      </c>
      <c r="F33" s="99">
        <v>12</v>
      </c>
      <c r="G33" s="99">
        <f t="shared" si="8"/>
        <v>30</v>
      </c>
      <c r="H33" s="99">
        <v>5</v>
      </c>
      <c r="I33" s="99">
        <v>5</v>
      </c>
      <c r="J33" t="s">
        <v>189</v>
      </c>
    </row>
    <row r="34" spans="1:10" x14ac:dyDescent="0.2">
      <c r="A34" t="s">
        <v>44</v>
      </c>
      <c r="B34" s="99">
        <v>12</v>
      </c>
      <c r="C34" s="99" t="s">
        <v>184</v>
      </c>
      <c r="D34" s="99" t="s">
        <v>186</v>
      </c>
      <c r="E34" s="99">
        <v>12</v>
      </c>
      <c r="F34" s="99">
        <v>18</v>
      </c>
      <c r="G34" s="99">
        <f t="shared" si="8"/>
        <v>30</v>
      </c>
      <c r="H34" s="99">
        <v>5</v>
      </c>
      <c r="I34" s="99">
        <v>5</v>
      </c>
      <c r="J34" t="s">
        <v>190</v>
      </c>
    </row>
    <row r="35" spans="1:10" x14ac:dyDescent="0.2">
      <c r="A35" t="s">
        <v>45</v>
      </c>
      <c r="B35" s="99">
        <v>13</v>
      </c>
      <c r="C35" s="99" t="s">
        <v>191</v>
      </c>
      <c r="D35" s="99" t="s">
        <v>193</v>
      </c>
      <c r="E35" s="99">
        <v>22</v>
      </c>
      <c r="F35" s="99">
        <v>14</v>
      </c>
      <c r="G35" s="99">
        <f t="shared" si="8"/>
        <v>36</v>
      </c>
      <c r="H35" s="99">
        <v>6</v>
      </c>
      <c r="I35" s="99">
        <v>5</v>
      </c>
      <c r="J35" t="s">
        <v>208</v>
      </c>
    </row>
    <row r="36" spans="1:10" x14ac:dyDescent="0.2">
      <c r="A36" t="s">
        <v>104</v>
      </c>
      <c r="B36" s="99">
        <v>13</v>
      </c>
      <c r="C36" s="99" t="s">
        <v>191</v>
      </c>
      <c r="D36" s="99" t="s">
        <v>207</v>
      </c>
      <c r="E36" s="99">
        <v>22</v>
      </c>
      <c r="F36" s="99">
        <v>20</v>
      </c>
      <c r="G36" s="99">
        <f t="shared" ref="G36" si="10">SUM(E36:F36)</f>
        <v>42</v>
      </c>
      <c r="H36" s="99">
        <v>8</v>
      </c>
      <c r="I36" s="99">
        <v>5</v>
      </c>
      <c r="J36" t="s">
        <v>209</v>
      </c>
    </row>
    <row r="37" spans="1:10" x14ac:dyDescent="0.2">
      <c r="A37" s="171" t="s">
        <v>105</v>
      </c>
      <c r="B37" s="170">
        <v>14</v>
      </c>
      <c r="C37" s="170" t="s">
        <v>192</v>
      </c>
      <c r="D37" s="170" t="s">
        <v>194</v>
      </c>
      <c r="E37" s="170">
        <v>26</v>
      </c>
      <c r="F37" s="170">
        <v>17</v>
      </c>
      <c r="G37" s="170">
        <f t="shared" ref="G37:G42" si="11">SUM(E37:F37)</f>
        <v>43</v>
      </c>
      <c r="H37" s="170">
        <v>7</v>
      </c>
      <c r="I37" s="170">
        <v>5</v>
      </c>
      <c r="J37" t="s">
        <v>210</v>
      </c>
    </row>
    <row r="38" spans="1:10" x14ac:dyDescent="0.2">
      <c r="A38" t="s">
        <v>107</v>
      </c>
      <c r="B38" s="170">
        <v>14</v>
      </c>
      <c r="C38" s="170" t="s">
        <v>192</v>
      </c>
      <c r="D38" s="170" t="s">
        <v>290</v>
      </c>
      <c r="E38" s="170">
        <v>26</v>
      </c>
      <c r="F38" s="170">
        <v>34</v>
      </c>
      <c r="G38" s="170">
        <f t="shared" ref="G38" si="12">SUM(E38:F38)</f>
        <v>60</v>
      </c>
      <c r="H38" s="170">
        <v>9</v>
      </c>
      <c r="I38" s="170">
        <v>7</v>
      </c>
      <c r="J38" t="s">
        <v>289</v>
      </c>
    </row>
    <row r="39" spans="1:10" x14ac:dyDescent="0.2">
      <c r="A39" t="s">
        <v>108</v>
      </c>
      <c r="B39" s="170">
        <v>14</v>
      </c>
      <c r="C39" s="170" t="s">
        <v>195</v>
      </c>
      <c r="D39" s="170" t="s">
        <v>196</v>
      </c>
      <c r="E39" s="170">
        <v>42</v>
      </c>
      <c r="F39" s="170">
        <v>13</v>
      </c>
      <c r="G39" s="170">
        <f t="shared" si="11"/>
        <v>55</v>
      </c>
      <c r="H39" s="170">
        <v>8</v>
      </c>
      <c r="I39" s="170">
        <v>7</v>
      </c>
      <c r="J39" t="s">
        <v>197</v>
      </c>
    </row>
    <row r="40" spans="1:10" x14ac:dyDescent="0.2">
      <c r="A40" t="s">
        <v>106</v>
      </c>
      <c r="B40" s="99">
        <v>15</v>
      </c>
      <c r="C40" s="99" t="s">
        <v>198</v>
      </c>
      <c r="D40" s="99" t="s">
        <v>200</v>
      </c>
      <c r="E40" s="99">
        <v>30</v>
      </c>
      <c r="F40" s="99">
        <v>15</v>
      </c>
      <c r="G40" s="99">
        <f t="shared" si="11"/>
        <v>45</v>
      </c>
      <c r="H40" s="99">
        <v>6</v>
      </c>
      <c r="I40" s="99">
        <v>6</v>
      </c>
      <c r="J40" t="s">
        <v>202</v>
      </c>
    </row>
    <row r="41" spans="1:10" x14ac:dyDescent="0.2">
      <c r="A41" t="s">
        <v>109</v>
      </c>
      <c r="B41" s="99">
        <v>15</v>
      </c>
      <c r="C41" s="99" t="s">
        <v>199</v>
      </c>
      <c r="D41" s="99" t="s">
        <v>201</v>
      </c>
      <c r="E41" s="99">
        <v>15</v>
      </c>
      <c r="F41" s="99">
        <v>30</v>
      </c>
      <c r="G41" s="99">
        <f t="shared" si="11"/>
        <v>45</v>
      </c>
      <c r="H41" s="99">
        <v>6</v>
      </c>
      <c r="I41" s="99">
        <v>6</v>
      </c>
      <c r="J41" t="s">
        <v>203</v>
      </c>
    </row>
    <row r="42" spans="1:10" x14ac:dyDescent="0.2">
      <c r="A42" t="s">
        <v>110</v>
      </c>
      <c r="B42" s="99">
        <v>16</v>
      </c>
      <c r="C42" s="99" t="s">
        <v>204</v>
      </c>
      <c r="D42" s="99" t="s">
        <v>206</v>
      </c>
      <c r="E42" s="99">
        <v>24</v>
      </c>
      <c r="F42" s="99">
        <v>24</v>
      </c>
      <c r="G42" s="99">
        <f t="shared" si="11"/>
        <v>48</v>
      </c>
      <c r="H42" s="99">
        <v>6</v>
      </c>
      <c r="I42" s="99">
        <v>6</v>
      </c>
      <c r="J42" t="s">
        <v>211</v>
      </c>
    </row>
    <row r="43" spans="1:10" x14ac:dyDescent="0.2">
      <c r="A43" t="s">
        <v>111</v>
      </c>
      <c r="B43" s="99">
        <v>16</v>
      </c>
      <c r="C43" s="99" t="s">
        <v>205</v>
      </c>
      <c r="D43" s="99" t="s">
        <v>212</v>
      </c>
      <c r="E43" s="99">
        <v>35</v>
      </c>
      <c r="F43" s="99">
        <v>17</v>
      </c>
      <c r="G43" s="99">
        <f t="shared" ref="G43:G49" si="13">SUM(E43:F43)</f>
        <v>52</v>
      </c>
      <c r="H43" s="99">
        <v>7</v>
      </c>
      <c r="I43" s="99">
        <v>6</v>
      </c>
      <c r="J43" t="s">
        <v>213</v>
      </c>
    </row>
    <row r="44" spans="1:10" x14ac:dyDescent="0.2">
      <c r="A44" t="s">
        <v>112</v>
      </c>
      <c r="B44" s="99">
        <v>17</v>
      </c>
      <c r="C44" s="99" t="s">
        <v>216</v>
      </c>
      <c r="D44" s="99" t="s">
        <v>219</v>
      </c>
      <c r="E44" s="99">
        <v>40</v>
      </c>
      <c r="F44" s="99">
        <v>16</v>
      </c>
      <c r="G44" s="99">
        <f t="shared" si="13"/>
        <v>56</v>
      </c>
      <c r="H44" s="99">
        <v>8</v>
      </c>
      <c r="I44" s="99">
        <v>6</v>
      </c>
      <c r="J44" t="s">
        <v>221</v>
      </c>
    </row>
    <row r="45" spans="1:10" x14ac:dyDescent="0.2">
      <c r="A45" t="s">
        <v>113</v>
      </c>
      <c r="B45" s="99">
        <v>17</v>
      </c>
      <c r="C45" s="99" t="s">
        <v>216</v>
      </c>
      <c r="D45" s="99" t="s">
        <v>218</v>
      </c>
      <c r="E45" s="99">
        <v>40</v>
      </c>
      <c r="F45" s="99">
        <v>20</v>
      </c>
      <c r="G45" s="99">
        <f t="shared" si="13"/>
        <v>60</v>
      </c>
      <c r="H45" s="99">
        <v>8</v>
      </c>
      <c r="I45" s="99">
        <v>6</v>
      </c>
      <c r="J45" t="s">
        <v>222</v>
      </c>
    </row>
    <row r="46" spans="1:10" x14ac:dyDescent="0.2">
      <c r="A46" t="s">
        <v>114</v>
      </c>
      <c r="B46" s="99">
        <v>17</v>
      </c>
      <c r="C46" s="99" t="s">
        <v>217</v>
      </c>
      <c r="D46" s="99" t="s">
        <v>220</v>
      </c>
      <c r="E46" s="99">
        <v>28</v>
      </c>
      <c r="F46" s="99">
        <v>27</v>
      </c>
      <c r="G46" s="99">
        <f t="shared" si="13"/>
        <v>55</v>
      </c>
      <c r="H46" s="99">
        <v>7</v>
      </c>
      <c r="I46" s="99">
        <v>6</v>
      </c>
      <c r="J46" t="s">
        <v>223</v>
      </c>
    </row>
    <row r="47" spans="1:10" x14ac:dyDescent="0.2">
      <c r="A47" t="s">
        <v>115</v>
      </c>
      <c r="B47" s="99">
        <v>18</v>
      </c>
      <c r="C47" s="99" t="s">
        <v>224</v>
      </c>
      <c r="D47" s="99" t="s">
        <v>226</v>
      </c>
      <c r="E47" s="99">
        <v>45</v>
      </c>
      <c r="F47" s="99">
        <v>18</v>
      </c>
      <c r="G47" s="99">
        <f t="shared" si="13"/>
        <v>63</v>
      </c>
      <c r="H47" s="99">
        <v>7</v>
      </c>
      <c r="I47" s="99">
        <v>7</v>
      </c>
      <c r="J47" t="s">
        <v>229</v>
      </c>
    </row>
    <row r="48" spans="1:10" x14ac:dyDescent="0.2">
      <c r="A48" t="s">
        <v>269</v>
      </c>
      <c r="B48" s="99">
        <v>18</v>
      </c>
      <c r="C48" s="99" t="s">
        <v>225</v>
      </c>
      <c r="D48" s="99" t="s">
        <v>227</v>
      </c>
      <c r="E48" s="99">
        <v>18</v>
      </c>
      <c r="F48" s="99">
        <v>45</v>
      </c>
      <c r="G48" s="99">
        <f t="shared" si="13"/>
        <v>63</v>
      </c>
      <c r="H48" s="99">
        <v>7</v>
      </c>
      <c r="I48" s="99">
        <v>7</v>
      </c>
      <c r="J48" t="s">
        <v>228</v>
      </c>
    </row>
    <row r="49" spans="1:10" x14ac:dyDescent="0.2">
      <c r="A49" t="s">
        <v>270</v>
      </c>
      <c r="B49" s="99">
        <v>18</v>
      </c>
      <c r="C49" s="99" t="s">
        <v>230</v>
      </c>
      <c r="D49" s="99" t="s">
        <v>232</v>
      </c>
      <c r="E49" s="99">
        <v>32</v>
      </c>
      <c r="F49" s="99">
        <v>25</v>
      </c>
      <c r="G49" s="99">
        <f t="shared" si="13"/>
        <v>57</v>
      </c>
      <c r="H49" s="99">
        <v>7</v>
      </c>
      <c r="I49" s="99">
        <v>5</v>
      </c>
      <c r="J49" t="s">
        <v>234</v>
      </c>
    </row>
    <row r="50" spans="1:10" x14ac:dyDescent="0.2">
      <c r="A50" t="s">
        <v>271</v>
      </c>
      <c r="B50" s="99">
        <v>18</v>
      </c>
      <c r="C50" s="99" t="s">
        <v>230</v>
      </c>
      <c r="D50" s="99" t="s">
        <v>233</v>
      </c>
      <c r="E50" s="99">
        <v>32</v>
      </c>
      <c r="F50" s="99">
        <v>26</v>
      </c>
      <c r="G50" s="99">
        <f t="shared" ref="G50:G56" si="14">SUM(E50:F50)</f>
        <v>58</v>
      </c>
      <c r="H50" s="99">
        <v>8</v>
      </c>
      <c r="I50" s="99">
        <v>6</v>
      </c>
      <c r="J50" t="s">
        <v>231</v>
      </c>
    </row>
    <row r="51" spans="1:10" x14ac:dyDescent="0.2">
      <c r="A51" t="s">
        <v>272</v>
      </c>
      <c r="B51" s="99">
        <v>19</v>
      </c>
      <c r="C51" s="99" t="s">
        <v>235</v>
      </c>
      <c r="D51" s="99" t="s">
        <v>236</v>
      </c>
      <c r="E51" s="99">
        <v>36</v>
      </c>
      <c r="F51" s="99">
        <v>27</v>
      </c>
      <c r="G51" s="99">
        <f t="shared" si="14"/>
        <v>63</v>
      </c>
      <c r="H51" s="99">
        <v>7</v>
      </c>
      <c r="I51" s="99">
        <v>6</v>
      </c>
      <c r="J51" t="s">
        <v>239</v>
      </c>
    </row>
    <row r="52" spans="1:10" x14ac:dyDescent="0.2">
      <c r="A52" t="s">
        <v>273</v>
      </c>
      <c r="B52" s="99">
        <v>19</v>
      </c>
      <c r="C52" s="99" t="s">
        <v>237</v>
      </c>
      <c r="D52" s="99" t="s">
        <v>238</v>
      </c>
      <c r="E52" s="99">
        <v>27</v>
      </c>
      <c r="F52" s="99">
        <v>36</v>
      </c>
      <c r="G52" s="99">
        <f t="shared" si="14"/>
        <v>63</v>
      </c>
      <c r="H52" s="99">
        <v>7</v>
      </c>
      <c r="I52" s="99">
        <v>6</v>
      </c>
      <c r="J52" t="s">
        <v>240</v>
      </c>
    </row>
    <row r="53" spans="1:10" x14ac:dyDescent="0.2">
      <c r="A53" t="s">
        <v>274</v>
      </c>
      <c r="B53" s="99">
        <v>20</v>
      </c>
      <c r="C53" s="99" t="s">
        <v>241</v>
      </c>
      <c r="D53" s="99" t="s">
        <v>242</v>
      </c>
      <c r="E53" s="99">
        <v>30</v>
      </c>
      <c r="F53" s="99">
        <v>40</v>
      </c>
      <c r="G53" s="99">
        <f t="shared" si="14"/>
        <v>70</v>
      </c>
      <c r="H53" s="99">
        <v>7</v>
      </c>
      <c r="I53" s="99">
        <v>7</v>
      </c>
      <c r="J53" t="s">
        <v>246</v>
      </c>
    </row>
    <row r="54" spans="1:10" x14ac:dyDescent="0.2">
      <c r="A54" s="171" t="s">
        <v>275</v>
      </c>
      <c r="B54" s="99">
        <v>20</v>
      </c>
      <c r="C54" s="99" t="s">
        <v>243</v>
      </c>
      <c r="D54" s="99" t="s">
        <v>244</v>
      </c>
      <c r="E54" s="99">
        <v>40</v>
      </c>
      <c r="F54" s="99">
        <v>30</v>
      </c>
      <c r="G54" s="99">
        <f t="shared" si="14"/>
        <v>70</v>
      </c>
      <c r="H54" s="99">
        <v>7</v>
      </c>
      <c r="I54" s="99">
        <v>7</v>
      </c>
      <c r="J54" t="s">
        <v>245</v>
      </c>
    </row>
    <row r="55" spans="1:10" x14ac:dyDescent="0.2">
      <c r="A55" t="s">
        <v>276</v>
      </c>
      <c r="B55" s="99">
        <v>21</v>
      </c>
      <c r="C55" s="99" t="s">
        <v>247</v>
      </c>
      <c r="D55" s="99" t="s">
        <v>248</v>
      </c>
      <c r="E55" s="99">
        <v>34</v>
      </c>
      <c r="F55" s="99">
        <v>44</v>
      </c>
      <c r="G55" s="99">
        <f t="shared" si="14"/>
        <v>78</v>
      </c>
      <c r="H55" s="99">
        <v>8</v>
      </c>
      <c r="I55" s="99">
        <v>7</v>
      </c>
      <c r="J55" t="s">
        <v>249</v>
      </c>
    </row>
    <row r="56" spans="1:10" x14ac:dyDescent="0.2">
      <c r="A56" s="93" t="s">
        <v>277</v>
      </c>
      <c r="B56" s="99">
        <v>21</v>
      </c>
      <c r="C56" s="99" t="s">
        <v>250</v>
      </c>
      <c r="D56" s="99" t="s">
        <v>251</v>
      </c>
      <c r="E56" s="99">
        <v>45</v>
      </c>
      <c r="F56" s="99">
        <v>33</v>
      </c>
      <c r="G56" s="99">
        <f t="shared" si="14"/>
        <v>78</v>
      </c>
      <c r="H56" s="99">
        <v>8</v>
      </c>
      <c r="I56" s="99">
        <v>7</v>
      </c>
      <c r="J56" t="s">
        <v>252</v>
      </c>
    </row>
    <row r="57" spans="1:10" x14ac:dyDescent="0.2">
      <c r="A57" s="93" t="s">
        <v>278</v>
      </c>
      <c r="B57" s="168">
        <v>23</v>
      </c>
      <c r="C57" s="168" t="s">
        <v>253</v>
      </c>
      <c r="D57" s="168" t="s">
        <v>254</v>
      </c>
      <c r="E57" s="168">
        <v>55</v>
      </c>
      <c r="F57" s="168">
        <v>33</v>
      </c>
      <c r="G57" s="168">
        <f t="shared" ref="G57" si="15">SUM(E57:F57)</f>
        <v>88</v>
      </c>
      <c r="H57" s="168">
        <v>8</v>
      </c>
      <c r="I57" s="168">
        <v>7</v>
      </c>
      <c r="J57" t="s">
        <v>255</v>
      </c>
    </row>
    <row r="58" spans="1:10" x14ac:dyDescent="0.2">
      <c r="A58" s="93" t="s">
        <v>279</v>
      </c>
      <c r="B58" s="168">
        <v>23</v>
      </c>
      <c r="C58" s="168" t="s">
        <v>256</v>
      </c>
      <c r="D58" s="168" t="s">
        <v>257</v>
      </c>
      <c r="E58" s="168">
        <v>33</v>
      </c>
      <c r="F58" s="168">
        <v>55</v>
      </c>
      <c r="G58" s="168">
        <f t="shared" ref="G58:G61" si="16">SUM(E58:F58)</f>
        <v>88</v>
      </c>
      <c r="H58" s="168">
        <v>8</v>
      </c>
      <c r="I58" s="168">
        <v>7</v>
      </c>
      <c r="J58" t="s">
        <v>255</v>
      </c>
    </row>
    <row r="59" spans="1:10" x14ac:dyDescent="0.2">
      <c r="A59" s="171" t="s">
        <v>280</v>
      </c>
      <c r="B59" s="169">
        <v>24</v>
      </c>
      <c r="C59" s="169" t="s">
        <v>258</v>
      </c>
      <c r="D59" s="169" t="s">
        <v>260</v>
      </c>
      <c r="E59" s="169">
        <v>36</v>
      </c>
      <c r="F59" s="169">
        <v>60</v>
      </c>
      <c r="G59" s="169">
        <f t="shared" si="16"/>
        <v>96</v>
      </c>
      <c r="H59" s="169">
        <v>8</v>
      </c>
      <c r="I59" s="169">
        <v>8</v>
      </c>
      <c r="J59" t="s">
        <v>262</v>
      </c>
    </row>
    <row r="60" spans="1:10" x14ac:dyDescent="0.2">
      <c r="A60" s="171" t="s">
        <v>281</v>
      </c>
      <c r="B60" s="169">
        <v>24</v>
      </c>
      <c r="C60" s="169" t="s">
        <v>259</v>
      </c>
      <c r="D60" s="169" t="s">
        <v>261</v>
      </c>
      <c r="E60" s="169">
        <v>60</v>
      </c>
      <c r="F60" s="169">
        <v>36</v>
      </c>
      <c r="G60" s="169">
        <f t="shared" si="16"/>
        <v>96</v>
      </c>
      <c r="H60" s="169">
        <v>8</v>
      </c>
      <c r="I60" s="169">
        <v>8</v>
      </c>
      <c r="J60" t="s">
        <v>263</v>
      </c>
    </row>
    <row r="61" spans="1:10" x14ac:dyDescent="0.2">
      <c r="A61" s="171" t="s">
        <v>282</v>
      </c>
      <c r="B61" s="167">
        <v>32</v>
      </c>
      <c r="C61" s="167" t="s">
        <v>264</v>
      </c>
      <c r="D61" s="167" t="s">
        <v>265</v>
      </c>
      <c r="E61" s="167">
        <v>70</v>
      </c>
      <c r="F61" s="167">
        <v>76</v>
      </c>
      <c r="G61" s="167">
        <f t="shared" si="16"/>
        <v>146</v>
      </c>
      <c r="H61" s="167">
        <v>10</v>
      </c>
      <c r="I61" s="167">
        <v>6</v>
      </c>
      <c r="J61" t="s">
        <v>266</v>
      </c>
    </row>
    <row r="62" spans="1:10" x14ac:dyDescent="0.2">
      <c r="B62" s="167">
        <v>32</v>
      </c>
      <c r="C62" s="167" t="s">
        <v>264</v>
      </c>
      <c r="D62" s="167" t="s">
        <v>267</v>
      </c>
      <c r="E62" s="167">
        <v>70</v>
      </c>
      <c r="F62" s="167">
        <v>86</v>
      </c>
      <c r="G62" s="167">
        <f t="shared" ref="G62" si="17">SUM(E62:F62)</f>
        <v>156</v>
      </c>
      <c r="H62" s="167">
        <v>11</v>
      </c>
      <c r="I62" s="167">
        <v>9</v>
      </c>
      <c r="J62" t="s">
        <v>268</v>
      </c>
    </row>
    <row r="63" spans="1:10" x14ac:dyDescent="0.2">
      <c r="B63" s="99"/>
      <c r="C63" s="99"/>
      <c r="D63" s="99"/>
      <c r="E63" s="99"/>
      <c r="F63" s="99"/>
      <c r="G63" s="99"/>
      <c r="H63" s="99"/>
      <c r="I63" s="99"/>
    </row>
    <row r="64" spans="1:10" x14ac:dyDescent="0.2">
      <c r="B64" s="99"/>
      <c r="C64" s="99"/>
      <c r="D64" s="99"/>
      <c r="E64" s="99"/>
      <c r="F64" s="99"/>
      <c r="G64" s="99"/>
      <c r="H64" s="99"/>
      <c r="I64" s="99"/>
    </row>
    <row r="65" spans="2:9" x14ac:dyDescent="0.2">
      <c r="B65" s="99"/>
      <c r="C65" s="99"/>
      <c r="D65" s="99"/>
      <c r="E65" s="99"/>
      <c r="F65" s="99"/>
      <c r="G65" s="99"/>
      <c r="H65" s="99"/>
      <c r="I65" s="99"/>
    </row>
    <row r="66" spans="2:9" x14ac:dyDescent="0.2">
      <c r="B66" s="99"/>
      <c r="C66" s="99"/>
      <c r="D66" s="99"/>
      <c r="E66" s="99"/>
      <c r="F66" s="99"/>
      <c r="G66" s="99"/>
      <c r="H66" s="99"/>
      <c r="I66" s="99"/>
    </row>
    <row r="67" spans="2:9" x14ac:dyDescent="0.2">
      <c r="B67" s="99"/>
      <c r="C67" s="99"/>
      <c r="D67" s="99"/>
      <c r="E67" s="99"/>
      <c r="F67" s="99"/>
      <c r="G67" s="99"/>
      <c r="H67" s="99"/>
      <c r="I67" s="99"/>
    </row>
    <row r="68" spans="2:9" x14ac:dyDescent="0.2">
      <c r="B68" s="99"/>
      <c r="C68" s="99"/>
      <c r="D68" s="99"/>
      <c r="E68" s="99"/>
      <c r="F68" s="99"/>
      <c r="G68" s="99"/>
      <c r="H68" s="99"/>
      <c r="I68" s="99"/>
    </row>
    <row r="69" spans="2:9" x14ac:dyDescent="0.2">
      <c r="B69" s="99"/>
      <c r="C69" s="99"/>
      <c r="D69" s="99"/>
      <c r="E69" s="99"/>
      <c r="F69" s="99"/>
      <c r="G69" s="99"/>
      <c r="H69" s="99"/>
      <c r="I69" s="99"/>
    </row>
  </sheetData>
  <mergeCells count="1">
    <mergeCell ref="G8:J8"/>
  </mergeCells>
  <pageMargins left="0.7" right="0.7" top="0.78740157499999996" bottom="0.78740157499999996" header="0.3" footer="0.3"/>
  <pageSetup paperSize="0" orientation="portrait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"/>
  <sheetViews>
    <sheetView topLeftCell="A4" workbookViewId="0">
      <selection activeCell="P11" sqref="P11"/>
    </sheetView>
  </sheetViews>
  <sheetFormatPr defaultRowHeight="12.75" x14ac:dyDescent="0.2"/>
  <cols>
    <col min="1" max="1" width="2.7109375" customWidth="1"/>
    <col min="2" max="5" width="4.7109375" customWidth="1"/>
    <col min="6" max="13" width="3.7109375" customWidth="1"/>
    <col min="14" max="21" width="4.7109375" customWidth="1"/>
  </cols>
  <sheetData>
    <row r="1" spans="2:18" ht="30" x14ac:dyDescent="0.4">
      <c r="F1" s="591" t="s">
        <v>391</v>
      </c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</row>
    <row r="2" spans="2:18" ht="13.5" thickBot="1" x14ac:dyDescent="0.25"/>
    <row r="3" spans="2:18" ht="13.5" customHeight="1" thickTop="1" x14ac:dyDescent="0.2">
      <c r="F3" s="103"/>
      <c r="G3" s="600" t="s">
        <v>89</v>
      </c>
      <c r="H3" s="601"/>
      <c r="I3" s="602"/>
      <c r="J3" s="555" t="s">
        <v>33</v>
      </c>
      <c r="K3" s="556"/>
      <c r="L3" s="557"/>
      <c r="M3" s="104"/>
    </row>
    <row r="4" spans="2:18" ht="12.75" customHeight="1" x14ac:dyDescent="0.2">
      <c r="F4" s="105"/>
      <c r="G4" s="603"/>
      <c r="H4" s="604"/>
      <c r="I4" s="605"/>
      <c r="J4" s="558" t="s">
        <v>66</v>
      </c>
      <c r="K4" s="559"/>
      <c r="L4" s="560"/>
      <c r="M4" s="106"/>
    </row>
    <row r="5" spans="2:18" ht="13.5" customHeight="1" thickBot="1" x14ac:dyDescent="0.25">
      <c r="B5" s="609" t="s">
        <v>23</v>
      </c>
      <c r="C5" s="609"/>
      <c r="D5" s="609"/>
      <c r="F5" s="105"/>
      <c r="G5" s="606"/>
      <c r="H5" s="607"/>
      <c r="I5" s="608"/>
      <c r="J5" s="561"/>
      <c r="K5" s="562"/>
      <c r="L5" s="563"/>
      <c r="M5" s="106"/>
    </row>
    <row r="6" spans="2:18" ht="12.75" customHeight="1" x14ac:dyDescent="0.2">
      <c r="B6" s="609"/>
      <c r="C6" s="609"/>
      <c r="D6" s="609"/>
      <c r="F6" s="105"/>
      <c r="G6" s="616" t="s">
        <v>90</v>
      </c>
      <c r="H6" s="617"/>
      <c r="I6" s="618"/>
      <c r="J6" s="564" t="s">
        <v>33</v>
      </c>
      <c r="K6" s="488"/>
      <c r="L6" s="489"/>
      <c r="M6" s="106"/>
    </row>
    <row r="7" spans="2:18" ht="12.75" customHeight="1" x14ac:dyDescent="0.2">
      <c r="F7" s="105"/>
      <c r="G7" s="603"/>
      <c r="H7" s="604"/>
      <c r="I7" s="605"/>
      <c r="J7" s="558" t="s">
        <v>66</v>
      </c>
      <c r="K7" s="559"/>
      <c r="L7" s="560"/>
      <c r="M7" s="106"/>
    </row>
    <row r="8" spans="2:18" ht="13.5" customHeight="1" thickBot="1" x14ac:dyDescent="0.25">
      <c r="F8" s="107"/>
      <c r="G8" s="619"/>
      <c r="H8" s="620"/>
      <c r="I8" s="621"/>
      <c r="J8" s="565"/>
      <c r="K8" s="566"/>
      <c r="L8" s="567"/>
      <c r="M8" s="108"/>
    </row>
    <row r="9" spans="2:18" ht="14.25" thickTop="1" thickBot="1" x14ac:dyDescent="0.25">
      <c r="J9" s="145"/>
      <c r="K9" s="146"/>
      <c r="L9" s="146"/>
    </row>
    <row r="10" spans="2:18" ht="13.5" customHeight="1" thickTop="1" x14ac:dyDescent="0.2">
      <c r="F10" s="238"/>
      <c r="G10" s="600" t="s">
        <v>91</v>
      </c>
      <c r="H10" s="601"/>
      <c r="I10" s="602"/>
      <c r="J10" s="555" t="s">
        <v>33</v>
      </c>
      <c r="K10" s="556"/>
      <c r="L10" s="557"/>
      <c r="M10" s="239"/>
    </row>
    <row r="11" spans="2:18" ht="12.75" customHeight="1" x14ac:dyDescent="0.2">
      <c r="F11" s="105"/>
      <c r="G11" s="603"/>
      <c r="H11" s="604"/>
      <c r="I11" s="605"/>
      <c r="J11" s="558" t="s">
        <v>67</v>
      </c>
      <c r="K11" s="559"/>
      <c r="L11" s="560"/>
      <c r="M11" s="106"/>
    </row>
    <row r="12" spans="2:18" ht="13.5" customHeight="1" thickBot="1" x14ac:dyDescent="0.25">
      <c r="B12" s="609" t="s">
        <v>23</v>
      </c>
      <c r="C12" s="609"/>
      <c r="D12" s="609"/>
      <c r="F12" s="105"/>
      <c r="G12" s="606"/>
      <c r="H12" s="607"/>
      <c r="I12" s="608"/>
      <c r="J12" s="561"/>
      <c r="K12" s="562"/>
      <c r="L12" s="563"/>
      <c r="M12" s="106"/>
    </row>
    <row r="13" spans="2:18" ht="12.75" customHeight="1" x14ac:dyDescent="0.2">
      <c r="B13" s="609"/>
      <c r="C13" s="609"/>
      <c r="D13" s="609"/>
      <c r="F13" s="105"/>
      <c r="G13" s="616" t="s">
        <v>92</v>
      </c>
      <c r="H13" s="617"/>
      <c r="I13" s="618"/>
      <c r="J13" s="592" t="s">
        <v>33</v>
      </c>
      <c r="K13" s="471"/>
      <c r="L13" s="593"/>
      <c r="M13" s="106"/>
    </row>
    <row r="14" spans="2:18" ht="12.75" customHeight="1" x14ac:dyDescent="0.2">
      <c r="F14" s="105"/>
      <c r="G14" s="603"/>
      <c r="H14" s="604"/>
      <c r="I14" s="605"/>
      <c r="J14" s="558" t="s">
        <v>67</v>
      </c>
      <c r="K14" s="559"/>
      <c r="L14" s="560"/>
      <c r="M14" s="106"/>
    </row>
    <row r="15" spans="2:18" ht="13.5" customHeight="1" thickBot="1" x14ac:dyDescent="0.25">
      <c r="F15" s="240"/>
      <c r="G15" s="619"/>
      <c r="H15" s="620"/>
      <c r="I15" s="621"/>
      <c r="J15" s="565"/>
      <c r="K15" s="566"/>
      <c r="L15" s="567"/>
      <c r="M15" s="241"/>
    </row>
    <row r="16" spans="2:18" ht="6.6" customHeight="1" thickTop="1" x14ac:dyDescent="0.2">
      <c r="F16" s="1"/>
      <c r="G16" s="1"/>
      <c r="H16" s="1"/>
      <c r="I16" s="1"/>
      <c r="J16" s="102"/>
      <c r="K16" s="1"/>
      <c r="L16" s="1"/>
      <c r="M16" s="1"/>
    </row>
    <row r="17" spans="1:17" ht="6.6" customHeight="1" thickBot="1" x14ac:dyDescent="0.25"/>
    <row r="18" spans="1:17" ht="13.5" customHeight="1" thickTop="1" x14ac:dyDescent="0.2">
      <c r="F18" s="238"/>
      <c r="G18" s="600" t="s">
        <v>93</v>
      </c>
      <c r="H18" s="601"/>
      <c r="I18" s="602"/>
      <c r="J18" s="555" t="s">
        <v>33</v>
      </c>
      <c r="K18" s="556"/>
      <c r="L18" s="557"/>
      <c r="M18" s="239"/>
    </row>
    <row r="19" spans="1:17" ht="12.75" customHeight="1" x14ac:dyDescent="0.2">
      <c r="F19" s="105"/>
      <c r="G19" s="603"/>
      <c r="H19" s="604"/>
      <c r="I19" s="605"/>
      <c r="J19" s="622" t="s">
        <v>46</v>
      </c>
      <c r="K19" s="623"/>
      <c r="L19" s="624"/>
      <c r="M19" s="106"/>
    </row>
    <row r="20" spans="1:17" ht="12.75" customHeight="1" thickBot="1" x14ac:dyDescent="0.25">
      <c r="B20" s="609" t="s">
        <v>23</v>
      </c>
      <c r="C20" s="609"/>
      <c r="D20" s="609"/>
      <c r="F20" s="105"/>
      <c r="G20" s="606"/>
      <c r="H20" s="607"/>
      <c r="I20" s="608"/>
      <c r="J20" s="625"/>
      <c r="K20" s="626"/>
      <c r="L20" s="627"/>
      <c r="M20" s="106"/>
    </row>
    <row r="21" spans="1:17" ht="12.75" customHeight="1" x14ac:dyDescent="0.2">
      <c r="B21" s="609"/>
      <c r="C21" s="609"/>
      <c r="D21" s="609"/>
      <c r="F21" s="105"/>
      <c r="G21" s="616" t="s">
        <v>94</v>
      </c>
      <c r="H21" s="617"/>
      <c r="I21" s="618"/>
      <c r="J21" s="592" t="s">
        <v>33</v>
      </c>
      <c r="K21" s="471"/>
      <c r="L21" s="593"/>
      <c r="M21" s="106"/>
    </row>
    <row r="22" spans="1:17" ht="12.75" customHeight="1" x14ac:dyDescent="0.35">
      <c r="F22" s="105"/>
      <c r="G22" s="603"/>
      <c r="H22" s="604"/>
      <c r="I22" s="605"/>
      <c r="J22" s="622" t="s">
        <v>46</v>
      </c>
      <c r="K22" s="623"/>
      <c r="L22" s="624"/>
      <c r="M22" s="106"/>
      <c r="O22" s="144"/>
      <c r="P22" s="144"/>
      <c r="Q22" s="144"/>
    </row>
    <row r="23" spans="1:17" ht="13.5" customHeight="1" thickBot="1" x14ac:dyDescent="0.4">
      <c r="F23" s="240"/>
      <c r="G23" s="619"/>
      <c r="H23" s="620"/>
      <c r="I23" s="621"/>
      <c r="J23" s="628"/>
      <c r="K23" s="629"/>
      <c r="L23" s="630"/>
      <c r="M23" s="241"/>
      <c r="O23" s="144"/>
      <c r="P23" s="144"/>
      <c r="Q23" s="144"/>
    </row>
    <row r="24" spans="1:17" ht="14.25" thickTop="1" thickBot="1" x14ac:dyDescent="0.25">
      <c r="A24" s="101"/>
      <c r="B24" s="101"/>
      <c r="C24" s="101"/>
      <c r="D24" s="101"/>
    </row>
    <row r="25" spans="1:17" ht="12.75" customHeight="1" x14ac:dyDescent="0.2">
      <c r="A25" s="101"/>
      <c r="B25" s="101"/>
      <c r="C25" s="101"/>
      <c r="D25" s="101"/>
      <c r="F25" s="610" t="s">
        <v>31</v>
      </c>
      <c r="G25" s="611"/>
      <c r="H25" s="611"/>
      <c r="I25" s="611"/>
      <c r="J25" s="611"/>
      <c r="K25" s="611"/>
      <c r="L25" s="611"/>
      <c r="M25" s="612"/>
    </row>
    <row r="26" spans="1:17" ht="13.5" customHeight="1" thickBot="1" x14ac:dyDescent="0.25">
      <c r="A26" s="101"/>
      <c r="B26" s="101"/>
      <c r="C26" s="101"/>
      <c r="D26" s="101"/>
      <c r="F26" s="613"/>
      <c r="G26" s="614"/>
      <c r="H26" s="614"/>
      <c r="I26" s="614"/>
      <c r="J26" s="614"/>
      <c r="K26" s="614"/>
      <c r="L26" s="614"/>
      <c r="M26" s="615"/>
    </row>
    <row r="27" spans="1:17" ht="13.5" thickBot="1" x14ac:dyDescent="0.25">
      <c r="A27" s="101"/>
      <c r="B27" s="101"/>
      <c r="C27" s="101"/>
      <c r="D27" s="101"/>
    </row>
    <row r="28" spans="1:17" ht="13.5" customHeight="1" thickTop="1" x14ac:dyDescent="0.2">
      <c r="E28" s="1"/>
      <c r="F28" s="594" t="s">
        <v>95</v>
      </c>
      <c r="G28" s="595"/>
      <c r="H28" s="633" t="s">
        <v>96</v>
      </c>
      <c r="I28" s="595"/>
      <c r="J28" s="633" t="s">
        <v>97</v>
      </c>
      <c r="K28" s="595"/>
      <c r="L28" s="633" t="s">
        <v>98</v>
      </c>
      <c r="M28" s="636"/>
      <c r="N28" s="1"/>
    </row>
    <row r="29" spans="1:17" ht="12.75" customHeight="1" x14ac:dyDescent="0.2">
      <c r="E29" s="1"/>
      <c r="F29" s="596"/>
      <c r="G29" s="597"/>
      <c r="H29" s="634"/>
      <c r="I29" s="597"/>
      <c r="J29" s="634"/>
      <c r="K29" s="597"/>
      <c r="L29" s="634"/>
      <c r="M29" s="637"/>
      <c r="N29" s="1"/>
    </row>
    <row r="30" spans="1:17" ht="12.75" customHeight="1" x14ac:dyDescent="0.2">
      <c r="A30" s="570" t="s">
        <v>18</v>
      </c>
      <c r="B30" s="570"/>
      <c r="C30" s="570"/>
      <c r="D30" s="570"/>
      <c r="E30" s="23"/>
      <c r="F30" s="631"/>
      <c r="G30" s="632"/>
      <c r="H30" s="635"/>
      <c r="I30" s="632"/>
      <c r="J30" s="635"/>
      <c r="K30" s="632"/>
      <c r="L30" s="635"/>
      <c r="M30" s="638"/>
      <c r="N30" s="23"/>
    </row>
    <row r="31" spans="1:17" ht="12.75" customHeight="1" x14ac:dyDescent="0.2">
      <c r="A31" s="570"/>
      <c r="B31" s="570"/>
      <c r="C31" s="570"/>
      <c r="D31" s="570"/>
      <c r="F31" s="550" t="s">
        <v>33</v>
      </c>
      <c r="G31" s="576"/>
      <c r="H31" s="575" t="s">
        <v>33</v>
      </c>
      <c r="I31" s="576"/>
      <c r="J31" s="575" t="s">
        <v>33</v>
      </c>
      <c r="K31" s="576"/>
      <c r="L31" s="575" t="s">
        <v>33</v>
      </c>
      <c r="M31" s="551"/>
    </row>
    <row r="32" spans="1:17" ht="12.75" customHeight="1" x14ac:dyDescent="0.2">
      <c r="F32" s="540" t="s">
        <v>389</v>
      </c>
      <c r="G32" s="572"/>
      <c r="H32" s="571" t="s">
        <v>5</v>
      </c>
      <c r="I32" s="572"/>
      <c r="J32" s="571" t="s">
        <v>6</v>
      </c>
      <c r="K32" s="572"/>
      <c r="L32" s="571" t="s">
        <v>390</v>
      </c>
      <c r="M32" s="541"/>
    </row>
    <row r="33" spans="1:21" ht="13.5" customHeight="1" thickBot="1" x14ac:dyDescent="0.25">
      <c r="A33" s="101"/>
      <c r="B33" s="101"/>
      <c r="C33" s="609" t="s">
        <v>32</v>
      </c>
      <c r="D33" s="101"/>
      <c r="F33" s="542"/>
      <c r="G33" s="574"/>
      <c r="H33" s="573"/>
      <c r="I33" s="574"/>
      <c r="J33" s="573"/>
      <c r="K33" s="574"/>
      <c r="L33" s="573"/>
      <c r="M33" s="543"/>
    </row>
    <row r="34" spans="1:21" ht="14.25" customHeight="1" thickTop="1" thickBot="1" x14ac:dyDescent="0.25">
      <c r="A34" s="101"/>
      <c r="B34" s="101"/>
      <c r="C34" s="609"/>
      <c r="D34" s="101"/>
    </row>
    <row r="35" spans="1:21" ht="13.5" customHeight="1" thickTop="1" thickBot="1" x14ac:dyDescent="0.25">
      <c r="A35" s="101"/>
      <c r="B35" s="101"/>
      <c r="C35" s="101"/>
      <c r="D35" s="101"/>
      <c r="E35" s="1"/>
      <c r="F35" s="594" t="s">
        <v>388</v>
      </c>
      <c r="G35" s="595"/>
      <c r="H35" s="577" t="s">
        <v>99</v>
      </c>
      <c r="I35" s="578"/>
      <c r="J35" s="577" t="s">
        <v>100</v>
      </c>
      <c r="K35" s="578"/>
      <c r="L35" s="583" t="s">
        <v>291</v>
      </c>
      <c r="M35" s="545"/>
      <c r="N35" s="1"/>
    </row>
    <row r="36" spans="1:21" ht="12.75" customHeight="1" thickTop="1" x14ac:dyDescent="0.2">
      <c r="A36" s="570" t="s">
        <v>22</v>
      </c>
      <c r="B36" s="570"/>
      <c r="C36" s="570"/>
      <c r="D36" s="570"/>
      <c r="E36" s="1"/>
      <c r="F36" s="596"/>
      <c r="G36" s="597"/>
      <c r="H36" s="579"/>
      <c r="I36" s="580"/>
      <c r="J36" s="579"/>
      <c r="K36" s="580"/>
      <c r="L36" s="584"/>
      <c r="M36" s="547"/>
      <c r="N36" s="1"/>
      <c r="Q36" s="552" t="s">
        <v>102</v>
      </c>
      <c r="R36" s="545"/>
      <c r="S36" s="544" t="s">
        <v>103</v>
      </c>
      <c r="T36" s="545"/>
    </row>
    <row r="37" spans="1:21" ht="12.75" customHeight="1" x14ac:dyDescent="0.2">
      <c r="A37" s="570"/>
      <c r="B37" s="570"/>
      <c r="C37" s="570"/>
      <c r="D37" s="570"/>
      <c r="E37" s="109"/>
      <c r="F37" s="598"/>
      <c r="G37" s="599"/>
      <c r="H37" s="581"/>
      <c r="I37" s="582"/>
      <c r="J37" s="581"/>
      <c r="K37" s="582"/>
      <c r="L37" s="585"/>
      <c r="M37" s="586"/>
      <c r="N37" s="109"/>
      <c r="Q37" s="553"/>
      <c r="R37" s="547"/>
      <c r="S37" s="546"/>
      <c r="T37" s="547"/>
    </row>
    <row r="38" spans="1:21" ht="12.75" customHeight="1" x14ac:dyDescent="0.2">
      <c r="A38" s="570" t="s">
        <v>17</v>
      </c>
      <c r="B38" s="570"/>
      <c r="C38" s="570"/>
      <c r="D38" s="570"/>
      <c r="F38" s="550" t="s">
        <v>33</v>
      </c>
      <c r="G38" s="576"/>
      <c r="H38" s="575" t="s">
        <v>33</v>
      </c>
      <c r="I38" s="576"/>
      <c r="J38" s="575" t="s">
        <v>33</v>
      </c>
      <c r="K38" s="576"/>
      <c r="L38" s="568" t="s">
        <v>33</v>
      </c>
      <c r="M38" s="569"/>
      <c r="P38" s="109"/>
      <c r="Q38" s="554"/>
      <c r="R38" s="549"/>
      <c r="S38" s="548"/>
      <c r="T38" s="549"/>
      <c r="U38" s="109"/>
    </row>
    <row r="39" spans="1:21" ht="12.75" customHeight="1" x14ac:dyDescent="0.35">
      <c r="A39" s="570"/>
      <c r="B39" s="570"/>
      <c r="C39" s="570"/>
      <c r="D39" s="570"/>
      <c r="F39" s="540" t="s">
        <v>16</v>
      </c>
      <c r="G39" s="572"/>
      <c r="H39" s="571" t="s">
        <v>5</v>
      </c>
      <c r="I39" s="572"/>
      <c r="J39" s="571" t="s">
        <v>6</v>
      </c>
      <c r="K39" s="572"/>
      <c r="L39" s="587" t="s">
        <v>5</v>
      </c>
      <c r="M39" s="588"/>
      <c r="N39" s="143"/>
      <c r="O39" s="144"/>
      <c r="Q39" s="550" t="s">
        <v>33</v>
      </c>
      <c r="R39" s="551"/>
      <c r="S39" s="550" t="s">
        <v>33</v>
      </c>
      <c r="T39" s="551"/>
    </row>
    <row r="40" spans="1:21" ht="13.5" customHeight="1" thickBot="1" x14ac:dyDescent="0.4">
      <c r="F40" s="542"/>
      <c r="G40" s="574"/>
      <c r="H40" s="573"/>
      <c r="I40" s="574"/>
      <c r="J40" s="573"/>
      <c r="K40" s="574"/>
      <c r="L40" s="589"/>
      <c r="M40" s="590"/>
      <c r="N40" s="143"/>
      <c r="O40" s="144"/>
      <c r="P40" s="144"/>
      <c r="Q40" s="540" t="s">
        <v>6</v>
      </c>
      <c r="R40" s="541"/>
      <c r="S40" s="540" t="s">
        <v>6</v>
      </c>
      <c r="T40" s="541"/>
    </row>
    <row r="41" spans="1:21" ht="14.25" thickTop="1" thickBot="1" x14ac:dyDescent="0.25">
      <c r="Q41" s="542"/>
      <c r="R41" s="543"/>
      <c r="S41" s="542"/>
      <c r="T41" s="543"/>
    </row>
    <row r="42" spans="1:21" ht="13.5" thickTop="1" x14ac:dyDescent="0.2"/>
    <row r="43" spans="1:21" ht="13.5" customHeight="1" x14ac:dyDescent="0.2">
      <c r="L43" s="570" t="s">
        <v>17</v>
      </c>
      <c r="M43" s="570"/>
      <c r="N43" s="570"/>
      <c r="O43" s="570"/>
      <c r="P43" s="539" t="s">
        <v>65</v>
      </c>
      <c r="Q43" s="539"/>
      <c r="R43" s="539"/>
      <c r="S43" s="539"/>
      <c r="T43" s="539"/>
      <c r="U43" s="539"/>
    </row>
    <row r="44" spans="1:21" ht="12.75" customHeight="1" thickBot="1" x14ac:dyDescent="0.25">
      <c r="L44" s="570"/>
      <c r="M44" s="570"/>
      <c r="N44" s="570"/>
      <c r="O44" s="570"/>
      <c r="P44" s="539"/>
      <c r="Q44" s="539"/>
      <c r="R44" s="539"/>
      <c r="S44" s="539"/>
      <c r="T44" s="539"/>
      <c r="U44" s="539"/>
    </row>
    <row r="45" spans="1:21" ht="13.5" customHeight="1" thickTop="1" x14ac:dyDescent="0.35">
      <c r="O45" s="151"/>
      <c r="P45" s="151"/>
      <c r="Q45" s="1"/>
      <c r="R45" s="552" t="s">
        <v>101</v>
      </c>
      <c r="S45" s="545"/>
      <c r="T45" s="151"/>
    </row>
    <row r="46" spans="1:21" x14ac:dyDescent="0.2">
      <c r="O46" s="156"/>
      <c r="P46" s="156"/>
      <c r="Q46" s="1"/>
      <c r="R46" s="553"/>
      <c r="S46" s="547"/>
      <c r="T46" s="156"/>
    </row>
    <row r="47" spans="1:21" ht="13.5" customHeight="1" x14ac:dyDescent="0.2">
      <c r="Q47" s="109"/>
      <c r="R47" s="554"/>
      <c r="S47" s="549"/>
      <c r="T47" s="110"/>
    </row>
    <row r="48" spans="1:21" ht="12.75" customHeight="1" x14ac:dyDescent="0.2">
      <c r="R48" s="550" t="s">
        <v>33</v>
      </c>
      <c r="S48" s="551"/>
    </row>
    <row r="49" spans="15:20" ht="12.75" customHeight="1" x14ac:dyDescent="0.2">
      <c r="R49" s="540" t="s">
        <v>5</v>
      </c>
      <c r="S49" s="541"/>
    </row>
    <row r="50" spans="15:20" ht="13.5" thickBot="1" x14ac:dyDescent="0.25">
      <c r="R50" s="542"/>
      <c r="S50" s="543"/>
    </row>
    <row r="51" spans="15:20" ht="12.75" customHeight="1" thickTop="1" x14ac:dyDescent="0.2"/>
    <row r="52" spans="15:20" ht="13.5" customHeight="1" x14ac:dyDescent="0.2"/>
    <row r="53" spans="15:20" x14ac:dyDescent="0.2">
      <c r="O53" s="363"/>
      <c r="P53" s="363"/>
      <c r="Q53" s="363"/>
      <c r="R53" s="363"/>
      <c r="S53" s="363"/>
      <c r="T53" s="363"/>
    </row>
    <row r="54" spans="15:20" ht="13.5" customHeight="1" x14ac:dyDescent="0.35">
      <c r="O54" s="539"/>
      <c r="P54" s="539"/>
      <c r="Q54" s="539"/>
      <c r="R54" s="539"/>
      <c r="S54" s="539"/>
      <c r="T54" s="539"/>
    </row>
    <row r="55" spans="15:20" ht="13.5" customHeight="1" x14ac:dyDescent="0.35">
      <c r="O55" s="539"/>
      <c r="P55" s="539"/>
      <c r="Q55" s="539"/>
      <c r="R55" s="539"/>
      <c r="S55" s="539"/>
      <c r="T55" s="539"/>
    </row>
    <row r="56" spans="15:20" x14ac:dyDescent="0.2">
      <c r="O56" s="363"/>
      <c r="P56" s="363"/>
      <c r="Q56" s="363"/>
      <c r="R56" s="363"/>
      <c r="S56" s="363"/>
      <c r="T56" s="363"/>
    </row>
  </sheetData>
  <mergeCells count="66">
    <mergeCell ref="F28:G30"/>
    <mergeCell ref="H28:I30"/>
    <mergeCell ref="J28:K30"/>
    <mergeCell ref="L28:M30"/>
    <mergeCell ref="C33:C34"/>
    <mergeCell ref="L32:M33"/>
    <mergeCell ref="A30:D31"/>
    <mergeCell ref="H32:I33"/>
    <mergeCell ref="H31:I31"/>
    <mergeCell ref="J31:K31"/>
    <mergeCell ref="L31:M31"/>
    <mergeCell ref="F25:M26"/>
    <mergeCell ref="G6:I8"/>
    <mergeCell ref="G10:I12"/>
    <mergeCell ref="B12:D13"/>
    <mergeCell ref="G13:I15"/>
    <mergeCell ref="G18:I20"/>
    <mergeCell ref="J18:L18"/>
    <mergeCell ref="J19:L20"/>
    <mergeCell ref="B20:D21"/>
    <mergeCell ref="G21:I23"/>
    <mergeCell ref="J21:L21"/>
    <mergeCell ref="J22:L23"/>
    <mergeCell ref="A38:D39"/>
    <mergeCell ref="F39:G40"/>
    <mergeCell ref="H39:I40"/>
    <mergeCell ref="F1:R1"/>
    <mergeCell ref="J32:K33"/>
    <mergeCell ref="A36:D37"/>
    <mergeCell ref="F31:G31"/>
    <mergeCell ref="J13:L13"/>
    <mergeCell ref="J14:L15"/>
    <mergeCell ref="F38:G38"/>
    <mergeCell ref="F32:G33"/>
    <mergeCell ref="F35:G37"/>
    <mergeCell ref="G3:I5"/>
    <mergeCell ref="B5:D6"/>
    <mergeCell ref="J11:L12"/>
    <mergeCell ref="J38:K38"/>
    <mergeCell ref="L38:M38"/>
    <mergeCell ref="L43:O44"/>
    <mergeCell ref="J39:K40"/>
    <mergeCell ref="H38:I38"/>
    <mergeCell ref="H35:I37"/>
    <mergeCell ref="J35:K37"/>
    <mergeCell ref="L35:M37"/>
    <mergeCell ref="L39:M40"/>
    <mergeCell ref="J3:L3"/>
    <mergeCell ref="J4:L5"/>
    <mergeCell ref="J6:L6"/>
    <mergeCell ref="J7:L8"/>
    <mergeCell ref="J10:L10"/>
    <mergeCell ref="S36:T38"/>
    <mergeCell ref="S39:T39"/>
    <mergeCell ref="S40:T41"/>
    <mergeCell ref="R48:S48"/>
    <mergeCell ref="Q39:R39"/>
    <mergeCell ref="Q40:R41"/>
    <mergeCell ref="R45:S47"/>
    <mergeCell ref="Q36:R38"/>
    <mergeCell ref="O53:T53"/>
    <mergeCell ref="O54:T54"/>
    <mergeCell ref="O55:T55"/>
    <mergeCell ref="O56:T56"/>
    <mergeCell ref="P43:U44"/>
    <mergeCell ref="R49:S50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modrý D</vt:lpstr>
      <vt:lpstr>modrý K</vt:lpstr>
      <vt:lpstr>červený</vt:lpstr>
      <vt:lpstr>oranžový</vt:lpstr>
      <vt:lpstr>žlutý</vt:lpstr>
      <vt:lpstr>startující</vt:lpstr>
      <vt:lpstr>počty zápasů</vt:lpstr>
      <vt:lpstr>hřiště</vt:lpstr>
    </vt:vector>
  </TitlesOfParts>
  <Company>Česká pošta s.p.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Rudolf  Moravec</dc:creator>
  <cp:lastModifiedBy>admin</cp:lastModifiedBy>
  <cp:lastPrinted>2018-04-29T16:54:51Z</cp:lastPrinted>
  <dcterms:created xsi:type="dcterms:W3CDTF">1999-06-24T11:10:51Z</dcterms:created>
  <dcterms:modified xsi:type="dcterms:W3CDTF">2018-05-03T19:51:09Z</dcterms:modified>
</cp:coreProperties>
</file>